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xampp\htdocs\temporales\"/>
    </mc:Choice>
  </mc:AlternateContent>
  <xr:revisionPtr revIDLastSave="0" documentId="13_ncr:1_{4AD3C3FF-3E73-417C-B24E-B781A8A7106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y. OCAS IP-2025 (2024-12-17" sheetId="2" r:id="rId1"/>
    <sheet name="Proy OCAS REG IP-2025 (24-12-17" sheetId="1" r:id="rId2"/>
    <sheet name="OCASIONALES 2025-1 (POP)" sheetId="3" r:id="rId3"/>
    <sheet name="OCASIONALES 2025-1 (REG.)" sheetId="4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2" hidden="1">'OCASIONALES 2025-1 (POP)'!$A$1:$T$893</definedName>
    <definedName name="_xlnm._FilterDatabase" localSheetId="3" hidden="1">'OCASIONALES 2025-1 (REG.)'!$A$1:$I$58</definedName>
    <definedName name="_xlnm._FilterDatabase" localSheetId="1" hidden="1">'Proy OCAS REG IP-2025 (24-12-17'!#REF!</definedName>
    <definedName name="_xlnm._FilterDatabase" localSheetId="0" hidden="1">'Proy. OCAS IP-2025 (2024-12-17'!$A$5:$W$507</definedName>
    <definedName name="_xlnm.Print_Area" localSheetId="2">'OCASIONALES 2025-1 (POP)'!#REF!</definedName>
    <definedName name="_xlnm.Print_Area" localSheetId="3">'OCASIONALES 2025-1 (REG.)'!#REF!</definedName>
    <definedName name="_xlnm.Print_Area" localSheetId="1">'Proy OCAS REG IP-2025 (24-12-17'!$A$1:$V$82</definedName>
    <definedName name="_xlnm.Print_Area" localSheetId="0">'Proy. OCAS IP-2025 (2024-12-17'!$A$1:$V$524</definedName>
    <definedName name="NOVEDADES" localSheetId="2">#REF!</definedName>
    <definedName name="NOVEDADES" localSheetId="3">#REF!</definedName>
    <definedName name="NOVEDADES">#REF!</definedName>
    <definedName name="_xlnm.Print_Titles" localSheetId="2">'OCASIONALES 2025-1 (POP)'!$4:$4</definedName>
    <definedName name="_xlnm.Print_Titles" localSheetId="3">'OCASIONALES 2025-1 (REG.)'!#REF!</definedName>
    <definedName name="_xlnm.Print_Titles" localSheetId="1">'Proy OCAS REG IP-2025 (24-12-17'!$5:$5</definedName>
    <definedName name="_xlnm.Print_Titles" localSheetId="0">'Proy. OCAS IP-2025 (2024-12-17'!$5:$5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2" l="1"/>
  <c r="O7" i="2"/>
  <c r="M6" i="2"/>
  <c r="K10" i="2"/>
  <c r="K6" i="2"/>
  <c r="K7" i="2"/>
  <c r="K8" i="2"/>
  <c r="H1" i="2" l="1"/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19" i="3"/>
  <c r="V620" i="3"/>
  <c r="V621" i="3"/>
  <c r="V622" i="3"/>
  <c r="V623" i="3"/>
  <c r="V624" i="3"/>
  <c r="V625" i="3"/>
  <c r="V626" i="3"/>
  <c r="V627" i="3"/>
  <c r="V628" i="3"/>
  <c r="V629" i="3"/>
  <c r="V630" i="3"/>
  <c r="V631" i="3"/>
  <c r="V632" i="3"/>
  <c r="V633" i="3"/>
  <c r="V634" i="3"/>
  <c r="V635" i="3"/>
  <c r="V636" i="3"/>
  <c r="V637" i="3"/>
  <c r="V638" i="3"/>
  <c r="V639" i="3"/>
  <c r="V640" i="3"/>
  <c r="V641" i="3"/>
  <c r="V642" i="3"/>
  <c r="V643" i="3"/>
  <c r="V644" i="3"/>
  <c r="V645" i="3"/>
  <c r="V646" i="3"/>
  <c r="V647" i="3"/>
  <c r="V648" i="3"/>
  <c r="V649" i="3"/>
  <c r="V650" i="3"/>
  <c r="V651" i="3"/>
  <c r="V652" i="3"/>
  <c r="V653" i="3"/>
  <c r="V654" i="3"/>
  <c r="V655" i="3"/>
  <c r="V656" i="3"/>
  <c r="V657" i="3"/>
  <c r="V658" i="3"/>
  <c r="V659" i="3"/>
  <c r="V660" i="3"/>
  <c r="V661" i="3"/>
  <c r="V662" i="3"/>
  <c r="V663" i="3"/>
  <c r="V664" i="3"/>
  <c r="V665" i="3"/>
  <c r="V666" i="3"/>
  <c r="V667" i="3"/>
  <c r="V668" i="3"/>
  <c r="V669" i="3"/>
  <c r="V670" i="3"/>
  <c r="V671" i="3"/>
  <c r="V672" i="3"/>
  <c r="V673" i="3"/>
  <c r="V674" i="3"/>
  <c r="V675" i="3"/>
  <c r="V676" i="3"/>
  <c r="V677" i="3"/>
  <c r="V678" i="3"/>
  <c r="V679" i="3"/>
  <c r="V680" i="3"/>
  <c r="V681" i="3"/>
  <c r="V682" i="3"/>
  <c r="V683" i="3"/>
  <c r="V684" i="3"/>
  <c r="V685" i="3"/>
  <c r="V686" i="3"/>
  <c r="V687" i="3"/>
  <c r="V688" i="3"/>
  <c r="V689" i="3"/>
  <c r="V690" i="3"/>
  <c r="V691" i="3"/>
  <c r="V692" i="3"/>
  <c r="V693" i="3"/>
  <c r="V694" i="3"/>
  <c r="V695" i="3"/>
  <c r="V696" i="3"/>
  <c r="V697" i="3"/>
  <c r="V698" i="3"/>
  <c r="V699" i="3"/>
  <c r="V700" i="3"/>
  <c r="V701" i="3"/>
  <c r="V702" i="3"/>
  <c r="V703" i="3"/>
  <c r="V704" i="3"/>
  <c r="V705" i="3"/>
  <c r="V706" i="3"/>
  <c r="V707" i="3"/>
  <c r="V708" i="3"/>
  <c r="V709" i="3"/>
  <c r="V710" i="3"/>
  <c r="V711" i="3"/>
  <c r="V712" i="3"/>
  <c r="V713" i="3"/>
  <c r="V714" i="3"/>
  <c r="V715" i="3"/>
  <c r="V716" i="3"/>
  <c r="V717" i="3"/>
  <c r="V718" i="3"/>
  <c r="V719" i="3"/>
  <c r="V720" i="3"/>
  <c r="V721" i="3"/>
  <c r="V722" i="3"/>
  <c r="V723" i="3"/>
  <c r="V724" i="3"/>
  <c r="V725" i="3"/>
  <c r="V726" i="3"/>
  <c r="V727" i="3"/>
  <c r="V728" i="3"/>
  <c r="V729" i="3"/>
  <c r="V730" i="3"/>
  <c r="V731" i="3"/>
  <c r="V732" i="3"/>
  <c r="V733" i="3"/>
  <c r="V734" i="3"/>
  <c r="V735" i="3"/>
  <c r="V736" i="3"/>
  <c r="V737" i="3"/>
  <c r="V738" i="3"/>
  <c r="V739" i="3"/>
  <c r="V740" i="3"/>
  <c r="V741" i="3"/>
  <c r="V742" i="3"/>
  <c r="V743" i="3"/>
  <c r="V744" i="3"/>
  <c r="V745" i="3"/>
  <c r="V746" i="3"/>
  <c r="V747" i="3"/>
  <c r="V748" i="3"/>
  <c r="V749" i="3"/>
  <c r="V750" i="3"/>
  <c r="V751" i="3"/>
  <c r="V752" i="3"/>
  <c r="V753" i="3"/>
  <c r="V754" i="3"/>
  <c r="V755" i="3"/>
  <c r="V756" i="3"/>
  <c r="V757" i="3"/>
  <c r="V758" i="3"/>
  <c r="V759" i="3"/>
  <c r="V760" i="3"/>
  <c r="V761" i="3"/>
  <c r="V762" i="3"/>
  <c r="V763" i="3"/>
  <c r="V764" i="3"/>
  <c r="V765" i="3"/>
  <c r="V766" i="3"/>
  <c r="V767" i="3"/>
  <c r="V768" i="3"/>
  <c r="V769" i="3"/>
  <c r="V770" i="3"/>
  <c r="V771" i="3"/>
  <c r="V772" i="3"/>
  <c r="V773" i="3"/>
  <c r="V774" i="3"/>
  <c r="V775" i="3"/>
  <c r="V776" i="3"/>
  <c r="V777" i="3"/>
  <c r="V778" i="3"/>
  <c r="V779" i="3"/>
  <c r="V780" i="3"/>
  <c r="V781" i="3"/>
  <c r="V782" i="3"/>
  <c r="V783" i="3"/>
  <c r="V784" i="3"/>
  <c r="V785" i="3"/>
  <c r="V786" i="3"/>
  <c r="V787" i="3"/>
  <c r="V788" i="3"/>
  <c r="V789" i="3"/>
  <c r="V790" i="3"/>
  <c r="V791" i="3"/>
  <c r="V792" i="3"/>
  <c r="V793" i="3"/>
  <c r="V794" i="3"/>
  <c r="V795" i="3"/>
  <c r="V796" i="3"/>
  <c r="V797" i="3"/>
  <c r="V798" i="3"/>
  <c r="V799" i="3"/>
  <c r="V800" i="3"/>
  <c r="V801" i="3"/>
  <c r="V802" i="3"/>
  <c r="V803" i="3"/>
  <c r="V804" i="3"/>
  <c r="V805" i="3"/>
  <c r="V806" i="3"/>
  <c r="V807" i="3"/>
  <c r="V808" i="3"/>
  <c r="V809" i="3"/>
  <c r="V810" i="3"/>
  <c r="V811" i="3"/>
  <c r="V812" i="3"/>
  <c r="V813" i="3"/>
  <c r="V814" i="3"/>
  <c r="V815" i="3"/>
  <c r="V816" i="3"/>
  <c r="V817" i="3"/>
  <c r="V818" i="3"/>
  <c r="V819" i="3"/>
  <c r="V820" i="3"/>
  <c r="V821" i="3"/>
  <c r="V822" i="3"/>
  <c r="V823" i="3"/>
  <c r="V824" i="3"/>
  <c r="V825" i="3"/>
  <c r="V826" i="3"/>
  <c r="V827" i="3"/>
  <c r="V828" i="3"/>
  <c r="V829" i="3"/>
  <c r="V830" i="3"/>
  <c r="V831" i="3"/>
  <c r="V832" i="3"/>
  <c r="V833" i="3"/>
  <c r="V834" i="3"/>
  <c r="V835" i="3"/>
  <c r="V836" i="3"/>
  <c r="V837" i="3"/>
  <c r="V838" i="3"/>
  <c r="V839" i="3"/>
  <c r="V840" i="3"/>
  <c r="V841" i="3"/>
  <c r="V842" i="3"/>
  <c r="V843" i="3"/>
  <c r="V844" i="3"/>
  <c r="V845" i="3"/>
  <c r="V846" i="3"/>
  <c r="V847" i="3"/>
  <c r="V848" i="3"/>
  <c r="V849" i="3"/>
  <c r="V850" i="3"/>
  <c r="V851" i="3"/>
  <c r="V852" i="3"/>
  <c r="V853" i="3"/>
  <c r="V854" i="3"/>
  <c r="V855" i="3"/>
  <c r="V856" i="3"/>
  <c r="V857" i="3"/>
  <c r="V858" i="3"/>
  <c r="V859" i="3"/>
  <c r="V860" i="3"/>
  <c r="V861" i="3"/>
  <c r="V862" i="3"/>
  <c r="V863" i="3"/>
  <c r="V864" i="3"/>
  <c r="V865" i="3"/>
  <c r="V866" i="3"/>
  <c r="V867" i="3"/>
  <c r="V868" i="3"/>
  <c r="V869" i="3"/>
  <c r="V870" i="3"/>
  <c r="V871" i="3"/>
  <c r="V872" i="3"/>
  <c r="V873" i="3"/>
  <c r="V874" i="3"/>
  <c r="V875" i="3"/>
  <c r="V876" i="3"/>
  <c r="V877" i="3"/>
  <c r="V878" i="3"/>
  <c r="V879" i="3"/>
  <c r="V880" i="3"/>
  <c r="V881" i="3"/>
  <c r="V882" i="3"/>
  <c r="V883" i="3"/>
  <c r="V884" i="3"/>
  <c r="V885" i="3"/>
  <c r="V886" i="3"/>
  <c r="V887" i="3"/>
  <c r="V888" i="3"/>
  <c r="V889" i="3"/>
  <c r="V890" i="3"/>
  <c r="V891" i="3"/>
  <c r="V892" i="3"/>
  <c r="V893" i="3"/>
  <c r="V2" i="3"/>
  <c r="O5" i="3" l="1"/>
  <c r="O3" i="3"/>
  <c r="O4" i="3"/>
  <c r="O6" i="3"/>
  <c r="O7" i="3"/>
  <c r="O2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M3" i="3" l="1"/>
  <c r="N3" i="3" s="1"/>
  <c r="M4" i="3"/>
  <c r="N4" i="3" s="1"/>
  <c r="M5" i="3"/>
  <c r="N5" i="3" s="1"/>
  <c r="M6" i="3"/>
  <c r="N6" i="3" s="1"/>
  <c r="M7" i="3"/>
  <c r="N7" i="3" s="1"/>
  <c r="M8" i="3"/>
  <c r="N8" i="3" s="1"/>
  <c r="M9" i="3"/>
  <c r="N9" i="3" s="1"/>
  <c r="M10" i="3"/>
  <c r="N10" i="3" s="1"/>
  <c r="M11" i="3"/>
  <c r="N11" i="3" s="1"/>
  <c r="M12" i="3"/>
  <c r="N12" i="3" s="1"/>
  <c r="M13" i="3"/>
  <c r="N13" i="3" s="1"/>
  <c r="M14" i="3"/>
  <c r="N14" i="3" s="1"/>
  <c r="M15" i="3"/>
  <c r="N15" i="3" s="1"/>
  <c r="M16" i="3"/>
  <c r="N16" i="3" s="1"/>
  <c r="M17" i="3"/>
  <c r="N17" i="3" s="1"/>
  <c r="M18" i="3"/>
  <c r="N18" i="3" s="1"/>
  <c r="M19" i="3"/>
  <c r="N19" i="3" s="1"/>
  <c r="M20" i="3"/>
  <c r="N20" i="3" s="1"/>
  <c r="M21" i="3"/>
  <c r="N21" i="3" s="1"/>
  <c r="M22" i="3"/>
  <c r="N22" i="3" s="1"/>
  <c r="M23" i="3"/>
  <c r="N23" i="3" s="1"/>
  <c r="M24" i="3"/>
  <c r="N24" i="3" s="1"/>
  <c r="M25" i="3"/>
  <c r="N25" i="3" s="1"/>
  <c r="M26" i="3"/>
  <c r="N26" i="3" s="1"/>
  <c r="M27" i="3"/>
  <c r="N27" i="3" s="1"/>
  <c r="M28" i="3"/>
  <c r="N28" i="3" s="1"/>
  <c r="M29" i="3"/>
  <c r="N29" i="3" s="1"/>
  <c r="M30" i="3"/>
  <c r="N30" i="3" s="1"/>
  <c r="M31" i="3"/>
  <c r="N31" i="3" s="1"/>
  <c r="M32" i="3"/>
  <c r="N32" i="3" s="1"/>
  <c r="M33" i="3"/>
  <c r="N33" i="3" s="1"/>
  <c r="M34" i="3"/>
  <c r="N34" i="3" s="1"/>
  <c r="M35" i="3"/>
  <c r="N35" i="3" s="1"/>
  <c r="M36" i="3"/>
  <c r="N36" i="3" s="1"/>
  <c r="M37" i="3"/>
  <c r="N37" i="3" s="1"/>
  <c r="M38" i="3"/>
  <c r="N38" i="3" s="1"/>
  <c r="M39" i="3"/>
  <c r="N39" i="3" s="1"/>
  <c r="M40" i="3"/>
  <c r="N40" i="3" s="1"/>
  <c r="M41" i="3"/>
  <c r="N41" i="3" s="1"/>
  <c r="M42" i="3"/>
  <c r="N42" i="3" s="1"/>
  <c r="M43" i="3"/>
  <c r="N43" i="3" s="1"/>
  <c r="M44" i="3"/>
  <c r="N44" i="3" s="1"/>
  <c r="M45" i="3"/>
  <c r="N45" i="3" s="1"/>
  <c r="M46" i="3"/>
  <c r="N46" i="3" s="1"/>
  <c r="M47" i="3"/>
  <c r="N47" i="3" s="1"/>
  <c r="M48" i="3"/>
  <c r="N48" i="3" s="1"/>
  <c r="M49" i="3"/>
  <c r="N49" i="3" s="1"/>
  <c r="M50" i="3"/>
  <c r="N50" i="3" s="1"/>
  <c r="M51" i="3"/>
  <c r="N51" i="3" s="1"/>
  <c r="M52" i="3"/>
  <c r="N52" i="3" s="1"/>
  <c r="M53" i="3"/>
  <c r="N53" i="3" s="1"/>
  <c r="M54" i="3"/>
  <c r="N54" i="3" s="1"/>
  <c r="M55" i="3"/>
  <c r="N55" i="3" s="1"/>
  <c r="M56" i="3"/>
  <c r="N56" i="3" s="1"/>
  <c r="M57" i="3"/>
  <c r="N57" i="3" s="1"/>
  <c r="M58" i="3"/>
  <c r="N58" i="3" s="1"/>
  <c r="M59" i="3"/>
  <c r="N59" i="3" s="1"/>
  <c r="M60" i="3"/>
  <c r="N60" i="3" s="1"/>
  <c r="M61" i="3"/>
  <c r="N61" i="3" s="1"/>
  <c r="M62" i="3"/>
  <c r="N62" i="3" s="1"/>
  <c r="M63" i="3"/>
  <c r="N63" i="3" s="1"/>
  <c r="M64" i="3"/>
  <c r="N64" i="3" s="1"/>
  <c r="M65" i="3"/>
  <c r="N65" i="3" s="1"/>
  <c r="M66" i="3"/>
  <c r="N66" i="3" s="1"/>
  <c r="M67" i="3"/>
  <c r="N67" i="3" s="1"/>
  <c r="M68" i="3"/>
  <c r="N68" i="3" s="1"/>
  <c r="M69" i="3"/>
  <c r="N69" i="3" s="1"/>
  <c r="M70" i="3"/>
  <c r="N70" i="3" s="1"/>
  <c r="M71" i="3"/>
  <c r="N71" i="3" s="1"/>
  <c r="M72" i="3"/>
  <c r="N72" i="3" s="1"/>
  <c r="M73" i="3"/>
  <c r="N73" i="3" s="1"/>
  <c r="M74" i="3"/>
  <c r="N74" i="3" s="1"/>
  <c r="M75" i="3"/>
  <c r="N75" i="3" s="1"/>
  <c r="M76" i="3"/>
  <c r="N76" i="3" s="1"/>
  <c r="M77" i="3"/>
  <c r="N77" i="3" s="1"/>
  <c r="M78" i="3"/>
  <c r="N78" i="3" s="1"/>
  <c r="M79" i="3"/>
  <c r="N79" i="3" s="1"/>
  <c r="M80" i="3"/>
  <c r="N80" i="3" s="1"/>
  <c r="M81" i="3"/>
  <c r="N81" i="3" s="1"/>
  <c r="M82" i="3"/>
  <c r="N82" i="3" s="1"/>
  <c r="M83" i="3"/>
  <c r="N83" i="3" s="1"/>
  <c r="M84" i="3"/>
  <c r="N84" i="3" s="1"/>
  <c r="M85" i="3"/>
  <c r="N85" i="3" s="1"/>
  <c r="M86" i="3"/>
  <c r="N86" i="3" s="1"/>
  <c r="M87" i="3"/>
  <c r="N87" i="3" s="1"/>
  <c r="M88" i="3"/>
  <c r="N88" i="3" s="1"/>
  <c r="M89" i="3"/>
  <c r="N89" i="3" s="1"/>
  <c r="M90" i="3"/>
  <c r="N90" i="3" s="1"/>
  <c r="M91" i="3"/>
  <c r="N91" i="3" s="1"/>
  <c r="M92" i="3"/>
  <c r="N92" i="3" s="1"/>
  <c r="M93" i="3"/>
  <c r="N93" i="3" s="1"/>
  <c r="M94" i="3"/>
  <c r="N94" i="3" s="1"/>
  <c r="M95" i="3"/>
  <c r="N95" i="3" s="1"/>
  <c r="M96" i="3"/>
  <c r="N96" i="3" s="1"/>
  <c r="M97" i="3"/>
  <c r="N97" i="3" s="1"/>
  <c r="M98" i="3"/>
  <c r="N98" i="3" s="1"/>
  <c r="M99" i="3"/>
  <c r="N99" i="3" s="1"/>
  <c r="M100" i="3"/>
  <c r="N100" i="3" s="1"/>
  <c r="M101" i="3"/>
  <c r="N101" i="3" s="1"/>
  <c r="M102" i="3"/>
  <c r="N102" i="3" s="1"/>
  <c r="M103" i="3"/>
  <c r="N103" i="3" s="1"/>
  <c r="M104" i="3"/>
  <c r="N104" i="3" s="1"/>
  <c r="M105" i="3"/>
  <c r="N105" i="3" s="1"/>
  <c r="M106" i="3"/>
  <c r="N106" i="3" s="1"/>
  <c r="M107" i="3"/>
  <c r="N107" i="3" s="1"/>
  <c r="M108" i="3"/>
  <c r="N108" i="3" s="1"/>
  <c r="M109" i="3"/>
  <c r="N109" i="3" s="1"/>
  <c r="M110" i="3"/>
  <c r="N110" i="3" s="1"/>
  <c r="M111" i="3"/>
  <c r="N111" i="3" s="1"/>
  <c r="M112" i="3"/>
  <c r="N112" i="3" s="1"/>
  <c r="M113" i="3"/>
  <c r="N113" i="3" s="1"/>
  <c r="M114" i="3"/>
  <c r="N114" i="3" s="1"/>
  <c r="M115" i="3"/>
  <c r="N115" i="3" s="1"/>
  <c r="M116" i="3"/>
  <c r="N116" i="3" s="1"/>
  <c r="M117" i="3"/>
  <c r="N117" i="3" s="1"/>
  <c r="M118" i="3"/>
  <c r="N118" i="3" s="1"/>
  <c r="M119" i="3"/>
  <c r="N119" i="3" s="1"/>
  <c r="M120" i="3"/>
  <c r="N120" i="3" s="1"/>
  <c r="M121" i="3"/>
  <c r="N121" i="3" s="1"/>
  <c r="M122" i="3"/>
  <c r="N122" i="3" s="1"/>
  <c r="M123" i="3"/>
  <c r="N123" i="3" s="1"/>
  <c r="M124" i="3"/>
  <c r="N124" i="3" s="1"/>
  <c r="M125" i="3"/>
  <c r="N125" i="3" s="1"/>
  <c r="M126" i="3"/>
  <c r="N126" i="3" s="1"/>
  <c r="M127" i="3"/>
  <c r="N127" i="3" s="1"/>
  <c r="M128" i="3"/>
  <c r="N128" i="3" s="1"/>
  <c r="M129" i="3"/>
  <c r="N129" i="3" s="1"/>
  <c r="M130" i="3"/>
  <c r="N130" i="3" s="1"/>
  <c r="M131" i="3"/>
  <c r="N131" i="3" s="1"/>
  <c r="M132" i="3"/>
  <c r="N132" i="3" s="1"/>
  <c r="M133" i="3"/>
  <c r="N133" i="3" s="1"/>
  <c r="M134" i="3"/>
  <c r="N134" i="3" s="1"/>
  <c r="M135" i="3"/>
  <c r="N135" i="3" s="1"/>
  <c r="M136" i="3"/>
  <c r="N136" i="3" s="1"/>
  <c r="M137" i="3"/>
  <c r="N137" i="3" s="1"/>
  <c r="M138" i="3"/>
  <c r="N138" i="3" s="1"/>
  <c r="M139" i="3"/>
  <c r="N139" i="3" s="1"/>
  <c r="M140" i="3"/>
  <c r="N140" i="3" s="1"/>
  <c r="M141" i="3"/>
  <c r="N141" i="3" s="1"/>
  <c r="M142" i="3"/>
  <c r="N142" i="3" s="1"/>
  <c r="M143" i="3"/>
  <c r="N143" i="3" s="1"/>
  <c r="M144" i="3"/>
  <c r="N144" i="3" s="1"/>
  <c r="M145" i="3"/>
  <c r="N145" i="3" s="1"/>
  <c r="M146" i="3"/>
  <c r="N146" i="3" s="1"/>
  <c r="M147" i="3"/>
  <c r="N147" i="3" s="1"/>
  <c r="M148" i="3"/>
  <c r="N148" i="3" s="1"/>
  <c r="M149" i="3"/>
  <c r="N149" i="3" s="1"/>
  <c r="M150" i="3"/>
  <c r="N150" i="3" s="1"/>
  <c r="M151" i="3"/>
  <c r="N151" i="3" s="1"/>
  <c r="M152" i="3"/>
  <c r="N152" i="3" s="1"/>
  <c r="M153" i="3"/>
  <c r="N153" i="3" s="1"/>
  <c r="M154" i="3"/>
  <c r="N154" i="3" s="1"/>
  <c r="M155" i="3"/>
  <c r="N155" i="3" s="1"/>
  <c r="M156" i="3"/>
  <c r="N156" i="3" s="1"/>
  <c r="M157" i="3"/>
  <c r="N157" i="3" s="1"/>
  <c r="M158" i="3"/>
  <c r="N158" i="3" s="1"/>
  <c r="M159" i="3"/>
  <c r="N159" i="3" s="1"/>
  <c r="M160" i="3"/>
  <c r="N160" i="3" s="1"/>
  <c r="M161" i="3"/>
  <c r="N161" i="3" s="1"/>
  <c r="M162" i="3"/>
  <c r="N162" i="3" s="1"/>
  <c r="M163" i="3"/>
  <c r="N163" i="3" s="1"/>
  <c r="M164" i="3"/>
  <c r="N164" i="3" s="1"/>
  <c r="M165" i="3"/>
  <c r="N165" i="3" s="1"/>
  <c r="M166" i="3"/>
  <c r="N166" i="3" s="1"/>
  <c r="M167" i="3"/>
  <c r="N167" i="3" s="1"/>
  <c r="M168" i="3"/>
  <c r="N168" i="3" s="1"/>
  <c r="M169" i="3"/>
  <c r="N169" i="3" s="1"/>
  <c r="M170" i="3"/>
  <c r="N170" i="3" s="1"/>
  <c r="M171" i="3"/>
  <c r="N171" i="3" s="1"/>
  <c r="M172" i="3"/>
  <c r="N172" i="3" s="1"/>
  <c r="M173" i="3"/>
  <c r="N173" i="3" s="1"/>
  <c r="M174" i="3"/>
  <c r="N174" i="3" s="1"/>
  <c r="M175" i="3"/>
  <c r="N175" i="3" s="1"/>
  <c r="M176" i="3"/>
  <c r="N176" i="3" s="1"/>
  <c r="M177" i="3"/>
  <c r="N177" i="3" s="1"/>
  <c r="M178" i="3"/>
  <c r="N178" i="3" s="1"/>
  <c r="M179" i="3"/>
  <c r="N179" i="3" s="1"/>
  <c r="M180" i="3"/>
  <c r="N180" i="3" s="1"/>
  <c r="M181" i="3"/>
  <c r="N181" i="3" s="1"/>
  <c r="M182" i="3"/>
  <c r="N182" i="3" s="1"/>
  <c r="M183" i="3"/>
  <c r="N183" i="3" s="1"/>
  <c r="M184" i="3"/>
  <c r="N184" i="3" s="1"/>
  <c r="M185" i="3"/>
  <c r="N185" i="3" s="1"/>
  <c r="M186" i="3"/>
  <c r="N186" i="3" s="1"/>
  <c r="M187" i="3"/>
  <c r="N187" i="3" s="1"/>
  <c r="M188" i="3"/>
  <c r="N188" i="3" s="1"/>
  <c r="M189" i="3"/>
  <c r="N189" i="3" s="1"/>
  <c r="M190" i="3"/>
  <c r="N190" i="3" s="1"/>
  <c r="M191" i="3"/>
  <c r="N191" i="3" s="1"/>
  <c r="M192" i="3"/>
  <c r="N192" i="3" s="1"/>
  <c r="M193" i="3"/>
  <c r="N193" i="3" s="1"/>
  <c r="M194" i="3"/>
  <c r="N194" i="3" s="1"/>
  <c r="M195" i="3"/>
  <c r="N195" i="3" s="1"/>
  <c r="M196" i="3"/>
  <c r="N196" i="3" s="1"/>
  <c r="M197" i="3"/>
  <c r="N197" i="3" s="1"/>
  <c r="M198" i="3"/>
  <c r="N198" i="3" s="1"/>
  <c r="M199" i="3"/>
  <c r="N199" i="3" s="1"/>
  <c r="M200" i="3"/>
  <c r="N200" i="3" s="1"/>
  <c r="M201" i="3"/>
  <c r="N201" i="3" s="1"/>
  <c r="M202" i="3"/>
  <c r="N202" i="3" s="1"/>
  <c r="M203" i="3"/>
  <c r="N203" i="3" s="1"/>
  <c r="M204" i="3"/>
  <c r="N204" i="3" s="1"/>
  <c r="M205" i="3"/>
  <c r="N205" i="3" s="1"/>
  <c r="M206" i="3"/>
  <c r="N206" i="3" s="1"/>
  <c r="M207" i="3"/>
  <c r="N207" i="3" s="1"/>
  <c r="M208" i="3"/>
  <c r="N208" i="3" s="1"/>
  <c r="M209" i="3"/>
  <c r="N209" i="3" s="1"/>
  <c r="M210" i="3"/>
  <c r="N210" i="3" s="1"/>
  <c r="M211" i="3"/>
  <c r="N211" i="3" s="1"/>
  <c r="M212" i="3"/>
  <c r="N212" i="3" s="1"/>
  <c r="M213" i="3"/>
  <c r="N213" i="3" s="1"/>
  <c r="M214" i="3"/>
  <c r="N214" i="3" s="1"/>
  <c r="M215" i="3"/>
  <c r="N215" i="3" s="1"/>
  <c r="M216" i="3"/>
  <c r="N216" i="3" s="1"/>
  <c r="M217" i="3"/>
  <c r="N217" i="3" s="1"/>
  <c r="M218" i="3"/>
  <c r="N218" i="3" s="1"/>
  <c r="M219" i="3"/>
  <c r="N219" i="3" s="1"/>
  <c r="M220" i="3"/>
  <c r="N220" i="3" s="1"/>
  <c r="M221" i="3"/>
  <c r="N221" i="3" s="1"/>
  <c r="M222" i="3"/>
  <c r="N222" i="3" s="1"/>
  <c r="M223" i="3"/>
  <c r="N223" i="3" s="1"/>
  <c r="M224" i="3"/>
  <c r="N224" i="3" s="1"/>
  <c r="M225" i="3"/>
  <c r="N225" i="3" s="1"/>
  <c r="M226" i="3"/>
  <c r="N226" i="3" s="1"/>
  <c r="M227" i="3"/>
  <c r="N227" i="3" s="1"/>
  <c r="M228" i="3"/>
  <c r="N228" i="3" s="1"/>
  <c r="M229" i="3"/>
  <c r="N229" i="3" s="1"/>
  <c r="M230" i="3"/>
  <c r="N230" i="3" s="1"/>
  <c r="M231" i="3"/>
  <c r="N231" i="3" s="1"/>
  <c r="M232" i="3"/>
  <c r="N232" i="3" s="1"/>
  <c r="M233" i="3"/>
  <c r="N233" i="3" s="1"/>
  <c r="M234" i="3"/>
  <c r="N234" i="3" s="1"/>
  <c r="M235" i="3"/>
  <c r="N235" i="3" s="1"/>
  <c r="M236" i="3"/>
  <c r="N236" i="3" s="1"/>
  <c r="M237" i="3"/>
  <c r="N237" i="3" s="1"/>
  <c r="M238" i="3"/>
  <c r="N238" i="3" s="1"/>
  <c r="M239" i="3"/>
  <c r="N239" i="3" s="1"/>
  <c r="M240" i="3"/>
  <c r="N240" i="3" s="1"/>
  <c r="M241" i="3"/>
  <c r="N241" i="3" s="1"/>
  <c r="M242" i="3"/>
  <c r="N242" i="3" s="1"/>
  <c r="M243" i="3"/>
  <c r="N243" i="3" s="1"/>
  <c r="M244" i="3"/>
  <c r="N244" i="3" s="1"/>
  <c r="M245" i="3"/>
  <c r="N245" i="3" s="1"/>
  <c r="M246" i="3"/>
  <c r="N246" i="3" s="1"/>
  <c r="M247" i="3"/>
  <c r="N247" i="3" s="1"/>
  <c r="M248" i="3"/>
  <c r="N248" i="3" s="1"/>
  <c r="M249" i="3"/>
  <c r="N249" i="3" s="1"/>
  <c r="M250" i="3"/>
  <c r="N250" i="3" s="1"/>
  <c r="M251" i="3"/>
  <c r="N251" i="3" s="1"/>
  <c r="M252" i="3"/>
  <c r="N252" i="3" s="1"/>
  <c r="M253" i="3"/>
  <c r="N253" i="3" s="1"/>
  <c r="M254" i="3"/>
  <c r="N254" i="3" s="1"/>
  <c r="M255" i="3"/>
  <c r="N255" i="3" s="1"/>
  <c r="M256" i="3"/>
  <c r="N256" i="3" s="1"/>
  <c r="M257" i="3"/>
  <c r="N257" i="3" s="1"/>
  <c r="M258" i="3"/>
  <c r="N258" i="3" s="1"/>
  <c r="M259" i="3"/>
  <c r="N259" i="3" s="1"/>
  <c r="M260" i="3"/>
  <c r="N260" i="3" s="1"/>
  <c r="M261" i="3"/>
  <c r="N261" i="3" s="1"/>
  <c r="M262" i="3"/>
  <c r="N262" i="3" s="1"/>
  <c r="M263" i="3"/>
  <c r="N263" i="3" s="1"/>
  <c r="M264" i="3"/>
  <c r="N264" i="3" s="1"/>
  <c r="M265" i="3"/>
  <c r="N265" i="3" s="1"/>
  <c r="M266" i="3"/>
  <c r="N266" i="3" s="1"/>
  <c r="M267" i="3"/>
  <c r="N267" i="3" s="1"/>
  <c r="M268" i="3"/>
  <c r="N268" i="3" s="1"/>
  <c r="M269" i="3"/>
  <c r="N269" i="3" s="1"/>
  <c r="M270" i="3"/>
  <c r="N270" i="3" s="1"/>
  <c r="M271" i="3"/>
  <c r="N271" i="3" s="1"/>
  <c r="M272" i="3"/>
  <c r="N272" i="3" s="1"/>
  <c r="M273" i="3"/>
  <c r="N273" i="3" s="1"/>
  <c r="M274" i="3"/>
  <c r="N274" i="3" s="1"/>
  <c r="M275" i="3"/>
  <c r="N275" i="3" s="1"/>
  <c r="M276" i="3"/>
  <c r="N276" i="3" s="1"/>
  <c r="M277" i="3"/>
  <c r="N277" i="3" s="1"/>
  <c r="M278" i="3"/>
  <c r="N278" i="3" s="1"/>
  <c r="M279" i="3"/>
  <c r="N279" i="3" s="1"/>
  <c r="M280" i="3"/>
  <c r="N280" i="3" s="1"/>
  <c r="M281" i="3"/>
  <c r="N281" i="3" s="1"/>
  <c r="M282" i="3"/>
  <c r="N282" i="3" s="1"/>
  <c r="M283" i="3"/>
  <c r="N283" i="3" s="1"/>
  <c r="M284" i="3"/>
  <c r="N284" i="3" s="1"/>
  <c r="M285" i="3"/>
  <c r="N285" i="3" s="1"/>
  <c r="M286" i="3"/>
  <c r="N286" i="3" s="1"/>
  <c r="M287" i="3"/>
  <c r="N287" i="3" s="1"/>
  <c r="M288" i="3"/>
  <c r="N288" i="3" s="1"/>
  <c r="M289" i="3"/>
  <c r="N289" i="3" s="1"/>
  <c r="M290" i="3"/>
  <c r="N290" i="3" s="1"/>
  <c r="M291" i="3"/>
  <c r="N291" i="3" s="1"/>
  <c r="M292" i="3"/>
  <c r="N292" i="3" s="1"/>
  <c r="M293" i="3"/>
  <c r="N293" i="3" s="1"/>
  <c r="M294" i="3"/>
  <c r="N294" i="3" s="1"/>
  <c r="M295" i="3"/>
  <c r="N295" i="3" s="1"/>
  <c r="M296" i="3"/>
  <c r="N296" i="3" s="1"/>
  <c r="M297" i="3"/>
  <c r="N297" i="3" s="1"/>
  <c r="M298" i="3"/>
  <c r="N298" i="3" s="1"/>
  <c r="M299" i="3"/>
  <c r="N299" i="3" s="1"/>
  <c r="M300" i="3"/>
  <c r="N300" i="3" s="1"/>
  <c r="M301" i="3"/>
  <c r="N301" i="3" s="1"/>
  <c r="M302" i="3"/>
  <c r="N302" i="3" s="1"/>
  <c r="M303" i="3"/>
  <c r="N303" i="3" s="1"/>
  <c r="M304" i="3"/>
  <c r="N304" i="3" s="1"/>
  <c r="M305" i="3"/>
  <c r="N305" i="3" s="1"/>
  <c r="M306" i="3"/>
  <c r="N306" i="3" s="1"/>
  <c r="M307" i="3"/>
  <c r="N307" i="3" s="1"/>
  <c r="M308" i="3"/>
  <c r="N308" i="3" s="1"/>
  <c r="M309" i="3"/>
  <c r="N309" i="3" s="1"/>
  <c r="M310" i="3"/>
  <c r="N310" i="3" s="1"/>
  <c r="M311" i="3"/>
  <c r="N311" i="3" s="1"/>
  <c r="M312" i="3"/>
  <c r="N312" i="3" s="1"/>
  <c r="M313" i="3"/>
  <c r="N313" i="3" s="1"/>
  <c r="M314" i="3"/>
  <c r="N314" i="3" s="1"/>
  <c r="M315" i="3"/>
  <c r="N315" i="3" s="1"/>
  <c r="M316" i="3"/>
  <c r="N316" i="3" s="1"/>
  <c r="M317" i="3"/>
  <c r="N317" i="3" s="1"/>
  <c r="M318" i="3"/>
  <c r="N318" i="3" s="1"/>
  <c r="M319" i="3"/>
  <c r="N319" i="3" s="1"/>
  <c r="M320" i="3"/>
  <c r="N320" i="3" s="1"/>
  <c r="M321" i="3"/>
  <c r="N321" i="3" s="1"/>
  <c r="M322" i="3"/>
  <c r="N322" i="3" s="1"/>
  <c r="M323" i="3"/>
  <c r="N323" i="3" s="1"/>
  <c r="M324" i="3"/>
  <c r="N324" i="3" s="1"/>
  <c r="M325" i="3"/>
  <c r="N325" i="3" s="1"/>
  <c r="M326" i="3"/>
  <c r="N326" i="3" s="1"/>
  <c r="M327" i="3"/>
  <c r="N327" i="3" s="1"/>
  <c r="M328" i="3"/>
  <c r="N328" i="3" s="1"/>
  <c r="M329" i="3"/>
  <c r="N329" i="3" s="1"/>
  <c r="M330" i="3"/>
  <c r="N330" i="3" s="1"/>
  <c r="M331" i="3"/>
  <c r="N331" i="3" s="1"/>
  <c r="M332" i="3"/>
  <c r="N332" i="3" s="1"/>
  <c r="M333" i="3"/>
  <c r="N333" i="3" s="1"/>
  <c r="M334" i="3"/>
  <c r="N334" i="3" s="1"/>
  <c r="M335" i="3"/>
  <c r="N335" i="3" s="1"/>
  <c r="M336" i="3"/>
  <c r="N336" i="3" s="1"/>
  <c r="M337" i="3"/>
  <c r="N337" i="3" s="1"/>
  <c r="M338" i="3"/>
  <c r="N338" i="3" s="1"/>
  <c r="M339" i="3"/>
  <c r="N339" i="3" s="1"/>
  <c r="M340" i="3"/>
  <c r="N340" i="3" s="1"/>
  <c r="M341" i="3"/>
  <c r="N341" i="3" s="1"/>
  <c r="M342" i="3"/>
  <c r="N342" i="3" s="1"/>
  <c r="M343" i="3"/>
  <c r="N343" i="3" s="1"/>
  <c r="M344" i="3"/>
  <c r="N344" i="3" s="1"/>
  <c r="M345" i="3"/>
  <c r="N345" i="3" s="1"/>
  <c r="M346" i="3"/>
  <c r="N346" i="3" s="1"/>
  <c r="M347" i="3"/>
  <c r="N347" i="3" s="1"/>
  <c r="M348" i="3"/>
  <c r="N348" i="3" s="1"/>
  <c r="M349" i="3"/>
  <c r="N349" i="3" s="1"/>
  <c r="M350" i="3"/>
  <c r="N350" i="3" s="1"/>
  <c r="M351" i="3"/>
  <c r="N351" i="3" s="1"/>
  <c r="M352" i="3"/>
  <c r="N352" i="3" s="1"/>
  <c r="M353" i="3"/>
  <c r="N353" i="3" s="1"/>
  <c r="M354" i="3"/>
  <c r="N354" i="3" s="1"/>
  <c r="M355" i="3"/>
  <c r="N355" i="3" s="1"/>
  <c r="M356" i="3"/>
  <c r="N356" i="3" s="1"/>
  <c r="M357" i="3"/>
  <c r="N357" i="3" s="1"/>
  <c r="M358" i="3"/>
  <c r="N358" i="3" s="1"/>
  <c r="M359" i="3"/>
  <c r="N359" i="3" s="1"/>
  <c r="M360" i="3"/>
  <c r="N360" i="3" s="1"/>
  <c r="M361" i="3"/>
  <c r="N361" i="3" s="1"/>
  <c r="M362" i="3"/>
  <c r="N362" i="3" s="1"/>
  <c r="M363" i="3"/>
  <c r="N363" i="3" s="1"/>
  <c r="M364" i="3"/>
  <c r="N364" i="3" s="1"/>
  <c r="M365" i="3"/>
  <c r="N365" i="3" s="1"/>
  <c r="M366" i="3"/>
  <c r="N366" i="3" s="1"/>
  <c r="M367" i="3"/>
  <c r="N367" i="3" s="1"/>
  <c r="M368" i="3"/>
  <c r="N368" i="3" s="1"/>
  <c r="M369" i="3"/>
  <c r="N369" i="3" s="1"/>
  <c r="M370" i="3"/>
  <c r="N370" i="3" s="1"/>
  <c r="M371" i="3"/>
  <c r="N371" i="3" s="1"/>
  <c r="M372" i="3"/>
  <c r="N372" i="3" s="1"/>
  <c r="M373" i="3"/>
  <c r="N373" i="3" s="1"/>
  <c r="M374" i="3"/>
  <c r="N374" i="3" s="1"/>
  <c r="M375" i="3"/>
  <c r="N375" i="3" s="1"/>
  <c r="M376" i="3"/>
  <c r="N376" i="3" s="1"/>
  <c r="M377" i="3"/>
  <c r="N377" i="3" s="1"/>
  <c r="M378" i="3"/>
  <c r="N378" i="3" s="1"/>
  <c r="M379" i="3"/>
  <c r="N379" i="3" s="1"/>
  <c r="M380" i="3"/>
  <c r="N380" i="3" s="1"/>
  <c r="M381" i="3"/>
  <c r="N381" i="3" s="1"/>
  <c r="M382" i="3"/>
  <c r="N382" i="3" s="1"/>
  <c r="M383" i="3"/>
  <c r="N383" i="3" s="1"/>
  <c r="M384" i="3"/>
  <c r="N384" i="3" s="1"/>
  <c r="M385" i="3"/>
  <c r="N385" i="3" s="1"/>
  <c r="M386" i="3"/>
  <c r="N386" i="3" s="1"/>
  <c r="M387" i="3"/>
  <c r="N387" i="3" s="1"/>
  <c r="M388" i="3"/>
  <c r="N388" i="3" s="1"/>
  <c r="M389" i="3"/>
  <c r="N389" i="3" s="1"/>
  <c r="M390" i="3"/>
  <c r="N390" i="3" s="1"/>
  <c r="M391" i="3"/>
  <c r="N391" i="3" s="1"/>
  <c r="M392" i="3"/>
  <c r="N392" i="3" s="1"/>
  <c r="M393" i="3"/>
  <c r="N393" i="3" s="1"/>
  <c r="M394" i="3"/>
  <c r="N394" i="3" s="1"/>
  <c r="M395" i="3"/>
  <c r="N395" i="3" s="1"/>
  <c r="M396" i="3"/>
  <c r="N396" i="3" s="1"/>
  <c r="M397" i="3"/>
  <c r="N397" i="3" s="1"/>
  <c r="M398" i="3"/>
  <c r="N398" i="3" s="1"/>
  <c r="M399" i="3"/>
  <c r="N399" i="3" s="1"/>
  <c r="M400" i="3"/>
  <c r="N400" i="3" s="1"/>
  <c r="M401" i="3"/>
  <c r="N401" i="3" s="1"/>
  <c r="M402" i="3"/>
  <c r="N402" i="3" s="1"/>
  <c r="M403" i="3"/>
  <c r="N403" i="3" s="1"/>
  <c r="M404" i="3"/>
  <c r="N404" i="3" s="1"/>
  <c r="M405" i="3"/>
  <c r="N405" i="3" s="1"/>
  <c r="M406" i="3"/>
  <c r="N406" i="3" s="1"/>
  <c r="M407" i="3"/>
  <c r="N407" i="3" s="1"/>
  <c r="M408" i="3"/>
  <c r="N408" i="3" s="1"/>
  <c r="M409" i="3"/>
  <c r="N409" i="3" s="1"/>
  <c r="M410" i="3"/>
  <c r="N410" i="3" s="1"/>
  <c r="M411" i="3"/>
  <c r="N411" i="3" s="1"/>
  <c r="M412" i="3"/>
  <c r="N412" i="3" s="1"/>
  <c r="M413" i="3"/>
  <c r="N413" i="3" s="1"/>
  <c r="M414" i="3"/>
  <c r="N414" i="3" s="1"/>
  <c r="M415" i="3"/>
  <c r="N415" i="3" s="1"/>
  <c r="M416" i="3"/>
  <c r="N416" i="3" s="1"/>
  <c r="M417" i="3"/>
  <c r="N417" i="3" s="1"/>
  <c r="M418" i="3"/>
  <c r="N418" i="3" s="1"/>
  <c r="M419" i="3"/>
  <c r="N419" i="3" s="1"/>
  <c r="M420" i="3"/>
  <c r="N420" i="3" s="1"/>
  <c r="M421" i="3"/>
  <c r="N421" i="3" s="1"/>
  <c r="M422" i="3"/>
  <c r="N422" i="3" s="1"/>
  <c r="M423" i="3"/>
  <c r="N423" i="3" s="1"/>
  <c r="M424" i="3"/>
  <c r="N424" i="3" s="1"/>
  <c r="M425" i="3"/>
  <c r="N425" i="3" s="1"/>
  <c r="M426" i="3"/>
  <c r="N426" i="3" s="1"/>
  <c r="M427" i="3"/>
  <c r="N427" i="3" s="1"/>
  <c r="M428" i="3"/>
  <c r="N428" i="3" s="1"/>
  <c r="M429" i="3"/>
  <c r="N429" i="3" s="1"/>
  <c r="M430" i="3"/>
  <c r="N430" i="3" s="1"/>
  <c r="M431" i="3"/>
  <c r="N431" i="3" s="1"/>
  <c r="M432" i="3"/>
  <c r="N432" i="3" s="1"/>
  <c r="M433" i="3"/>
  <c r="N433" i="3" s="1"/>
  <c r="M434" i="3"/>
  <c r="N434" i="3" s="1"/>
  <c r="M435" i="3"/>
  <c r="N435" i="3" s="1"/>
  <c r="M436" i="3"/>
  <c r="N436" i="3" s="1"/>
  <c r="M437" i="3"/>
  <c r="N437" i="3" s="1"/>
  <c r="M438" i="3"/>
  <c r="N438" i="3" s="1"/>
  <c r="M439" i="3"/>
  <c r="N439" i="3" s="1"/>
  <c r="M440" i="3"/>
  <c r="N440" i="3" s="1"/>
  <c r="M441" i="3"/>
  <c r="N441" i="3" s="1"/>
  <c r="M442" i="3"/>
  <c r="N442" i="3" s="1"/>
  <c r="M443" i="3"/>
  <c r="N443" i="3" s="1"/>
  <c r="M444" i="3"/>
  <c r="N444" i="3" s="1"/>
  <c r="M445" i="3"/>
  <c r="N445" i="3" s="1"/>
  <c r="M446" i="3"/>
  <c r="N446" i="3" s="1"/>
  <c r="M447" i="3"/>
  <c r="N447" i="3" s="1"/>
  <c r="M448" i="3"/>
  <c r="N448" i="3" s="1"/>
  <c r="M449" i="3"/>
  <c r="N449" i="3" s="1"/>
  <c r="M450" i="3"/>
  <c r="N450" i="3" s="1"/>
  <c r="M451" i="3"/>
  <c r="N451" i="3" s="1"/>
  <c r="M452" i="3"/>
  <c r="N452" i="3" s="1"/>
  <c r="M453" i="3"/>
  <c r="N453" i="3" s="1"/>
  <c r="M454" i="3"/>
  <c r="N454" i="3" s="1"/>
  <c r="M455" i="3"/>
  <c r="N455" i="3" s="1"/>
  <c r="M456" i="3"/>
  <c r="N456" i="3" s="1"/>
  <c r="M457" i="3"/>
  <c r="N457" i="3" s="1"/>
  <c r="M458" i="3"/>
  <c r="N458" i="3" s="1"/>
  <c r="M459" i="3"/>
  <c r="N459" i="3" s="1"/>
  <c r="M460" i="3"/>
  <c r="N460" i="3" s="1"/>
  <c r="M461" i="3"/>
  <c r="N461" i="3" s="1"/>
  <c r="M462" i="3"/>
  <c r="N462" i="3" s="1"/>
  <c r="M463" i="3"/>
  <c r="N463" i="3" s="1"/>
  <c r="M464" i="3"/>
  <c r="N464" i="3" s="1"/>
  <c r="M465" i="3"/>
  <c r="N465" i="3" s="1"/>
  <c r="M466" i="3"/>
  <c r="N466" i="3" s="1"/>
  <c r="M467" i="3"/>
  <c r="N467" i="3" s="1"/>
  <c r="M468" i="3"/>
  <c r="N468" i="3" s="1"/>
  <c r="M469" i="3"/>
  <c r="N469" i="3" s="1"/>
  <c r="M470" i="3"/>
  <c r="N470" i="3" s="1"/>
  <c r="M471" i="3"/>
  <c r="N471" i="3" s="1"/>
  <c r="M472" i="3"/>
  <c r="N472" i="3" s="1"/>
  <c r="M473" i="3"/>
  <c r="N473" i="3" s="1"/>
  <c r="M474" i="3"/>
  <c r="N474" i="3" s="1"/>
  <c r="M475" i="3"/>
  <c r="N475" i="3" s="1"/>
  <c r="M476" i="3"/>
  <c r="N476" i="3" s="1"/>
  <c r="M477" i="3"/>
  <c r="N477" i="3" s="1"/>
  <c r="M478" i="3"/>
  <c r="N478" i="3" s="1"/>
  <c r="M479" i="3"/>
  <c r="N479" i="3" s="1"/>
  <c r="M480" i="3"/>
  <c r="N480" i="3" s="1"/>
  <c r="M481" i="3"/>
  <c r="N481" i="3" s="1"/>
  <c r="M482" i="3"/>
  <c r="N482" i="3" s="1"/>
  <c r="M483" i="3"/>
  <c r="N483" i="3" s="1"/>
  <c r="M484" i="3"/>
  <c r="N484" i="3" s="1"/>
  <c r="M485" i="3"/>
  <c r="N485" i="3" s="1"/>
  <c r="M486" i="3"/>
  <c r="N486" i="3" s="1"/>
  <c r="M487" i="3"/>
  <c r="N487" i="3" s="1"/>
  <c r="M488" i="3"/>
  <c r="N488" i="3" s="1"/>
  <c r="M489" i="3"/>
  <c r="N489" i="3" s="1"/>
  <c r="M490" i="3"/>
  <c r="N490" i="3" s="1"/>
  <c r="M491" i="3"/>
  <c r="N491" i="3" s="1"/>
  <c r="M492" i="3"/>
  <c r="N492" i="3" s="1"/>
  <c r="M493" i="3"/>
  <c r="N493" i="3" s="1"/>
  <c r="M494" i="3"/>
  <c r="N494" i="3" s="1"/>
  <c r="M495" i="3"/>
  <c r="N495" i="3" s="1"/>
  <c r="M496" i="3"/>
  <c r="N496" i="3" s="1"/>
  <c r="M497" i="3"/>
  <c r="N497" i="3" s="1"/>
  <c r="M498" i="3"/>
  <c r="N498" i="3" s="1"/>
  <c r="M499" i="3"/>
  <c r="N499" i="3" s="1"/>
  <c r="M500" i="3"/>
  <c r="N500" i="3" s="1"/>
  <c r="M501" i="3"/>
  <c r="N501" i="3" s="1"/>
  <c r="M502" i="3"/>
  <c r="N502" i="3" s="1"/>
  <c r="M503" i="3"/>
  <c r="N503" i="3" s="1"/>
  <c r="M504" i="3"/>
  <c r="N504" i="3" s="1"/>
  <c r="M505" i="3"/>
  <c r="N505" i="3" s="1"/>
  <c r="M506" i="3"/>
  <c r="N506" i="3" s="1"/>
  <c r="M507" i="3"/>
  <c r="N507" i="3" s="1"/>
  <c r="M508" i="3"/>
  <c r="N508" i="3" s="1"/>
  <c r="M509" i="3"/>
  <c r="N509" i="3" s="1"/>
  <c r="M510" i="3"/>
  <c r="N510" i="3" s="1"/>
  <c r="M511" i="3"/>
  <c r="N511" i="3" s="1"/>
  <c r="M512" i="3"/>
  <c r="N512" i="3" s="1"/>
  <c r="M513" i="3"/>
  <c r="N513" i="3" s="1"/>
  <c r="M514" i="3"/>
  <c r="N514" i="3" s="1"/>
  <c r="M515" i="3"/>
  <c r="N515" i="3" s="1"/>
  <c r="M516" i="3"/>
  <c r="N516" i="3" s="1"/>
  <c r="M517" i="3"/>
  <c r="N517" i="3" s="1"/>
  <c r="M518" i="3"/>
  <c r="N518" i="3" s="1"/>
  <c r="M519" i="3"/>
  <c r="N519" i="3" s="1"/>
  <c r="M520" i="3"/>
  <c r="N520" i="3" s="1"/>
  <c r="M521" i="3"/>
  <c r="N521" i="3" s="1"/>
  <c r="M522" i="3"/>
  <c r="N522" i="3" s="1"/>
  <c r="M523" i="3"/>
  <c r="N523" i="3" s="1"/>
  <c r="M524" i="3"/>
  <c r="N524" i="3" s="1"/>
  <c r="M525" i="3"/>
  <c r="N525" i="3" s="1"/>
  <c r="M526" i="3"/>
  <c r="N526" i="3" s="1"/>
  <c r="M527" i="3"/>
  <c r="N527" i="3" s="1"/>
  <c r="M528" i="3"/>
  <c r="N528" i="3" s="1"/>
  <c r="M529" i="3"/>
  <c r="N529" i="3" s="1"/>
  <c r="M530" i="3"/>
  <c r="N530" i="3" s="1"/>
  <c r="M531" i="3"/>
  <c r="N531" i="3" s="1"/>
  <c r="M532" i="3"/>
  <c r="N532" i="3" s="1"/>
  <c r="M533" i="3"/>
  <c r="N533" i="3" s="1"/>
  <c r="M534" i="3"/>
  <c r="N534" i="3" s="1"/>
  <c r="M535" i="3"/>
  <c r="N535" i="3" s="1"/>
  <c r="M536" i="3"/>
  <c r="N536" i="3" s="1"/>
  <c r="M537" i="3"/>
  <c r="N537" i="3" s="1"/>
  <c r="M538" i="3"/>
  <c r="N538" i="3" s="1"/>
  <c r="M539" i="3"/>
  <c r="N539" i="3" s="1"/>
  <c r="M540" i="3"/>
  <c r="N540" i="3" s="1"/>
  <c r="M541" i="3"/>
  <c r="N541" i="3" s="1"/>
  <c r="M542" i="3"/>
  <c r="N542" i="3" s="1"/>
  <c r="M543" i="3"/>
  <c r="N543" i="3" s="1"/>
  <c r="M544" i="3"/>
  <c r="N544" i="3" s="1"/>
  <c r="M545" i="3"/>
  <c r="N545" i="3" s="1"/>
  <c r="M546" i="3"/>
  <c r="N546" i="3" s="1"/>
  <c r="M547" i="3"/>
  <c r="N547" i="3" s="1"/>
  <c r="M548" i="3"/>
  <c r="N548" i="3" s="1"/>
  <c r="M549" i="3"/>
  <c r="N549" i="3" s="1"/>
  <c r="M550" i="3"/>
  <c r="N550" i="3" s="1"/>
  <c r="M551" i="3"/>
  <c r="N551" i="3" s="1"/>
  <c r="M552" i="3"/>
  <c r="N552" i="3" s="1"/>
  <c r="M553" i="3"/>
  <c r="N553" i="3" s="1"/>
  <c r="M554" i="3"/>
  <c r="N554" i="3" s="1"/>
  <c r="M555" i="3"/>
  <c r="N555" i="3" s="1"/>
  <c r="M556" i="3"/>
  <c r="N556" i="3" s="1"/>
  <c r="M557" i="3"/>
  <c r="N557" i="3" s="1"/>
  <c r="M558" i="3"/>
  <c r="N558" i="3" s="1"/>
  <c r="M2" i="3"/>
  <c r="N2" i="3" s="1"/>
  <c r="AB527" i="2"/>
  <c r="AA527" i="2"/>
  <c r="G505" i="2" l="1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I507" i="2" l="1"/>
  <c r="I64" i="1"/>
  <c r="G64" i="1"/>
  <c r="H50" i="1"/>
  <c r="J49" i="1"/>
  <c r="H46" i="1"/>
  <c r="S46" i="1" s="1"/>
  <c r="J43" i="1"/>
  <c r="H42" i="1"/>
  <c r="J41" i="1"/>
  <c r="H38" i="1"/>
  <c r="S38" i="1" s="1"/>
  <c r="J36" i="1"/>
  <c r="K36" i="1" s="1"/>
  <c r="H36" i="1"/>
  <c r="J35" i="1"/>
  <c r="L35" i="1" s="1"/>
  <c r="H34" i="1"/>
  <c r="J33" i="1"/>
  <c r="L33" i="1" s="1"/>
  <c r="J32" i="1"/>
  <c r="K32" i="1" s="1"/>
  <c r="J61" i="1"/>
  <c r="J59" i="1"/>
  <c r="K59" i="1" s="1"/>
  <c r="H59" i="1"/>
  <c r="R59" i="1" s="1"/>
  <c r="J57" i="1"/>
  <c r="J55" i="1"/>
  <c r="K55" i="1" s="1"/>
  <c r="J53" i="1"/>
  <c r="J30" i="1"/>
  <c r="K30" i="1" s="1"/>
  <c r="J28" i="1"/>
  <c r="J26" i="1"/>
  <c r="K26" i="1" s="1"/>
  <c r="J24" i="1"/>
  <c r="J22" i="1"/>
  <c r="H21" i="1"/>
  <c r="J20" i="1"/>
  <c r="H19" i="1"/>
  <c r="S19" i="1" s="1"/>
  <c r="H17" i="1"/>
  <c r="S17" i="1" s="1"/>
  <c r="J15" i="1"/>
  <c r="K15" i="1" s="1"/>
  <c r="J13" i="1"/>
  <c r="J11" i="1"/>
  <c r="M11" i="1" s="1"/>
  <c r="H11" i="1"/>
  <c r="Q11" i="1" s="1"/>
  <c r="J10" i="1"/>
  <c r="J9" i="1"/>
  <c r="J7" i="1"/>
  <c r="K7" i="1" s="1"/>
  <c r="J6" i="1"/>
  <c r="K6" i="1" s="1"/>
  <c r="J503" i="2"/>
  <c r="K503" i="2" s="1"/>
  <c r="H503" i="2"/>
  <c r="S503" i="2" s="1"/>
  <c r="J502" i="2"/>
  <c r="J500" i="2"/>
  <c r="H497" i="2"/>
  <c r="J497" i="2"/>
  <c r="M497" i="2" s="1"/>
  <c r="H495" i="2"/>
  <c r="S495" i="2" s="1"/>
  <c r="J494" i="2"/>
  <c r="L494" i="2" s="1"/>
  <c r="H493" i="2"/>
  <c r="J493" i="2"/>
  <c r="M493" i="2" s="1"/>
  <c r="J492" i="2"/>
  <c r="L492" i="2" s="1"/>
  <c r="H489" i="2"/>
  <c r="J489" i="2"/>
  <c r="M489" i="2" s="1"/>
  <c r="H487" i="2"/>
  <c r="S487" i="2" s="1"/>
  <c r="J486" i="2"/>
  <c r="H485" i="2"/>
  <c r="Q485" i="2" s="1"/>
  <c r="J485" i="2"/>
  <c r="K485" i="2" s="1"/>
  <c r="J484" i="2"/>
  <c r="K484" i="2" s="1"/>
  <c r="J483" i="2"/>
  <c r="H483" i="2"/>
  <c r="S483" i="2" s="1"/>
  <c r="H481" i="2"/>
  <c r="S481" i="2" s="1"/>
  <c r="J478" i="2"/>
  <c r="H477" i="2"/>
  <c r="J476" i="2"/>
  <c r="H475" i="2"/>
  <c r="Q475" i="2" s="1"/>
  <c r="H473" i="2"/>
  <c r="S473" i="2" s="1"/>
  <c r="H470" i="2"/>
  <c r="Q470" i="2" s="1"/>
  <c r="J469" i="2"/>
  <c r="L469" i="2" s="1"/>
  <c r="H468" i="2"/>
  <c r="Q468" i="2" s="1"/>
  <c r="J468" i="2"/>
  <c r="K468" i="2" s="1"/>
  <c r="J467" i="2"/>
  <c r="L467" i="2" s="1"/>
  <c r="J466" i="2"/>
  <c r="K466" i="2" s="1"/>
  <c r="J462" i="2"/>
  <c r="M462" i="2" s="1"/>
  <c r="H462" i="2"/>
  <c r="J461" i="2"/>
  <c r="J459" i="2"/>
  <c r="J458" i="2"/>
  <c r="M458" i="2" s="1"/>
  <c r="H454" i="2"/>
  <c r="J454" i="2"/>
  <c r="M454" i="2" s="1"/>
  <c r="J453" i="2"/>
  <c r="L453" i="2" s="1"/>
  <c r="J451" i="2"/>
  <c r="L451" i="2" s="1"/>
  <c r="H448" i="2"/>
  <c r="S448" i="2" s="1"/>
  <c r="J448" i="2"/>
  <c r="K448" i="2" s="1"/>
  <c r="J445" i="2"/>
  <c r="H444" i="2"/>
  <c r="Q444" i="2" s="1"/>
  <c r="J444" i="2"/>
  <c r="K444" i="2" s="1"/>
  <c r="J443" i="2"/>
  <c r="H442" i="2"/>
  <c r="J441" i="2"/>
  <c r="J439" i="2"/>
  <c r="H438" i="2"/>
  <c r="Q438" i="2" s="1"/>
  <c r="J437" i="2"/>
  <c r="H436" i="2"/>
  <c r="J436" i="2"/>
  <c r="K436" i="2" s="1"/>
  <c r="J435" i="2"/>
  <c r="H434" i="2"/>
  <c r="J433" i="2"/>
  <c r="J432" i="2"/>
  <c r="H431" i="2"/>
  <c r="J430" i="2"/>
  <c r="K430" i="2" s="1"/>
  <c r="H427" i="2"/>
  <c r="S427" i="2" s="1"/>
  <c r="J427" i="2"/>
  <c r="M427" i="2" s="1"/>
  <c r="H425" i="2"/>
  <c r="S425" i="2" s="1"/>
  <c r="J424" i="2"/>
  <c r="L424" i="2" s="1"/>
  <c r="H423" i="2"/>
  <c r="J423" i="2"/>
  <c r="K423" i="2" s="1"/>
  <c r="J422" i="2"/>
  <c r="L422" i="2" s="1"/>
  <c r="H419" i="2"/>
  <c r="J419" i="2"/>
  <c r="M419" i="2" s="1"/>
  <c r="H417" i="2"/>
  <c r="S417" i="2" s="1"/>
  <c r="J416" i="2"/>
  <c r="H415" i="2"/>
  <c r="Q415" i="2" s="1"/>
  <c r="J415" i="2"/>
  <c r="K415" i="2" s="1"/>
  <c r="J414" i="2"/>
  <c r="J413" i="2"/>
  <c r="K413" i="2" s="1"/>
  <c r="H413" i="2"/>
  <c r="Q413" i="2" s="1"/>
  <c r="H411" i="2"/>
  <c r="S411" i="2" s="1"/>
  <c r="J411" i="2"/>
  <c r="M411" i="2" s="1"/>
  <c r="J409" i="2"/>
  <c r="J408" i="2"/>
  <c r="L408" i="2" s="1"/>
  <c r="J406" i="2"/>
  <c r="L406" i="2" s="1"/>
  <c r="H405" i="2"/>
  <c r="J401" i="2"/>
  <c r="M401" i="2" s="1"/>
  <c r="H400" i="2"/>
  <c r="T400" i="2" s="1"/>
  <c r="J398" i="2"/>
  <c r="J397" i="2"/>
  <c r="M397" i="2" s="1"/>
  <c r="H397" i="2"/>
  <c r="Q397" i="2" s="1"/>
  <c r="J396" i="2"/>
  <c r="L396" i="2" s="1"/>
  <c r="H396" i="2"/>
  <c r="Q396" i="2" s="1"/>
  <c r="J394" i="2"/>
  <c r="L394" i="2" s="1"/>
  <c r="H392" i="2"/>
  <c r="T392" i="2" s="1"/>
  <c r="J390" i="2"/>
  <c r="K390" i="2" s="1"/>
  <c r="H388" i="2"/>
  <c r="S388" i="2" s="1"/>
  <c r="J386" i="2"/>
  <c r="K386" i="2" s="1"/>
  <c r="H386" i="2"/>
  <c r="J385" i="2"/>
  <c r="L385" i="2" s="1"/>
  <c r="J383" i="2"/>
  <c r="L383" i="2" s="1"/>
  <c r="J382" i="2"/>
  <c r="K382" i="2" s="1"/>
  <c r="H382" i="2"/>
  <c r="J377" i="2"/>
  <c r="J375" i="2"/>
  <c r="J370" i="2"/>
  <c r="K370" i="2" s="1"/>
  <c r="H370" i="2"/>
  <c r="J369" i="2"/>
  <c r="L369" i="2" s="1"/>
  <c r="H368" i="2"/>
  <c r="Q368" i="2" s="1"/>
  <c r="J367" i="2"/>
  <c r="L367" i="2" s="1"/>
  <c r="J366" i="2"/>
  <c r="K366" i="2" s="1"/>
  <c r="H366" i="2"/>
  <c r="S366" i="2" s="1"/>
  <c r="J361" i="2"/>
  <c r="J359" i="2"/>
  <c r="H356" i="2"/>
  <c r="S356" i="2" s="1"/>
  <c r="J356" i="2"/>
  <c r="J354" i="2"/>
  <c r="K354" i="2" s="1"/>
  <c r="H354" i="2"/>
  <c r="J353" i="2"/>
  <c r="L353" i="2" s="1"/>
  <c r="J351" i="2"/>
  <c r="L351" i="2" s="1"/>
  <c r="J350" i="2"/>
  <c r="K350" i="2" s="1"/>
  <c r="H350" i="2"/>
  <c r="S350" i="2" s="1"/>
  <c r="J346" i="2"/>
  <c r="M346" i="2" s="1"/>
  <c r="J345" i="2"/>
  <c r="J343" i="2"/>
  <c r="J342" i="2"/>
  <c r="M342" i="2" s="1"/>
  <c r="H340" i="2"/>
  <c r="S340" i="2" s="1"/>
  <c r="J340" i="2"/>
  <c r="J338" i="2"/>
  <c r="K338" i="2" s="1"/>
  <c r="H338" i="2"/>
  <c r="J337" i="2"/>
  <c r="L337" i="2" s="1"/>
  <c r="J335" i="2"/>
  <c r="J333" i="2"/>
  <c r="J331" i="2"/>
  <c r="L331" i="2" s="1"/>
  <c r="H329" i="2"/>
  <c r="T329" i="2" s="1"/>
  <c r="J327" i="2"/>
  <c r="J325" i="2"/>
  <c r="J324" i="2"/>
  <c r="L324" i="2" s="1"/>
  <c r="H323" i="2"/>
  <c r="Q323" i="2" s="1"/>
  <c r="J323" i="2"/>
  <c r="M323" i="2" s="1"/>
  <c r="J322" i="2"/>
  <c r="L322" i="2" s="1"/>
  <c r="J321" i="2"/>
  <c r="H319" i="2"/>
  <c r="S319" i="2" s="1"/>
  <c r="J319" i="2"/>
  <c r="J317" i="2"/>
  <c r="K317" i="2" s="1"/>
  <c r="H317" i="2"/>
  <c r="J316" i="2"/>
  <c r="J314" i="2"/>
  <c r="J313" i="2"/>
  <c r="M313" i="2"/>
  <c r="H311" i="2"/>
  <c r="S311" i="2" s="1"/>
  <c r="J311" i="2"/>
  <c r="J309" i="2"/>
  <c r="K309" i="2" s="1"/>
  <c r="H309" i="2"/>
  <c r="J308" i="2"/>
  <c r="L308" i="2" s="1"/>
  <c r="J306" i="2"/>
  <c r="L306" i="2" s="1"/>
  <c r="J305" i="2"/>
  <c r="K305" i="2" s="1"/>
  <c r="H305" i="2"/>
  <c r="S305" i="2" s="1"/>
  <c r="J300" i="2"/>
  <c r="H299" i="2"/>
  <c r="J299" i="2"/>
  <c r="K299" i="2" s="1"/>
  <c r="J298" i="2"/>
  <c r="J297" i="2"/>
  <c r="K297" i="2" s="1"/>
  <c r="H297" i="2"/>
  <c r="Q297" i="2" s="1"/>
  <c r="J293" i="2"/>
  <c r="M293" i="2" s="1"/>
  <c r="J292" i="2"/>
  <c r="L292" i="2" s="1"/>
  <c r="J290" i="2"/>
  <c r="L290" i="2" s="1"/>
  <c r="H289" i="2"/>
  <c r="S289" i="2" s="1"/>
  <c r="J289" i="2"/>
  <c r="K289" i="2" s="1"/>
  <c r="J285" i="2"/>
  <c r="M285" i="2" s="1"/>
  <c r="J284" i="2"/>
  <c r="H283" i="2"/>
  <c r="J283" i="2"/>
  <c r="K283" i="2" s="1"/>
  <c r="J282" i="2"/>
  <c r="H281" i="2"/>
  <c r="Q281" i="2" s="1"/>
  <c r="H279" i="2"/>
  <c r="S279" i="2" s="1"/>
  <c r="J279" i="2"/>
  <c r="K279" i="2" s="1"/>
  <c r="J276" i="2"/>
  <c r="L276" i="2" s="1"/>
  <c r="H275" i="2"/>
  <c r="Q275" i="2" s="1"/>
  <c r="J275" i="2"/>
  <c r="K275" i="2" s="1"/>
  <c r="J274" i="2"/>
  <c r="L274" i="2" s="1"/>
  <c r="J273" i="2"/>
  <c r="M273" i="2" s="1"/>
  <c r="J269" i="2"/>
  <c r="K269" i="2" s="1"/>
  <c r="H269" i="2"/>
  <c r="J268" i="2"/>
  <c r="J265" i="2"/>
  <c r="K265" i="2" s="1"/>
  <c r="H265" i="2"/>
  <c r="R265" i="2" s="1"/>
  <c r="J264" i="2"/>
  <c r="J261" i="2"/>
  <c r="K261" i="2" s="1"/>
  <c r="J260" i="2"/>
  <c r="M260" i="2" s="1"/>
  <c r="J257" i="2"/>
  <c r="K257" i="2" s="1"/>
  <c r="H255" i="2"/>
  <c r="J255" i="2"/>
  <c r="L255" i="2" s="1"/>
  <c r="J253" i="2"/>
  <c r="K253" i="2" s="1"/>
  <c r="H253" i="2"/>
  <c r="J252" i="2"/>
  <c r="M252" i="2" s="1"/>
  <c r="H251" i="2"/>
  <c r="T251" i="2" s="1"/>
  <c r="J251" i="2"/>
  <c r="L251" i="2" s="1"/>
  <c r="H249" i="2"/>
  <c r="R249" i="2" s="1"/>
  <c r="J249" i="2"/>
  <c r="K249" i="2" s="1"/>
  <c r="J248" i="2"/>
  <c r="H245" i="2"/>
  <c r="S245" i="2" s="1"/>
  <c r="J245" i="2"/>
  <c r="M245" i="2" s="1"/>
  <c r="J243" i="2"/>
  <c r="M243" i="2" s="1"/>
  <c r="H243" i="2"/>
  <c r="S243" i="2" s="1"/>
  <c r="J242" i="2"/>
  <c r="L242" i="2" s="1"/>
  <c r="H237" i="2"/>
  <c r="S237" i="2" s="1"/>
  <c r="J237" i="2"/>
  <c r="M237" i="2" s="1"/>
  <c r="H235" i="2"/>
  <c r="S235" i="2" s="1"/>
  <c r="J235" i="2"/>
  <c r="M235" i="2" s="1"/>
  <c r="J234" i="2"/>
  <c r="J232" i="2"/>
  <c r="J231" i="2"/>
  <c r="K231" i="2" s="1"/>
  <c r="J227" i="2"/>
  <c r="K227" i="2" s="1"/>
  <c r="H227" i="2"/>
  <c r="S227" i="2" s="1"/>
  <c r="J226" i="2"/>
  <c r="L226" i="2" s="1"/>
  <c r="H225" i="2"/>
  <c r="J224" i="2"/>
  <c r="L224" i="2" s="1"/>
  <c r="H223" i="2"/>
  <c r="Q223" i="2" s="1"/>
  <c r="J223" i="2"/>
  <c r="M223" i="2" s="1"/>
  <c r="H221" i="2"/>
  <c r="S221" i="2" s="1"/>
  <c r="J221" i="2"/>
  <c r="M221" i="2" s="1"/>
  <c r="H219" i="2"/>
  <c r="S219" i="2" s="1"/>
  <c r="J218" i="2"/>
  <c r="J217" i="2"/>
  <c r="K217" i="2" s="1"/>
  <c r="J216" i="2"/>
  <c r="J211" i="2"/>
  <c r="K211" i="2" s="1"/>
  <c r="H211" i="2"/>
  <c r="S211" i="2" s="1"/>
  <c r="J210" i="2"/>
  <c r="L210" i="2" s="1"/>
  <c r="J208" i="2"/>
  <c r="L208" i="2" s="1"/>
  <c r="J203" i="2"/>
  <c r="K203" i="2" s="1"/>
  <c r="H203" i="2"/>
  <c r="S203" i="2" s="1"/>
  <c r="J202" i="2"/>
  <c r="J200" i="2"/>
  <c r="H199" i="2"/>
  <c r="S199" i="2" s="1"/>
  <c r="J197" i="2"/>
  <c r="M197" i="2" s="1"/>
  <c r="J195" i="2"/>
  <c r="M195" i="2" s="1"/>
  <c r="J194" i="2"/>
  <c r="L194" i="2" s="1"/>
  <c r="J192" i="2"/>
  <c r="L192" i="2" s="1"/>
  <c r="J191" i="2"/>
  <c r="K191" i="2" s="1"/>
  <c r="H191" i="2"/>
  <c r="Q191" i="2" s="1"/>
  <c r="H189" i="2"/>
  <c r="S189" i="2" s="1"/>
  <c r="J189" i="2"/>
  <c r="M189" i="2" s="1"/>
  <c r="J187" i="2"/>
  <c r="M187" i="2" s="1"/>
  <c r="H187" i="2"/>
  <c r="S187" i="2" s="1"/>
  <c r="J186" i="2"/>
  <c r="H185" i="2"/>
  <c r="J185" i="2"/>
  <c r="K185" i="2" s="1"/>
  <c r="J184" i="2"/>
  <c r="J183" i="2"/>
  <c r="K183" i="2" s="1"/>
  <c r="H183" i="2"/>
  <c r="S183" i="2" s="1"/>
  <c r="H181" i="2"/>
  <c r="J178" i="2"/>
  <c r="L178" i="2" s="1"/>
  <c r="H177" i="2"/>
  <c r="Q177" i="2" s="1"/>
  <c r="J176" i="2"/>
  <c r="L176" i="2" s="1"/>
  <c r="J175" i="2"/>
  <c r="K175" i="2" s="1"/>
  <c r="H175" i="2"/>
  <c r="S175" i="2" s="1"/>
  <c r="H173" i="2"/>
  <c r="S173" i="2" s="1"/>
  <c r="J170" i="2"/>
  <c r="H169" i="2"/>
  <c r="Q169" i="2" s="1"/>
  <c r="J169" i="2"/>
  <c r="K169" i="2" s="1"/>
  <c r="J168" i="2"/>
  <c r="H167" i="2"/>
  <c r="S167" i="2" s="1"/>
  <c r="J167" i="2"/>
  <c r="M167" i="2" s="1"/>
  <c r="H165" i="2"/>
  <c r="S165" i="2" s="1"/>
  <c r="J165" i="2"/>
  <c r="M165" i="2" s="1"/>
  <c r="H163" i="2"/>
  <c r="S163" i="2" s="1"/>
  <c r="J162" i="2"/>
  <c r="L162" i="2" s="1"/>
  <c r="H161" i="2"/>
  <c r="J161" i="2"/>
  <c r="M161" i="2" s="1"/>
  <c r="J160" i="2"/>
  <c r="L160" i="2" s="1"/>
  <c r="J155" i="2"/>
  <c r="K155" i="2" s="1"/>
  <c r="H155" i="2"/>
  <c r="S155" i="2" s="1"/>
  <c r="J154" i="2"/>
  <c r="J152" i="2"/>
  <c r="J151" i="2"/>
  <c r="K151" i="2" s="1"/>
  <c r="J149" i="2"/>
  <c r="M149" i="2" s="1"/>
  <c r="J146" i="2"/>
  <c r="L146" i="2" s="1"/>
  <c r="H145" i="2"/>
  <c r="Q145" i="2" s="1"/>
  <c r="J145" i="2"/>
  <c r="M145" i="2" s="1"/>
  <c r="J144" i="2"/>
  <c r="L144" i="2" s="1"/>
  <c r="J143" i="2"/>
  <c r="K143" i="2" s="1"/>
  <c r="J141" i="2"/>
  <c r="M141" i="2" s="1"/>
  <c r="H139" i="2"/>
  <c r="S139" i="2" s="1"/>
  <c r="J138" i="2"/>
  <c r="J136" i="2"/>
  <c r="H135" i="2"/>
  <c r="S135" i="2" s="1"/>
  <c r="J133" i="2"/>
  <c r="M133" i="2" s="1"/>
  <c r="J131" i="2"/>
  <c r="K131" i="2" s="1"/>
  <c r="J130" i="2"/>
  <c r="L130" i="2" s="1"/>
  <c r="J128" i="2"/>
  <c r="L128" i="2" s="1"/>
  <c r="J127" i="2"/>
  <c r="K127" i="2" s="1"/>
  <c r="H127" i="2"/>
  <c r="Q127" i="2" s="1"/>
  <c r="H125" i="2"/>
  <c r="S125" i="2" s="1"/>
  <c r="J125" i="2"/>
  <c r="M125" i="2" s="1"/>
  <c r="J123" i="2"/>
  <c r="K123" i="2" s="1"/>
  <c r="J122" i="2"/>
  <c r="H121" i="2"/>
  <c r="J121" i="2"/>
  <c r="L121" i="2" s="1"/>
  <c r="J118" i="2"/>
  <c r="M118" i="2" s="1"/>
  <c r="J115" i="2"/>
  <c r="K115" i="2" s="1"/>
  <c r="H115" i="2"/>
  <c r="Q115" i="2" s="1"/>
  <c r="J114" i="2"/>
  <c r="H113" i="2"/>
  <c r="H110" i="2"/>
  <c r="S110" i="2" s="1"/>
  <c r="J108" i="2"/>
  <c r="K108" i="2" s="1"/>
  <c r="H108" i="2"/>
  <c r="S108" i="2" s="1"/>
  <c r="J107" i="2"/>
  <c r="H106" i="2"/>
  <c r="J105" i="2"/>
  <c r="J104" i="2"/>
  <c r="K104" i="2" s="1"/>
  <c r="H104" i="2"/>
  <c r="Q104" i="2" s="1"/>
  <c r="H102" i="2"/>
  <c r="S102" i="2" s="1"/>
  <c r="H100" i="2"/>
  <c r="H98" i="2"/>
  <c r="J97" i="2"/>
  <c r="L97" i="2" s="1"/>
  <c r="J96" i="2"/>
  <c r="M96" i="2" s="1"/>
  <c r="H96" i="2"/>
  <c r="Q96" i="2" s="1"/>
  <c r="H94" i="2"/>
  <c r="S94" i="2" s="1"/>
  <c r="H92" i="2"/>
  <c r="S92" i="2" s="1"/>
  <c r="J91" i="2"/>
  <c r="H90" i="2"/>
  <c r="J89" i="2"/>
  <c r="H86" i="2"/>
  <c r="S86" i="2" s="1"/>
  <c r="J84" i="2"/>
  <c r="K84" i="2" s="1"/>
  <c r="H84" i="2"/>
  <c r="J83" i="2"/>
  <c r="L83" i="2" s="1"/>
  <c r="H82" i="2"/>
  <c r="J81" i="2"/>
  <c r="L81" i="2" s="1"/>
  <c r="J80" i="2"/>
  <c r="K80" i="2" s="1"/>
  <c r="H78" i="2"/>
  <c r="S78" i="2" s="1"/>
  <c r="J76" i="2"/>
  <c r="K76" i="2" s="1"/>
  <c r="H76" i="2"/>
  <c r="S76" i="2" s="1"/>
  <c r="J75" i="2"/>
  <c r="H74" i="2"/>
  <c r="J73" i="2"/>
  <c r="J72" i="2"/>
  <c r="K72" i="2" s="1"/>
  <c r="H72" i="2"/>
  <c r="Q72" i="2" s="1"/>
  <c r="H70" i="2"/>
  <c r="S70" i="2" s="1"/>
  <c r="J67" i="2"/>
  <c r="L67" i="2" s="1"/>
  <c r="H66" i="2"/>
  <c r="J65" i="2"/>
  <c r="L65" i="2" s="1"/>
  <c r="J64" i="2"/>
  <c r="H62" i="2"/>
  <c r="S62" i="2" s="1"/>
  <c r="J59" i="2"/>
  <c r="H58" i="2"/>
  <c r="J57" i="2"/>
  <c r="H56" i="2"/>
  <c r="Q56" i="2" s="1"/>
  <c r="H54" i="2"/>
  <c r="S54" i="2" s="1"/>
  <c r="J52" i="2"/>
  <c r="K52" i="2" s="1"/>
  <c r="H52" i="2"/>
  <c r="J51" i="2"/>
  <c r="L51" i="2" s="1"/>
  <c r="H50" i="2"/>
  <c r="J49" i="2"/>
  <c r="L49" i="2" s="1"/>
  <c r="H46" i="2"/>
  <c r="S46" i="2" s="1"/>
  <c r="J44" i="2"/>
  <c r="K44" i="2" s="1"/>
  <c r="H44" i="2"/>
  <c r="S44" i="2" s="1"/>
  <c r="J43" i="2"/>
  <c r="H42" i="2"/>
  <c r="J41" i="2"/>
  <c r="J40" i="2"/>
  <c r="K40" i="2" s="1"/>
  <c r="H40" i="2"/>
  <c r="Q40" i="2" s="1"/>
  <c r="H38" i="2"/>
  <c r="S38" i="2" s="1"/>
  <c r="H36" i="2"/>
  <c r="H34" i="2"/>
  <c r="S34" i="2" s="1"/>
  <c r="J33" i="2"/>
  <c r="L33" i="2" s="1"/>
  <c r="H32" i="2"/>
  <c r="Q32" i="2" s="1"/>
  <c r="J32" i="2"/>
  <c r="M32" i="2" s="1"/>
  <c r="H30" i="2"/>
  <c r="S30" i="2" s="1"/>
  <c r="H28" i="2"/>
  <c r="S28" i="2" s="1"/>
  <c r="J27" i="2"/>
  <c r="H26" i="2"/>
  <c r="J25" i="2"/>
  <c r="J23" i="2"/>
  <c r="H22" i="2"/>
  <c r="S22" i="2" s="1"/>
  <c r="J21" i="2"/>
  <c r="J20" i="2"/>
  <c r="K20" i="2" s="1"/>
  <c r="H20" i="2"/>
  <c r="J19" i="2"/>
  <c r="L19" i="2" s="1"/>
  <c r="H18" i="2"/>
  <c r="S18" i="2" s="1"/>
  <c r="J17" i="2"/>
  <c r="L17" i="2" s="1"/>
  <c r="J16" i="2"/>
  <c r="M16" i="2" s="1"/>
  <c r="H14" i="2"/>
  <c r="S14" i="2" s="1"/>
  <c r="J12" i="2"/>
  <c r="K12" i="2" s="1"/>
  <c r="H12" i="2"/>
  <c r="S12" i="2" s="1"/>
  <c r="J11" i="2"/>
  <c r="H10" i="2"/>
  <c r="J9" i="2"/>
  <c r="J8" i="2"/>
  <c r="H8" i="2"/>
  <c r="Q8" i="2" s="1"/>
  <c r="J7" i="2"/>
  <c r="K16" i="2" l="1"/>
  <c r="R115" i="2"/>
  <c r="M468" i="2"/>
  <c r="M444" i="2"/>
  <c r="K245" i="2"/>
  <c r="K195" i="2"/>
  <c r="K493" i="2"/>
  <c r="O493" i="2" s="1"/>
  <c r="M423" i="2"/>
  <c r="Q175" i="2"/>
  <c r="M249" i="2"/>
  <c r="K251" i="2"/>
  <c r="O251" i="2" s="1"/>
  <c r="K161" i="2"/>
  <c r="O161" i="2" s="1"/>
  <c r="K323" i="2"/>
  <c r="O323" i="2" s="1"/>
  <c r="O245" i="2"/>
  <c r="M275" i="2"/>
  <c r="Q305" i="2"/>
  <c r="Q183" i="2"/>
  <c r="M185" i="2"/>
  <c r="K237" i="2"/>
  <c r="O237" i="2" s="1"/>
  <c r="Q350" i="2"/>
  <c r="M485" i="2"/>
  <c r="M131" i="2"/>
  <c r="K141" i="2"/>
  <c r="M217" i="2"/>
  <c r="K397" i="2"/>
  <c r="M466" i="2"/>
  <c r="K145" i="2"/>
  <c r="O145" i="2" s="1"/>
  <c r="K149" i="2"/>
  <c r="M253" i="2"/>
  <c r="M169" i="2"/>
  <c r="Q289" i="2"/>
  <c r="M299" i="2"/>
  <c r="Q366" i="2"/>
  <c r="M415" i="2"/>
  <c r="M436" i="2"/>
  <c r="J24" i="2"/>
  <c r="M24" i="2" s="1"/>
  <c r="J60" i="2"/>
  <c r="S96" i="2"/>
  <c r="H112" i="2"/>
  <c r="P112" i="2" s="1"/>
  <c r="J129" i="2"/>
  <c r="L129" i="2" s="1"/>
  <c r="J137" i="2"/>
  <c r="L137" i="2" s="1"/>
  <c r="J147" i="2"/>
  <c r="H171" i="2"/>
  <c r="J193" i="2"/>
  <c r="L193" i="2" s="1"/>
  <c r="J201" i="2"/>
  <c r="J209" i="2"/>
  <c r="M209" i="2" s="1"/>
  <c r="K209" i="2"/>
  <c r="J229" i="2"/>
  <c r="H229" i="2"/>
  <c r="T229" i="2" s="1"/>
  <c r="J239" i="2"/>
  <c r="O253" i="2"/>
  <c r="Q253" i="2"/>
  <c r="J256" i="2"/>
  <c r="M256" i="2" s="1"/>
  <c r="J271" i="2"/>
  <c r="L271" i="2" s="1"/>
  <c r="H301" i="2"/>
  <c r="Q301" i="2" s="1"/>
  <c r="J307" i="2"/>
  <c r="L307" i="2" s="1"/>
  <c r="H307" i="2"/>
  <c r="R307" i="2" s="1"/>
  <c r="H362" i="2"/>
  <c r="S362" i="2" s="1"/>
  <c r="J376" i="2"/>
  <c r="L376" i="2" s="1"/>
  <c r="H376" i="2"/>
  <c r="R376" i="2" s="1"/>
  <c r="H393" i="2"/>
  <c r="T393" i="2" s="1"/>
  <c r="J407" i="2"/>
  <c r="K407" i="2" s="1"/>
  <c r="H407" i="2"/>
  <c r="H450" i="2"/>
  <c r="P450" i="2" s="1"/>
  <c r="J450" i="2"/>
  <c r="S32" i="2"/>
  <c r="H48" i="2"/>
  <c r="L64" i="2"/>
  <c r="K64" i="2"/>
  <c r="J68" i="2"/>
  <c r="L68" i="2" s="1"/>
  <c r="M80" i="2"/>
  <c r="J88" i="2"/>
  <c r="M88" i="2" s="1"/>
  <c r="J117" i="2"/>
  <c r="J119" i="2"/>
  <c r="M123" i="2"/>
  <c r="S127" i="2"/>
  <c r="M143" i="2"/>
  <c r="M151" i="2"/>
  <c r="H159" i="2"/>
  <c r="P159" i="2" s="1"/>
  <c r="H179" i="2"/>
  <c r="R179" i="2" s="1"/>
  <c r="S181" i="2"/>
  <c r="S191" i="2"/>
  <c r="J207" i="2"/>
  <c r="J215" i="2"/>
  <c r="K215" i="2" s="1"/>
  <c r="S223" i="2"/>
  <c r="M231" i="2"/>
  <c r="J247" i="2"/>
  <c r="M247" i="2" s="1"/>
  <c r="H277" i="2"/>
  <c r="J277" i="2"/>
  <c r="H330" i="2"/>
  <c r="H334" i="2"/>
  <c r="P334" i="2" s="1"/>
  <c r="J360" i="2"/>
  <c r="L360" i="2" s="1"/>
  <c r="H360" i="2"/>
  <c r="J372" i="2"/>
  <c r="L372" i="2" s="1"/>
  <c r="H372" i="2"/>
  <c r="Q372" i="2" s="1"/>
  <c r="H378" i="2"/>
  <c r="T378" i="2" s="1"/>
  <c r="S405" i="2"/>
  <c r="Q405" i="2"/>
  <c r="J464" i="2"/>
  <c r="K464" i="2" s="1"/>
  <c r="H464" i="2"/>
  <c r="J471" i="2"/>
  <c r="H471" i="2"/>
  <c r="J28" i="2"/>
  <c r="L28" i="2" s="1"/>
  <c r="J48" i="2"/>
  <c r="K48" i="2" s="1"/>
  <c r="H64" i="2"/>
  <c r="T64" i="2" s="1"/>
  <c r="H68" i="2"/>
  <c r="R68" i="2" s="1"/>
  <c r="L80" i="2"/>
  <c r="H80" i="2"/>
  <c r="T80" i="2" s="1"/>
  <c r="H88" i="2"/>
  <c r="S88" i="2" s="1"/>
  <c r="L96" i="2"/>
  <c r="K96" i="2"/>
  <c r="O96" i="2" s="1"/>
  <c r="J100" i="2"/>
  <c r="M112" i="2"/>
  <c r="M115" i="2"/>
  <c r="H117" i="2"/>
  <c r="Q117" i="2" s="1"/>
  <c r="H133" i="2"/>
  <c r="Q133" i="2" s="1"/>
  <c r="H141" i="2"/>
  <c r="R141" i="2" s="1"/>
  <c r="L143" i="2"/>
  <c r="H143" i="2"/>
  <c r="R143" i="2" s="1"/>
  <c r="H149" i="2"/>
  <c r="Q149" i="2" s="1"/>
  <c r="L151" i="2"/>
  <c r="H151" i="2"/>
  <c r="J157" i="2"/>
  <c r="M157" i="2" s="1"/>
  <c r="H157" i="2"/>
  <c r="P157" i="2" s="1"/>
  <c r="J159" i="2"/>
  <c r="K159" i="2" s="1"/>
  <c r="J163" i="2"/>
  <c r="J179" i="2"/>
  <c r="K179" i="2" s="1"/>
  <c r="J181" i="2"/>
  <c r="K181" i="2"/>
  <c r="L187" i="2"/>
  <c r="K187" i="2"/>
  <c r="H197" i="2"/>
  <c r="R197" i="2" s="1"/>
  <c r="J205" i="2"/>
  <c r="L205" i="2" s="1"/>
  <c r="H205" i="2"/>
  <c r="P205" i="2" s="1"/>
  <c r="J213" i="2"/>
  <c r="L213" i="2" s="1"/>
  <c r="H213" i="2"/>
  <c r="Q213" i="2" s="1"/>
  <c r="H217" i="2"/>
  <c r="Q217" i="2" s="1"/>
  <c r="J219" i="2"/>
  <c r="L231" i="2"/>
  <c r="H231" i="2"/>
  <c r="O231" i="2" s="1"/>
  <c r="J241" i="2"/>
  <c r="L241" i="2" s="1"/>
  <c r="H241" i="2"/>
  <c r="L243" i="2"/>
  <c r="K243" i="2"/>
  <c r="N243" i="2" s="1"/>
  <c r="H247" i="2"/>
  <c r="R253" i="2"/>
  <c r="L261" i="2"/>
  <c r="H261" i="2"/>
  <c r="S261" i="2" s="1"/>
  <c r="M261" i="2"/>
  <c r="L273" i="2"/>
  <c r="H273" i="2"/>
  <c r="P273" i="2" s="1"/>
  <c r="K273" i="2"/>
  <c r="K277" i="2"/>
  <c r="L285" i="2"/>
  <c r="K285" i="2"/>
  <c r="H285" i="2"/>
  <c r="O285" i="2" s="1"/>
  <c r="J287" i="2"/>
  <c r="L287" i="2" s="1"/>
  <c r="H287" i="2"/>
  <c r="T287" i="2" s="1"/>
  <c r="J291" i="2"/>
  <c r="H291" i="2"/>
  <c r="R291" i="2" s="1"/>
  <c r="J303" i="2"/>
  <c r="H303" i="2"/>
  <c r="L325" i="2"/>
  <c r="H325" i="2"/>
  <c r="S325" i="2" s="1"/>
  <c r="J330" i="2"/>
  <c r="J334" i="2"/>
  <c r="M334" i="2" s="1"/>
  <c r="H358" i="2"/>
  <c r="T358" i="2" s="1"/>
  <c r="J358" i="2"/>
  <c r="M358" i="2" s="1"/>
  <c r="J364" i="2"/>
  <c r="K364" i="2" s="1"/>
  <c r="H364" i="2"/>
  <c r="P364" i="2" s="1"/>
  <c r="J378" i="2"/>
  <c r="M378" i="2" s="1"/>
  <c r="L409" i="2"/>
  <c r="K409" i="2"/>
  <c r="H409" i="2"/>
  <c r="P409" i="2" s="1"/>
  <c r="M409" i="2"/>
  <c r="H421" i="2"/>
  <c r="R421" i="2" s="1"/>
  <c r="J421" i="2"/>
  <c r="J440" i="2"/>
  <c r="K440" i="2" s="1"/>
  <c r="H440" i="2"/>
  <c r="J456" i="2"/>
  <c r="L456" i="2" s="1"/>
  <c r="H456" i="2"/>
  <c r="T456" i="2" s="1"/>
  <c r="J479" i="2"/>
  <c r="H479" i="2"/>
  <c r="H491" i="2"/>
  <c r="J491" i="2"/>
  <c r="M491" i="2" s="1"/>
  <c r="S497" i="2"/>
  <c r="J505" i="2"/>
  <c r="M505" i="2" s="1"/>
  <c r="H505" i="2"/>
  <c r="R505" i="2" s="1"/>
  <c r="G507" i="2"/>
  <c r="H6" i="2"/>
  <c r="L16" i="2"/>
  <c r="H16" i="2"/>
  <c r="R16" i="2" s="1"/>
  <c r="H24" i="2"/>
  <c r="S24" i="2" s="1"/>
  <c r="L32" i="2"/>
  <c r="K32" i="2"/>
  <c r="O32" i="2" s="1"/>
  <c r="J36" i="2"/>
  <c r="J56" i="2"/>
  <c r="H60" i="2"/>
  <c r="Q60" i="2" s="1"/>
  <c r="M64" i="2"/>
  <c r="J92" i="2"/>
  <c r="M92" i="2" s="1"/>
  <c r="J112" i="2"/>
  <c r="J113" i="2"/>
  <c r="L113" i="2" s="1"/>
  <c r="H119" i="2"/>
  <c r="P119" i="2" s="1"/>
  <c r="H123" i="2"/>
  <c r="T123" i="2" s="1"/>
  <c r="H129" i="2"/>
  <c r="R129" i="2" s="1"/>
  <c r="L131" i="2"/>
  <c r="H131" i="2"/>
  <c r="Q131" i="2" s="1"/>
  <c r="J135" i="2"/>
  <c r="Q135" i="2"/>
  <c r="H137" i="2"/>
  <c r="R137" i="2" s="1"/>
  <c r="H147" i="2"/>
  <c r="P147" i="2" s="1"/>
  <c r="J153" i="2"/>
  <c r="L153" i="2" s="1"/>
  <c r="H153" i="2"/>
  <c r="R153" i="2" s="1"/>
  <c r="L167" i="2"/>
  <c r="K167" i="2"/>
  <c r="O167" i="2" s="1"/>
  <c r="Q167" i="2"/>
  <c r="J171" i="2"/>
  <c r="K171" i="2" s="1"/>
  <c r="J173" i="2"/>
  <c r="J177" i="2"/>
  <c r="M177" i="2" s="1"/>
  <c r="H193" i="2"/>
  <c r="L195" i="2"/>
  <c r="H195" i="2"/>
  <c r="J199" i="2"/>
  <c r="Q199" i="2"/>
  <c r="H201" i="2"/>
  <c r="T201" i="2" s="1"/>
  <c r="H207" i="2"/>
  <c r="R207" i="2" s="1"/>
  <c r="H209" i="2"/>
  <c r="R209" i="2" s="1"/>
  <c r="H215" i="2"/>
  <c r="P215" i="2" s="1"/>
  <c r="L223" i="2"/>
  <c r="K223" i="2"/>
  <c r="J225" i="2"/>
  <c r="M225" i="2" s="1"/>
  <c r="J233" i="2"/>
  <c r="L233" i="2" s="1"/>
  <c r="H233" i="2"/>
  <c r="P233" i="2" s="1"/>
  <c r="L235" i="2"/>
  <c r="K235" i="2"/>
  <c r="O235" i="2" s="1"/>
  <c r="H239" i="2"/>
  <c r="P239" i="2" s="1"/>
  <c r="J240" i="2"/>
  <c r="K240" i="2" s="1"/>
  <c r="M257" i="2"/>
  <c r="H257" i="2"/>
  <c r="P257" i="2" s="1"/>
  <c r="J267" i="2"/>
  <c r="H267" i="2"/>
  <c r="H271" i="2"/>
  <c r="S271" i="2" s="1"/>
  <c r="J301" i="2"/>
  <c r="M301" i="2" s="1"/>
  <c r="L313" i="2"/>
  <c r="K313" i="2"/>
  <c r="H313" i="2"/>
  <c r="Q313" i="2" s="1"/>
  <c r="J315" i="2"/>
  <c r="L315" i="2" s="1"/>
  <c r="H315" i="2"/>
  <c r="L321" i="2"/>
  <c r="K321" i="2"/>
  <c r="H321" i="2"/>
  <c r="P321" i="2" s="1"/>
  <c r="M321" i="2"/>
  <c r="N321" i="2" s="1"/>
  <c r="H326" i="2"/>
  <c r="P326" i="2" s="1"/>
  <c r="J326" i="2"/>
  <c r="K326" i="2" s="1"/>
  <c r="L342" i="2"/>
  <c r="K342" i="2"/>
  <c r="O342" i="2" s="1"/>
  <c r="H342" i="2"/>
  <c r="Q342" i="2" s="1"/>
  <c r="J344" i="2"/>
  <c r="L344" i="2" s="1"/>
  <c r="H344" i="2"/>
  <c r="R344" i="2" s="1"/>
  <c r="J352" i="2"/>
  <c r="L352" i="2" s="1"/>
  <c r="H352" i="2"/>
  <c r="Q352" i="2" s="1"/>
  <c r="J362" i="2"/>
  <c r="Q382" i="2"/>
  <c r="S382" i="2"/>
  <c r="J384" i="2"/>
  <c r="K384" i="2" s="1"/>
  <c r="M384" i="2"/>
  <c r="H384" i="2"/>
  <c r="O384" i="2" s="1"/>
  <c r="M390" i="2"/>
  <c r="J393" i="2"/>
  <c r="M393" i="2" s="1"/>
  <c r="S419" i="2"/>
  <c r="J446" i="2"/>
  <c r="M446" i="2" s="1"/>
  <c r="H446" i="2"/>
  <c r="P446" i="2" s="1"/>
  <c r="K458" i="2"/>
  <c r="L484" i="2"/>
  <c r="S489" i="2"/>
  <c r="J501" i="2"/>
  <c r="L501" i="2" s="1"/>
  <c r="H501" i="2"/>
  <c r="Q501" i="2" s="1"/>
  <c r="L8" i="2"/>
  <c r="M8" i="2"/>
  <c r="L12" i="2"/>
  <c r="M12" i="2"/>
  <c r="L20" i="2"/>
  <c r="M20" i="2"/>
  <c r="J35" i="2"/>
  <c r="L35" i="2" s="1"/>
  <c r="L40" i="2"/>
  <c r="M40" i="2"/>
  <c r="L44" i="2"/>
  <c r="M44" i="2"/>
  <c r="L52" i="2"/>
  <c r="M52" i="2"/>
  <c r="L72" i="2"/>
  <c r="M72" i="2"/>
  <c r="L76" i="2"/>
  <c r="M76" i="2"/>
  <c r="L84" i="2"/>
  <c r="M84" i="2"/>
  <c r="J99" i="2"/>
  <c r="L104" i="2"/>
  <c r="M104" i="2"/>
  <c r="L108" i="2"/>
  <c r="M108" i="2"/>
  <c r="L127" i="2"/>
  <c r="M127" i="2"/>
  <c r="J139" i="2"/>
  <c r="K139" i="2" s="1"/>
  <c r="L155" i="2"/>
  <c r="M155" i="2"/>
  <c r="L175" i="2"/>
  <c r="M175" i="2"/>
  <c r="L183" i="2"/>
  <c r="M183" i="2"/>
  <c r="L191" i="2"/>
  <c r="M191" i="2"/>
  <c r="L203" i="2"/>
  <c r="M203" i="2"/>
  <c r="L211" i="2"/>
  <c r="M211" i="2"/>
  <c r="L227" i="2"/>
  <c r="M227" i="2"/>
  <c r="J259" i="2"/>
  <c r="M259" i="2" s="1"/>
  <c r="H259" i="2"/>
  <c r="R259" i="2" s="1"/>
  <c r="J263" i="2"/>
  <c r="L263" i="2" s="1"/>
  <c r="H263" i="2"/>
  <c r="R263" i="2" s="1"/>
  <c r="M265" i="2"/>
  <c r="J281" i="2"/>
  <c r="L293" i="2"/>
  <c r="H293" i="2"/>
  <c r="P293" i="2" s="1"/>
  <c r="K293" i="2"/>
  <c r="J295" i="2"/>
  <c r="H295" i="2"/>
  <c r="P295" i="2" s="1"/>
  <c r="L333" i="2"/>
  <c r="H333" i="2"/>
  <c r="Q333" i="2" s="1"/>
  <c r="L346" i="2"/>
  <c r="H346" i="2"/>
  <c r="S346" i="2" s="1"/>
  <c r="K346" i="2"/>
  <c r="J348" i="2"/>
  <c r="H348" i="2"/>
  <c r="P348" i="2" s="1"/>
  <c r="H374" i="2"/>
  <c r="J374" i="2"/>
  <c r="L374" i="2" s="1"/>
  <c r="K401" i="2"/>
  <c r="J403" i="2"/>
  <c r="M403" i="2" s="1"/>
  <c r="H403" i="2"/>
  <c r="R403" i="2" s="1"/>
  <c r="H429" i="2"/>
  <c r="J429" i="2"/>
  <c r="J452" i="2"/>
  <c r="K452" i="2"/>
  <c r="H452" i="2"/>
  <c r="R452" i="2" s="1"/>
  <c r="J472" i="2"/>
  <c r="K472" i="2" s="1"/>
  <c r="H482" i="2"/>
  <c r="J482" i="2"/>
  <c r="L482" i="2" s="1"/>
  <c r="M483" i="2"/>
  <c r="K483" i="2"/>
  <c r="O483" i="2" s="1"/>
  <c r="H499" i="2"/>
  <c r="P499" i="2" s="1"/>
  <c r="J499" i="2"/>
  <c r="L253" i="2"/>
  <c r="N253" i="2" s="1"/>
  <c r="L269" i="2"/>
  <c r="M269" i="2"/>
  <c r="M283" i="2"/>
  <c r="L297" i="2"/>
  <c r="M297" i="2"/>
  <c r="L305" i="2"/>
  <c r="M305" i="2"/>
  <c r="L309" i="2"/>
  <c r="M309" i="2"/>
  <c r="K311" i="2"/>
  <c r="O311" i="2" s="1"/>
  <c r="L317" i="2"/>
  <c r="M317" i="2"/>
  <c r="K319" i="2"/>
  <c r="O319" i="2" s="1"/>
  <c r="L338" i="2"/>
  <c r="M338" i="2"/>
  <c r="K340" i="2"/>
  <c r="O340" i="2" s="1"/>
  <c r="L350" i="2"/>
  <c r="M350" i="2"/>
  <c r="N350" i="2" s="1"/>
  <c r="L354" i="2"/>
  <c r="M354" i="2"/>
  <c r="N354" i="2" s="1"/>
  <c r="K356" i="2"/>
  <c r="O356" i="2" s="1"/>
  <c r="L366" i="2"/>
  <c r="M366" i="2"/>
  <c r="J368" i="2"/>
  <c r="J388" i="2"/>
  <c r="K388" i="2" s="1"/>
  <c r="L390" i="2"/>
  <c r="H390" i="2"/>
  <c r="S390" i="2" s="1"/>
  <c r="J417" i="2"/>
  <c r="L417" i="2" s="1"/>
  <c r="K419" i="2"/>
  <c r="O419" i="2" s="1"/>
  <c r="J425" i="2"/>
  <c r="L425" i="2" s="1"/>
  <c r="K427" i="2"/>
  <c r="O427" i="2" s="1"/>
  <c r="J431" i="2"/>
  <c r="L431" i="2" s="1"/>
  <c r="J460" i="2"/>
  <c r="H460" i="2"/>
  <c r="P460" i="2" s="1"/>
  <c r="L462" i="2"/>
  <c r="K462" i="2"/>
  <c r="L466" i="2"/>
  <c r="H466" i="2"/>
  <c r="J475" i="2"/>
  <c r="L475" i="2" s="1"/>
  <c r="J487" i="2"/>
  <c r="L487" i="2" s="1"/>
  <c r="K489" i="2"/>
  <c r="O489" i="2" s="1"/>
  <c r="J495" i="2"/>
  <c r="L495" i="2" s="1"/>
  <c r="K497" i="2"/>
  <c r="O497" i="2" s="1"/>
  <c r="L289" i="2"/>
  <c r="M289" i="2"/>
  <c r="J380" i="2"/>
  <c r="M380" i="2" s="1"/>
  <c r="H380" i="2"/>
  <c r="Q380" i="2" s="1"/>
  <c r="L401" i="2"/>
  <c r="H401" i="2"/>
  <c r="T401" i="2" s="1"/>
  <c r="J405" i="2"/>
  <c r="M405" i="2" s="1"/>
  <c r="L454" i="2"/>
  <c r="K454" i="2"/>
  <c r="O454" i="2" s="1"/>
  <c r="L458" i="2"/>
  <c r="H458" i="2"/>
  <c r="P458" i="2" s="1"/>
  <c r="L370" i="2"/>
  <c r="M370" i="2"/>
  <c r="L382" i="2"/>
  <c r="M382" i="2"/>
  <c r="L386" i="2"/>
  <c r="M386" i="2"/>
  <c r="L413" i="2"/>
  <c r="N413" i="2" s="1"/>
  <c r="M413" i="2"/>
  <c r="L503" i="2"/>
  <c r="M503" i="2"/>
  <c r="T50" i="1"/>
  <c r="S50" i="1"/>
  <c r="H26" i="1"/>
  <c r="Q26" i="1" s="1"/>
  <c r="L57" i="1"/>
  <c r="H48" i="1"/>
  <c r="T48" i="1" s="1"/>
  <c r="H7" i="1"/>
  <c r="R7" i="1" s="1"/>
  <c r="L32" i="1"/>
  <c r="M32" i="1"/>
  <c r="H40" i="1"/>
  <c r="T40" i="1" s="1"/>
  <c r="H44" i="1"/>
  <c r="S44" i="1" s="1"/>
  <c r="J48" i="1"/>
  <c r="L48" i="1" s="1"/>
  <c r="H52" i="1"/>
  <c r="R52" i="1" s="1"/>
  <c r="H32" i="1"/>
  <c r="P32" i="1" s="1"/>
  <c r="L36" i="1"/>
  <c r="N36" i="1" s="1"/>
  <c r="M36" i="1"/>
  <c r="J40" i="1"/>
  <c r="K40" i="1" s="1"/>
  <c r="L41" i="1"/>
  <c r="L43" i="1"/>
  <c r="J44" i="1"/>
  <c r="K44" i="1" s="1"/>
  <c r="J52" i="1"/>
  <c r="K52" i="1" s="1"/>
  <c r="R36" i="1"/>
  <c r="T36" i="1"/>
  <c r="P36" i="1"/>
  <c r="O36" i="1"/>
  <c r="S36" i="1"/>
  <c r="T42" i="1"/>
  <c r="P42" i="1"/>
  <c r="R42" i="1"/>
  <c r="Q42" i="1"/>
  <c r="R44" i="1"/>
  <c r="H45" i="1"/>
  <c r="H47" i="1"/>
  <c r="K33" i="1"/>
  <c r="M33" i="1"/>
  <c r="H33" i="1"/>
  <c r="M35" i="1"/>
  <c r="H35" i="1"/>
  <c r="K35" i="1"/>
  <c r="S42" i="1"/>
  <c r="J45" i="1"/>
  <c r="L45" i="1" s="1"/>
  <c r="T46" i="1"/>
  <c r="P46" i="1"/>
  <c r="R46" i="1"/>
  <c r="Q46" i="1"/>
  <c r="J47" i="1"/>
  <c r="L47" i="1" s="1"/>
  <c r="K49" i="1"/>
  <c r="M49" i="1"/>
  <c r="H49" i="1"/>
  <c r="L49" i="1"/>
  <c r="T34" i="1"/>
  <c r="P34" i="1"/>
  <c r="R34" i="1"/>
  <c r="Q34" i="1"/>
  <c r="H37" i="1"/>
  <c r="H39" i="1"/>
  <c r="S34" i="1"/>
  <c r="Q36" i="1"/>
  <c r="J37" i="1"/>
  <c r="M37" i="1" s="1"/>
  <c r="T38" i="1"/>
  <c r="P38" i="1"/>
  <c r="R38" i="1"/>
  <c r="Q38" i="1"/>
  <c r="J39" i="1"/>
  <c r="K39" i="1" s="1"/>
  <c r="K41" i="1"/>
  <c r="M41" i="1"/>
  <c r="H41" i="1"/>
  <c r="M43" i="1"/>
  <c r="H43" i="1"/>
  <c r="K43" i="1"/>
  <c r="H51" i="1"/>
  <c r="J51" i="1"/>
  <c r="L51" i="1" s="1"/>
  <c r="Q50" i="1"/>
  <c r="J34" i="1"/>
  <c r="J38" i="1"/>
  <c r="J42" i="1"/>
  <c r="J46" i="1"/>
  <c r="J50" i="1"/>
  <c r="L50" i="1" s="1"/>
  <c r="R50" i="1"/>
  <c r="P50" i="1"/>
  <c r="K13" i="1"/>
  <c r="H28" i="1"/>
  <c r="R28" i="1" s="1"/>
  <c r="H55" i="1"/>
  <c r="Q55" i="1" s="1"/>
  <c r="M7" i="1"/>
  <c r="R11" i="1"/>
  <c r="L53" i="1"/>
  <c r="L7" i="1"/>
  <c r="H9" i="1"/>
  <c r="T9" i="1" s="1"/>
  <c r="L13" i="1"/>
  <c r="H15" i="1"/>
  <c r="P15" i="1" s="1"/>
  <c r="J19" i="1"/>
  <c r="L20" i="1"/>
  <c r="L22" i="1"/>
  <c r="H24" i="1"/>
  <c r="Q24" i="1" s="1"/>
  <c r="L26" i="1"/>
  <c r="K28" i="1"/>
  <c r="H30" i="1"/>
  <c r="O30" i="1" s="1"/>
  <c r="Q59" i="1"/>
  <c r="H61" i="1"/>
  <c r="Q61" i="1" s="1"/>
  <c r="Q19" i="1"/>
  <c r="L9" i="1"/>
  <c r="L24" i="1"/>
  <c r="L28" i="1"/>
  <c r="O55" i="1"/>
  <c r="H57" i="1"/>
  <c r="R57" i="1" s="1"/>
  <c r="L61" i="1"/>
  <c r="L15" i="1"/>
  <c r="L10" i="1"/>
  <c r="H13" i="1"/>
  <c r="R13" i="1" s="1"/>
  <c r="M15" i="1"/>
  <c r="H53" i="1"/>
  <c r="Q53" i="1" s="1"/>
  <c r="L55" i="1"/>
  <c r="K57" i="1"/>
  <c r="H8" i="1"/>
  <c r="T21" i="1"/>
  <c r="P21" i="1"/>
  <c r="R21" i="1"/>
  <c r="Q21" i="1"/>
  <c r="H29" i="1"/>
  <c r="H58" i="1"/>
  <c r="J8" i="1"/>
  <c r="K8" i="1" s="1"/>
  <c r="K9" i="1"/>
  <c r="K11" i="1"/>
  <c r="O11" i="1" s="1"/>
  <c r="M13" i="1"/>
  <c r="H14" i="1"/>
  <c r="S21" i="1"/>
  <c r="J29" i="1"/>
  <c r="M29" i="1" s="1"/>
  <c r="M30" i="1"/>
  <c r="J58" i="1"/>
  <c r="K58" i="1" s="1"/>
  <c r="M59" i="1"/>
  <c r="P61" i="1"/>
  <c r="K10" i="1"/>
  <c r="M10" i="1"/>
  <c r="L11" i="1"/>
  <c r="H12" i="1"/>
  <c r="J14" i="1"/>
  <c r="L14" i="1" s="1"/>
  <c r="H16" i="1"/>
  <c r="H18" i="1"/>
  <c r="H23" i="1"/>
  <c r="J23" i="1"/>
  <c r="M23" i="1" s="1"/>
  <c r="H25" i="1"/>
  <c r="L30" i="1"/>
  <c r="H31" i="1"/>
  <c r="J31" i="1"/>
  <c r="L31" i="1" s="1"/>
  <c r="H54" i="1"/>
  <c r="L59" i="1"/>
  <c r="O59" i="1"/>
  <c r="H60" i="1"/>
  <c r="J60" i="1"/>
  <c r="L60" i="1" s="1"/>
  <c r="H62" i="1"/>
  <c r="M9" i="1"/>
  <c r="H10" i="1"/>
  <c r="T11" i="1"/>
  <c r="P11" i="1"/>
  <c r="S11" i="1"/>
  <c r="J12" i="1"/>
  <c r="K12" i="1" s="1"/>
  <c r="J16" i="1"/>
  <c r="L16" i="1" s="1"/>
  <c r="T17" i="1"/>
  <c r="P17" i="1"/>
  <c r="R17" i="1"/>
  <c r="Q17" i="1"/>
  <c r="J18" i="1"/>
  <c r="L18" i="1" s="1"/>
  <c r="R19" i="1"/>
  <c r="T19" i="1"/>
  <c r="P19" i="1"/>
  <c r="K20" i="1"/>
  <c r="M20" i="1"/>
  <c r="H20" i="1"/>
  <c r="M22" i="1"/>
  <c r="H22" i="1"/>
  <c r="K22" i="1"/>
  <c r="J25" i="1"/>
  <c r="M25" i="1" s="1"/>
  <c r="M26" i="1"/>
  <c r="H27" i="1"/>
  <c r="J27" i="1"/>
  <c r="K27" i="1" s="1"/>
  <c r="J54" i="1"/>
  <c r="M54" i="1" s="1"/>
  <c r="M55" i="1"/>
  <c r="H56" i="1"/>
  <c r="J56" i="1"/>
  <c r="K56" i="1" s="1"/>
  <c r="J62" i="1"/>
  <c r="L62" i="1" s="1"/>
  <c r="J17" i="1"/>
  <c r="J21" i="1"/>
  <c r="K24" i="1"/>
  <c r="M28" i="1"/>
  <c r="K53" i="1"/>
  <c r="M57" i="1"/>
  <c r="T59" i="1"/>
  <c r="P59" i="1"/>
  <c r="S59" i="1"/>
  <c r="K61" i="1"/>
  <c r="M24" i="1"/>
  <c r="M53" i="1"/>
  <c r="M61" i="1"/>
  <c r="L6" i="1"/>
  <c r="H6" i="1"/>
  <c r="M6" i="1"/>
  <c r="R20" i="2"/>
  <c r="T20" i="2"/>
  <c r="P20" i="2"/>
  <c r="O20" i="2"/>
  <c r="Q34" i="2"/>
  <c r="R36" i="2"/>
  <c r="T36" i="2"/>
  <c r="P36" i="2"/>
  <c r="H37" i="2"/>
  <c r="H39" i="2"/>
  <c r="T50" i="2"/>
  <c r="P50" i="2"/>
  <c r="R50" i="2"/>
  <c r="Q50" i="2"/>
  <c r="R52" i="2"/>
  <c r="T52" i="2"/>
  <c r="P52" i="2"/>
  <c r="O52" i="2"/>
  <c r="H53" i="2"/>
  <c r="H55" i="2"/>
  <c r="T66" i="2"/>
  <c r="P66" i="2"/>
  <c r="R66" i="2"/>
  <c r="Q66" i="2"/>
  <c r="H69" i="2"/>
  <c r="H71" i="2"/>
  <c r="T82" i="2"/>
  <c r="P82" i="2"/>
  <c r="R82" i="2"/>
  <c r="Q82" i="2"/>
  <c r="R84" i="2"/>
  <c r="T84" i="2"/>
  <c r="P84" i="2"/>
  <c r="O84" i="2"/>
  <c r="H85" i="2"/>
  <c r="H87" i="2"/>
  <c r="T98" i="2"/>
  <c r="P98" i="2"/>
  <c r="R98" i="2"/>
  <c r="Q98" i="2"/>
  <c r="R100" i="2"/>
  <c r="T100" i="2"/>
  <c r="P100" i="2"/>
  <c r="H101" i="2"/>
  <c r="H103" i="2"/>
  <c r="R113" i="2"/>
  <c r="S113" i="2"/>
  <c r="P113" i="2"/>
  <c r="T113" i="2"/>
  <c r="R121" i="2"/>
  <c r="S121" i="2"/>
  <c r="P121" i="2"/>
  <c r="T121" i="2"/>
  <c r="H142" i="2"/>
  <c r="J142" i="2"/>
  <c r="H150" i="2"/>
  <c r="J150" i="2"/>
  <c r="R161" i="2"/>
  <c r="T161" i="2"/>
  <c r="P161" i="2"/>
  <c r="S161" i="2"/>
  <c r="H174" i="2"/>
  <c r="J174" i="2"/>
  <c r="L174" i="2" s="1"/>
  <c r="H182" i="2"/>
  <c r="J182" i="2"/>
  <c r="L182" i="2" s="1"/>
  <c r="R193" i="2"/>
  <c r="H206" i="2"/>
  <c r="J206" i="2"/>
  <c r="H214" i="2"/>
  <c r="J214" i="2"/>
  <c r="L214" i="2" s="1"/>
  <c r="R225" i="2"/>
  <c r="T225" i="2"/>
  <c r="P225" i="2"/>
  <c r="S225" i="2"/>
  <c r="H238" i="2"/>
  <c r="J238" i="2"/>
  <c r="H246" i="2"/>
  <c r="J246" i="2"/>
  <c r="R255" i="2"/>
  <c r="P255" i="2"/>
  <c r="S255" i="2"/>
  <c r="Q255" i="2"/>
  <c r="H266" i="2"/>
  <c r="J266" i="2"/>
  <c r="K266" i="2" s="1"/>
  <c r="T269" i="2"/>
  <c r="P269" i="2"/>
  <c r="R269" i="2"/>
  <c r="Q269" i="2"/>
  <c r="S269" i="2"/>
  <c r="O269" i="2"/>
  <c r="H278" i="2"/>
  <c r="J278" i="2"/>
  <c r="K278" i="2" s="1"/>
  <c r="L278" i="2"/>
  <c r="R283" i="2"/>
  <c r="T283" i="2"/>
  <c r="P283" i="2"/>
  <c r="S283" i="2"/>
  <c r="O283" i="2"/>
  <c r="H294" i="2"/>
  <c r="J294" i="2"/>
  <c r="R299" i="2"/>
  <c r="T299" i="2"/>
  <c r="P299" i="2"/>
  <c r="S299" i="2"/>
  <c r="O299" i="2"/>
  <c r="H310" i="2"/>
  <c r="J310" i="2"/>
  <c r="M310" i="2" s="1"/>
  <c r="T317" i="2"/>
  <c r="P317" i="2"/>
  <c r="R317" i="2"/>
  <c r="Q317" i="2"/>
  <c r="S317" i="2"/>
  <c r="O317" i="2"/>
  <c r="R8" i="2"/>
  <c r="T8" i="2"/>
  <c r="P8" i="2"/>
  <c r="O8" i="2"/>
  <c r="K9" i="2"/>
  <c r="M9" i="2"/>
  <c r="H9" i="2"/>
  <c r="M11" i="2"/>
  <c r="H11" i="2"/>
  <c r="K11" i="2"/>
  <c r="Q20" i="2"/>
  <c r="T22" i="2"/>
  <c r="P22" i="2"/>
  <c r="R22" i="2"/>
  <c r="Q22" i="2"/>
  <c r="K25" i="2"/>
  <c r="M25" i="2"/>
  <c r="H25" i="2"/>
  <c r="M27" i="2"/>
  <c r="H27" i="2"/>
  <c r="K27" i="2"/>
  <c r="Q36" i="2"/>
  <c r="J37" i="2"/>
  <c r="K37" i="2" s="1"/>
  <c r="T38" i="2"/>
  <c r="P38" i="2"/>
  <c r="R38" i="2"/>
  <c r="Q38" i="2"/>
  <c r="J39" i="2"/>
  <c r="R40" i="2"/>
  <c r="T40" i="2"/>
  <c r="P40" i="2"/>
  <c r="O40" i="2"/>
  <c r="K41" i="2"/>
  <c r="M41" i="2"/>
  <c r="H41" i="2"/>
  <c r="M43" i="2"/>
  <c r="H43" i="2"/>
  <c r="K43" i="2"/>
  <c r="S50" i="2"/>
  <c r="Q52" i="2"/>
  <c r="J53" i="2"/>
  <c r="T54" i="2"/>
  <c r="P54" i="2"/>
  <c r="R54" i="2"/>
  <c r="Q54" i="2"/>
  <c r="J55" i="2"/>
  <c r="K55" i="2" s="1"/>
  <c r="R56" i="2"/>
  <c r="T56" i="2"/>
  <c r="P56" i="2"/>
  <c r="K57" i="2"/>
  <c r="M57" i="2"/>
  <c r="H57" i="2"/>
  <c r="M59" i="2"/>
  <c r="H59" i="2"/>
  <c r="K59" i="2"/>
  <c r="S66" i="2"/>
  <c r="J69" i="2"/>
  <c r="M69" i="2" s="1"/>
  <c r="T70" i="2"/>
  <c r="P70" i="2"/>
  <c r="R70" i="2"/>
  <c r="Q70" i="2"/>
  <c r="J71" i="2"/>
  <c r="K71" i="2" s="1"/>
  <c r="R72" i="2"/>
  <c r="T72" i="2"/>
  <c r="P72" i="2"/>
  <c r="O72" i="2"/>
  <c r="K73" i="2"/>
  <c r="M73" i="2"/>
  <c r="H73" i="2"/>
  <c r="M75" i="2"/>
  <c r="H75" i="2"/>
  <c r="K75" i="2"/>
  <c r="S82" i="2"/>
  <c r="Q84" i="2"/>
  <c r="J85" i="2"/>
  <c r="K85" i="2" s="1"/>
  <c r="T86" i="2"/>
  <c r="P86" i="2"/>
  <c r="R86" i="2"/>
  <c r="Q86" i="2"/>
  <c r="J87" i="2"/>
  <c r="M87" i="2" s="1"/>
  <c r="K89" i="2"/>
  <c r="M89" i="2"/>
  <c r="H89" i="2"/>
  <c r="M91" i="2"/>
  <c r="H91" i="2"/>
  <c r="K91" i="2"/>
  <c r="S98" i="2"/>
  <c r="Q100" i="2"/>
  <c r="J101" i="2"/>
  <c r="M101" i="2" s="1"/>
  <c r="T102" i="2"/>
  <c r="P102" i="2"/>
  <c r="R102" i="2"/>
  <c r="Q102" i="2"/>
  <c r="J103" i="2"/>
  <c r="M103" i="2" s="1"/>
  <c r="R104" i="2"/>
  <c r="N104" i="2"/>
  <c r="T104" i="2"/>
  <c r="P104" i="2"/>
  <c r="O104" i="2"/>
  <c r="K105" i="2"/>
  <c r="M105" i="2"/>
  <c r="H105" i="2"/>
  <c r="M107" i="2"/>
  <c r="H107" i="2"/>
  <c r="K107" i="2"/>
  <c r="K114" i="2"/>
  <c r="H114" i="2"/>
  <c r="L114" i="2"/>
  <c r="P117" i="2"/>
  <c r="H120" i="2"/>
  <c r="J120" i="2"/>
  <c r="K122" i="2"/>
  <c r="H122" i="2"/>
  <c r="L122" i="2"/>
  <c r="H124" i="2"/>
  <c r="J124" i="2"/>
  <c r="L124" i="2" s="1"/>
  <c r="H132" i="2"/>
  <c r="J132" i="2"/>
  <c r="L132" i="2" s="1"/>
  <c r="L136" i="2"/>
  <c r="T139" i="2"/>
  <c r="P139" i="2"/>
  <c r="R139" i="2"/>
  <c r="Q139" i="2"/>
  <c r="L154" i="2"/>
  <c r="H156" i="2"/>
  <c r="J156" i="2"/>
  <c r="L156" i="2" s="1"/>
  <c r="H164" i="2"/>
  <c r="J164" i="2"/>
  <c r="L164" i="2" s="1"/>
  <c r="L168" i="2"/>
  <c r="R185" i="2"/>
  <c r="T185" i="2"/>
  <c r="P185" i="2"/>
  <c r="O185" i="2"/>
  <c r="S185" i="2"/>
  <c r="L186" i="2"/>
  <c r="H188" i="2"/>
  <c r="J188" i="2"/>
  <c r="L188" i="2" s="1"/>
  <c r="H196" i="2"/>
  <c r="J196" i="2"/>
  <c r="L196" i="2" s="1"/>
  <c r="L200" i="2"/>
  <c r="T203" i="2"/>
  <c r="P203" i="2"/>
  <c r="R203" i="2"/>
  <c r="Q203" i="2"/>
  <c r="O203" i="2"/>
  <c r="T211" i="2"/>
  <c r="P211" i="2"/>
  <c r="R211" i="2"/>
  <c r="Q211" i="2"/>
  <c r="O211" i="2"/>
  <c r="L218" i="2"/>
  <c r="H220" i="2"/>
  <c r="J220" i="2"/>
  <c r="L220" i="2" s="1"/>
  <c r="H228" i="2"/>
  <c r="J228" i="2"/>
  <c r="L228" i="2" s="1"/>
  <c r="L232" i="2"/>
  <c r="T235" i="2"/>
  <c r="P235" i="2"/>
  <c r="R235" i="2"/>
  <c r="Q235" i="2"/>
  <c r="T243" i="2"/>
  <c r="P243" i="2"/>
  <c r="R243" i="2"/>
  <c r="Q243" i="2"/>
  <c r="M248" i="2"/>
  <c r="H258" i="2"/>
  <c r="J258" i="2"/>
  <c r="M258" i="2" s="1"/>
  <c r="H270" i="2"/>
  <c r="J270" i="2"/>
  <c r="H286" i="2"/>
  <c r="J286" i="2"/>
  <c r="K286" i="2" s="1"/>
  <c r="H302" i="2"/>
  <c r="J302" i="2"/>
  <c r="H318" i="2"/>
  <c r="J318" i="2"/>
  <c r="M318" i="2" s="1"/>
  <c r="K327" i="2"/>
  <c r="L327" i="2"/>
  <c r="S334" i="2"/>
  <c r="M7" i="2"/>
  <c r="H7" i="2"/>
  <c r="T18" i="2"/>
  <c r="P18" i="2"/>
  <c r="R18" i="2"/>
  <c r="Q18" i="2"/>
  <c r="K21" i="2"/>
  <c r="M21" i="2"/>
  <c r="H21" i="2"/>
  <c r="M23" i="2"/>
  <c r="H23" i="2"/>
  <c r="K23" i="2"/>
  <c r="T34" i="2"/>
  <c r="P34" i="2"/>
  <c r="R34" i="2"/>
  <c r="L7" i="2"/>
  <c r="T10" i="2"/>
  <c r="P10" i="2"/>
  <c r="R10" i="2"/>
  <c r="Q10" i="2"/>
  <c r="R12" i="2"/>
  <c r="T12" i="2"/>
  <c r="P12" i="2"/>
  <c r="O12" i="2"/>
  <c r="H13" i="2"/>
  <c r="H15" i="2"/>
  <c r="S20" i="2"/>
  <c r="L21" i="2"/>
  <c r="L23" i="2"/>
  <c r="T26" i="2"/>
  <c r="P26" i="2"/>
  <c r="R26" i="2"/>
  <c r="Q26" i="2"/>
  <c r="R28" i="2"/>
  <c r="T28" i="2"/>
  <c r="P28" i="2"/>
  <c r="H29" i="2"/>
  <c r="H31" i="2"/>
  <c r="S36" i="2"/>
  <c r="T42" i="2"/>
  <c r="P42" i="2"/>
  <c r="R42" i="2"/>
  <c r="Q42" i="2"/>
  <c r="R44" i="2"/>
  <c r="T44" i="2"/>
  <c r="P44" i="2"/>
  <c r="O44" i="2"/>
  <c r="H45" i="2"/>
  <c r="H47" i="2"/>
  <c r="S52" i="2"/>
  <c r="T58" i="2"/>
  <c r="P58" i="2"/>
  <c r="R58" i="2"/>
  <c r="Q58" i="2"/>
  <c r="H61" i="2"/>
  <c r="H63" i="2"/>
  <c r="L69" i="2"/>
  <c r="T74" i="2"/>
  <c r="P74" i="2"/>
  <c r="R74" i="2"/>
  <c r="Q74" i="2"/>
  <c r="R76" i="2"/>
  <c r="T76" i="2"/>
  <c r="P76" i="2"/>
  <c r="O76" i="2"/>
  <c r="H77" i="2"/>
  <c r="H79" i="2"/>
  <c r="S84" i="2"/>
  <c r="T90" i="2"/>
  <c r="P90" i="2"/>
  <c r="R90" i="2"/>
  <c r="Q90" i="2"/>
  <c r="R92" i="2"/>
  <c r="T92" i="2"/>
  <c r="P92" i="2"/>
  <c r="H93" i="2"/>
  <c r="H95" i="2"/>
  <c r="S100" i="2"/>
  <c r="T106" i="2"/>
  <c r="P106" i="2"/>
  <c r="R106" i="2"/>
  <c r="Q106" i="2"/>
  <c r="R108" i="2"/>
  <c r="T108" i="2"/>
  <c r="P108" i="2"/>
  <c r="O108" i="2"/>
  <c r="H109" i="2"/>
  <c r="H111" i="2"/>
  <c r="H116" i="2"/>
  <c r="J116" i="2"/>
  <c r="L116" i="2" s="1"/>
  <c r="H126" i="2"/>
  <c r="J126" i="2"/>
  <c r="H134" i="2"/>
  <c r="J134" i="2"/>
  <c r="K134" i="2" s="1"/>
  <c r="R145" i="2"/>
  <c r="T145" i="2"/>
  <c r="P145" i="2"/>
  <c r="S145" i="2"/>
  <c r="H158" i="2"/>
  <c r="J158" i="2"/>
  <c r="K158" i="2" s="1"/>
  <c r="H166" i="2"/>
  <c r="J166" i="2"/>
  <c r="L166" i="2" s="1"/>
  <c r="R177" i="2"/>
  <c r="T177" i="2"/>
  <c r="P177" i="2"/>
  <c r="S177" i="2"/>
  <c r="H190" i="2"/>
  <c r="J190" i="2"/>
  <c r="H198" i="2"/>
  <c r="J198" i="2"/>
  <c r="K198" i="2" s="1"/>
  <c r="H222" i="2"/>
  <c r="J222" i="2"/>
  <c r="K222" i="2" s="1"/>
  <c r="H230" i="2"/>
  <c r="J230" i="2"/>
  <c r="L230" i="2" s="1"/>
  <c r="P241" i="2"/>
  <c r="H250" i="2"/>
  <c r="J250" i="2"/>
  <c r="L250" i="2" s="1"/>
  <c r="M279" i="2"/>
  <c r="O279" i="2"/>
  <c r="Q283" i="2"/>
  <c r="Q299" i="2"/>
  <c r="M311" i="2"/>
  <c r="K335" i="2"/>
  <c r="L335" i="2"/>
  <c r="H339" i="2"/>
  <c r="J339" i="2"/>
  <c r="M339" i="2" s="1"/>
  <c r="H355" i="2"/>
  <c r="J355" i="2"/>
  <c r="M355" i="2" s="1"/>
  <c r="H371" i="2"/>
  <c r="J371" i="2"/>
  <c r="M371" i="2" s="1"/>
  <c r="H387" i="2"/>
  <c r="J387" i="2"/>
  <c r="M387" i="2" s="1"/>
  <c r="S8" i="2"/>
  <c r="L9" i="2"/>
  <c r="S10" i="2"/>
  <c r="L11" i="2"/>
  <c r="Q12" i="2"/>
  <c r="J13" i="2"/>
  <c r="L13" i="2" s="1"/>
  <c r="T14" i="2"/>
  <c r="P14" i="2"/>
  <c r="R14" i="2"/>
  <c r="Q14" i="2"/>
  <c r="J15" i="2"/>
  <c r="K15" i="2" s="1"/>
  <c r="K17" i="2"/>
  <c r="M17" i="2"/>
  <c r="H17" i="2"/>
  <c r="M19" i="2"/>
  <c r="H19" i="2"/>
  <c r="K19" i="2"/>
  <c r="L25" i="2"/>
  <c r="S26" i="2"/>
  <c r="L27" i="2"/>
  <c r="Q28" i="2"/>
  <c r="J29" i="2"/>
  <c r="L29" i="2" s="1"/>
  <c r="T30" i="2"/>
  <c r="P30" i="2"/>
  <c r="R30" i="2"/>
  <c r="Q30" i="2"/>
  <c r="J31" i="2"/>
  <c r="L31" i="2" s="1"/>
  <c r="R32" i="2"/>
  <c r="T32" i="2"/>
  <c r="P32" i="2"/>
  <c r="K33" i="2"/>
  <c r="M33" i="2"/>
  <c r="H33" i="2"/>
  <c r="H35" i="2"/>
  <c r="S40" i="2"/>
  <c r="L41" i="2"/>
  <c r="S42" i="2"/>
  <c r="L43" i="2"/>
  <c r="Q44" i="2"/>
  <c r="J45" i="2"/>
  <c r="L45" i="2" s="1"/>
  <c r="T46" i="2"/>
  <c r="P46" i="2"/>
  <c r="R46" i="2"/>
  <c r="Q46" i="2"/>
  <c r="J47" i="2"/>
  <c r="K49" i="2"/>
  <c r="M49" i="2"/>
  <c r="H49" i="2"/>
  <c r="M51" i="2"/>
  <c r="H51" i="2"/>
  <c r="K51" i="2"/>
  <c r="S56" i="2"/>
  <c r="L57" i="2"/>
  <c r="S58" i="2"/>
  <c r="L59" i="2"/>
  <c r="J61" i="2"/>
  <c r="L61" i="2" s="1"/>
  <c r="T62" i="2"/>
  <c r="P62" i="2"/>
  <c r="R62" i="2"/>
  <c r="Q62" i="2"/>
  <c r="J63" i="2"/>
  <c r="L63" i="2" s="1"/>
  <c r="K65" i="2"/>
  <c r="M65" i="2"/>
  <c r="H65" i="2"/>
  <c r="M67" i="2"/>
  <c r="H67" i="2"/>
  <c r="K67" i="2"/>
  <c r="S72" i="2"/>
  <c r="L73" i="2"/>
  <c r="S74" i="2"/>
  <c r="L75" i="2"/>
  <c r="Q76" i="2"/>
  <c r="J77" i="2"/>
  <c r="T78" i="2"/>
  <c r="P78" i="2"/>
  <c r="R78" i="2"/>
  <c r="Q78" i="2"/>
  <c r="J79" i="2"/>
  <c r="K81" i="2"/>
  <c r="M81" i="2"/>
  <c r="H81" i="2"/>
  <c r="M83" i="2"/>
  <c r="H83" i="2"/>
  <c r="K83" i="2"/>
  <c r="L89" i="2"/>
  <c r="S90" i="2"/>
  <c r="L91" i="2"/>
  <c r="Q92" i="2"/>
  <c r="J93" i="2"/>
  <c r="L93" i="2" s="1"/>
  <c r="T94" i="2"/>
  <c r="P94" i="2"/>
  <c r="R94" i="2"/>
  <c r="Q94" i="2"/>
  <c r="J95" i="2"/>
  <c r="L95" i="2" s="1"/>
  <c r="R96" i="2"/>
  <c r="T96" i="2"/>
  <c r="P96" i="2"/>
  <c r="K97" i="2"/>
  <c r="M97" i="2"/>
  <c r="H97" i="2"/>
  <c r="H99" i="2"/>
  <c r="S104" i="2"/>
  <c r="L105" i="2"/>
  <c r="S106" i="2"/>
  <c r="L107" i="2"/>
  <c r="Q108" i="2"/>
  <c r="J109" i="2"/>
  <c r="T110" i="2"/>
  <c r="P110" i="2"/>
  <c r="R110" i="2"/>
  <c r="Q110" i="2"/>
  <c r="J111" i="2"/>
  <c r="K111" i="2" s="1"/>
  <c r="Q113" i="2"/>
  <c r="M114" i="2"/>
  <c r="L115" i="2"/>
  <c r="O115" i="2"/>
  <c r="K118" i="2"/>
  <c r="L118" i="2"/>
  <c r="H118" i="2"/>
  <c r="Q121" i="2"/>
  <c r="M122" i="2"/>
  <c r="L123" i="2"/>
  <c r="K125" i="2"/>
  <c r="O125" i="2" s="1"/>
  <c r="R131" i="2"/>
  <c r="K133" i="2"/>
  <c r="T137" i="2"/>
  <c r="S137" i="2"/>
  <c r="L138" i="2"/>
  <c r="H140" i="2"/>
  <c r="J140" i="2"/>
  <c r="L140" i="2" s="1"/>
  <c r="H148" i="2"/>
  <c r="J148" i="2"/>
  <c r="L148" i="2" s="1"/>
  <c r="L152" i="2"/>
  <c r="T155" i="2"/>
  <c r="P155" i="2"/>
  <c r="R155" i="2"/>
  <c r="Q155" i="2"/>
  <c r="O155" i="2"/>
  <c r="K157" i="2"/>
  <c r="O157" i="2" s="1"/>
  <c r="Q161" i="2"/>
  <c r="T163" i="2"/>
  <c r="P163" i="2"/>
  <c r="R163" i="2"/>
  <c r="Q163" i="2"/>
  <c r="K165" i="2"/>
  <c r="O165" i="2" s="1"/>
  <c r="R169" i="2"/>
  <c r="T169" i="2"/>
  <c r="P169" i="2"/>
  <c r="O169" i="2"/>
  <c r="S169" i="2"/>
  <c r="L170" i="2"/>
  <c r="H172" i="2"/>
  <c r="J172" i="2"/>
  <c r="L172" i="2" s="1"/>
  <c r="H180" i="2"/>
  <c r="J180" i="2"/>
  <c r="L180" i="2" s="1"/>
  <c r="L184" i="2"/>
  <c r="Q185" i="2"/>
  <c r="T187" i="2"/>
  <c r="P187" i="2"/>
  <c r="R187" i="2"/>
  <c r="Q187" i="2"/>
  <c r="O187" i="2"/>
  <c r="K189" i="2"/>
  <c r="O189" i="2" s="1"/>
  <c r="T195" i="2"/>
  <c r="P195" i="2"/>
  <c r="R195" i="2"/>
  <c r="K197" i="2"/>
  <c r="L202" i="2"/>
  <c r="H204" i="2"/>
  <c r="J204" i="2"/>
  <c r="L204" i="2" s="1"/>
  <c r="H212" i="2"/>
  <c r="J212" i="2"/>
  <c r="L212" i="2" s="1"/>
  <c r="L216" i="2"/>
  <c r="T219" i="2"/>
  <c r="P219" i="2"/>
  <c r="R219" i="2"/>
  <c r="Q219" i="2"/>
  <c r="K221" i="2"/>
  <c r="O221" i="2" s="1"/>
  <c r="Q225" i="2"/>
  <c r="T227" i="2"/>
  <c r="P227" i="2"/>
  <c r="R227" i="2"/>
  <c r="Q227" i="2"/>
  <c r="O227" i="2"/>
  <c r="T233" i="2"/>
  <c r="L234" i="2"/>
  <c r="H236" i="2"/>
  <c r="J236" i="2"/>
  <c r="L236" i="2" s="1"/>
  <c r="H244" i="2"/>
  <c r="J244" i="2"/>
  <c r="L244" i="2" s="1"/>
  <c r="T255" i="2"/>
  <c r="P263" i="2"/>
  <c r="M264" i="2"/>
  <c r="T309" i="2"/>
  <c r="P309" i="2"/>
  <c r="R309" i="2"/>
  <c r="Q309" i="2"/>
  <c r="S309" i="2"/>
  <c r="O309" i="2"/>
  <c r="M319" i="2"/>
  <c r="S329" i="2"/>
  <c r="P329" i="2"/>
  <c r="R329" i="2"/>
  <c r="Q329" i="2"/>
  <c r="M340" i="2"/>
  <c r="M356" i="2"/>
  <c r="H428" i="2"/>
  <c r="J428" i="2"/>
  <c r="K428" i="2" s="1"/>
  <c r="P440" i="2"/>
  <c r="M448" i="2"/>
  <c r="O448" i="2"/>
  <c r="H463" i="2"/>
  <c r="J463" i="2"/>
  <c r="K463" i="2" s="1"/>
  <c r="J10" i="2"/>
  <c r="J14" i="2"/>
  <c r="J18" i="2"/>
  <c r="J22" i="2"/>
  <c r="J26" i="2"/>
  <c r="J30" i="2"/>
  <c r="J34" i="2"/>
  <c r="J38" i="2"/>
  <c r="L38" i="2" s="1"/>
  <c r="J42" i="2"/>
  <c r="J46" i="2"/>
  <c r="J50" i="2"/>
  <c r="J54" i="2"/>
  <c r="L54" i="2" s="1"/>
  <c r="J58" i="2"/>
  <c r="L58" i="2" s="1"/>
  <c r="J62" i="2"/>
  <c r="J66" i="2"/>
  <c r="J70" i="2"/>
  <c r="L70" i="2" s="1"/>
  <c r="J74" i="2"/>
  <c r="J78" i="2"/>
  <c r="J82" i="2"/>
  <c r="J86" i="2"/>
  <c r="L86" i="2" s="1"/>
  <c r="J90" i="2"/>
  <c r="J94" i="2"/>
  <c r="J98" i="2"/>
  <c r="J102" i="2"/>
  <c r="J106" i="2"/>
  <c r="J110" i="2"/>
  <c r="T119" i="2"/>
  <c r="S119" i="2"/>
  <c r="K121" i="2"/>
  <c r="O121" i="2" s="1"/>
  <c r="R125" i="2"/>
  <c r="T125" i="2"/>
  <c r="P125" i="2"/>
  <c r="Q125" i="2"/>
  <c r="T127" i="2"/>
  <c r="P127" i="2"/>
  <c r="R127" i="2"/>
  <c r="O127" i="2"/>
  <c r="M128" i="2"/>
  <c r="H128" i="2"/>
  <c r="K128" i="2"/>
  <c r="K130" i="2"/>
  <c r="M130" i="2"/>
  <c r="H130" i="2"/>
  <c r="T143" i="2"/>
  <c r="P143" i="2"/>
  <c r="O143" i="2"/>
  <c r="M144" i="2"/>
  <c r="H144" i="2"/>
  <c r="K144" i="2"/>
  <c r="K146" i="2"/>
  <c r="M146" i="2"/>
  <c r="H146" i="2"/>
  <c r="Q157" i="2"/>
  <c r="M160" i="2"/>
  <c r="H160" i="2"/>
  <c r="K160" i="2"/>
  <c r="K162" i="2"/>
  <c r="M162" i="2"/>
  <c r="H162" i="2"/>
  <c r="R173" i="2"/>
  <c r="T173" i="2"/>
  <c r="P173" i="2"/>
  <c r="Q173" i="2"/>
  <c r="T175" i="2"/>
  <c r="P175" i="2"/>
  <c r="R175" i="2"/>
  <c r="O175" i="2"/>
  <c r="M176" i="2"/>
  <c r="H176" i="2"/>
  <c r="K176" i="2"/>
  <c r="K178" i="2"/>
  <c r="M178" i="2"/>
  <c r="H178" i="2"/>
  <c r="R189" i="2"/>
  <c r="T189" i="2"/>
  <c r="P189" i="2"/>
  <c r="Q189" i="2"/>
  <c r="T191" i="2"/>
  <c r="P191" i="2"/>
  <c r="R191" i="2"/>
  <c r="O191" i="2"/>
  <c r="M192" i="2"/>
  <c r="H192" i="2"/>
  <c r="K192" i="2"/>
  <c r="K194" i="2"/>
  <c r="M194" i="2"/>
  <c r="H194" i="2"/>
  <c r="P207" i="2"/>
  <c r="M208" i="2"/>
  <c r="H208" i="2"/>
  <c r="K208" i="2"/>
  <c r="K210" i="2"/>
  <c r="M210" i="2"/>
  <c r="H210" i="2"/>
  <c r="R221" i="2"/>
  <c r="T221" i="2"/>
  <c r="P221" i="2"/>
  <c r="Q221" i="2"/>
  <c r="T223" i="2"/>
  <c r="P223" i="2"/>
  <c r="R223" i="2"/>
  <c r="M224" i="2"/>
  <c r="H224" i="2"/>
  <c r="K224" i="2"/>
  <c r="K226" i="2"/>
  <c r="M226" i="2"/>
  <c r="H226" i="2"/>
  <c r="R237" i="2"/>
  <c r="T237" i="2"/>
  <c r="P237" i="2"/>
  <c r="Q237" i="2"/>
  <c r="H240" i="2"/>
  <c r="K242" i="2"/>
  <c r="M242" i="2"/>
  <c r="H242" i="2"/>
  <c r="L249" i="2"/>
  <c r="N249" i="2" s="1"/>
  <c r="O249" i="2"/>
  <c r="K252" i="2"/>
  <c r="H252" i="2"/>
  <c r="L252" i="2"/>
  <c r="L257" i="2"/>
  <c r="N257" i="2" s="1"/>
  <c r="O257" i="2"/>
  <c r="K260" i="2"/>
  <c r="H260" i="2"/>
  <c r="L260" i="2"/>
  <c r="L265" i="2"/>
  <c r="O265" i="2"/>
  <c r="R275" i="2"/>
  <c r="T275" i="2"/>
  <c r="P275" i="2"/>
  <c r="O275" i="2"/>
  <c r="S275" i="2"/>
  <c r="H288" i="2"/>
  <c r="J288" i="2"/>
  <c r="L288" i="2" s="1"/>
  <c r="H296" i="2"/>
  <c r="J296" i="2"/>
  <c r="L296" i="2" s="1"/>
  <c r="H320" i="2"/>
  <c r="J320" i="2"/>
  <c r="L320" i="2" s="1"/>
  <c r="T338" i="2"/>
  <c r="P338" i="2"/>
  <c r="R338" i="2"/>
  <c r="Q338" i="2"/>
  <c r="S338" i="2"/>
  <c r="O338" i="2"/>
  <c r="M348" i="2"/>
  <c r="T354" i="2"/>
  <c r="P354" i="2"/>
  <c r="R354" i="2"/>
  <c r="Q354" i="2"/>
  <c r="S354" i="2"/>
  <c r="O354" i="2"/>
  <c r="T370" i="2"/>
  <c r="P370" i="2"/>
  <c r="R370" i="2"/>
  <c r="Q370" i="2"/>
  <c r="S370" i="2"/>
  <c r="O370" i="2"/>
  <c r="T386" i="2"/>
  <c r="P386" i="2"/>
  <c r="R386" i="2"/>
  <c r="Q386" i="2"/>
  <c r="S386" i="2"/>
  <c r="O386" i="2"/>
  <c r="P471" i="2"/>
  <c r="T115" i="2"/>
  <c r="P115" i="2"/>
  <c r="S115" i="2"/>
  <c r="M121" i="2"/>
  <c r="T135" i="2"/>
  <c r="P135" i="2"/>
  <c r="R135" i="2"/>
  <c r="M136" i="2"/>
  <c r="H136" i="2"/>
  <c r="K136" i="2"/>
  <c r="K138" i="2"/>
  <c r="M138" i="2"/>
  <c r="H138" i="2"/>
  <c r="R149" i="2"/>
  <c r="R151" i="2"/>
  <c r="M152" i="2"/>
  <c r="H152" i="2"/>
  <c r="K152" i="2"/>
  <c r="K154" i="2"/>
  <c r="M154" i="2"/>
  <c r="H154" i="2"/>
  <c r="R165" i="2"/>
  <c r="T165" i="2"/>
  <c r="P165" i="2"/>
  <c r="Q165" i="2"/>
  <c r="T167" i="2"/>
  <c r="P167" i="2"/>
  <c r="R167" i="2"/>
  <c r="M168" i="2"/>
  <c r="H168" i="2"/>
  <c r="K168" i="2"/>
  <c r="K170" i="2"/>
  <c r="M170" i="2"/>
  <c r="H170" i="2"/>
  <c r="R181" i="2"/>
  <c r="T181" i="2"/>
  <c r="P181" i="2"/>
  <c r="Q181" i="2"/>
  <c r="T183" i="2"/>
  <c r="P183" i="2"/>
  <c r="R183" i="2"/>
  <c r="O183" i="2"/>
  <c r="M184" i="2"/>
  <c r="H184" i="2"/>
  <c r="K184" i="2"/>
  <c r="K186" i="2"/>
  <c r="M186" i="2"/>
  <c r="H186" i="2"/>
  <c r="T199" i="2"/>
  <c r="P199" i="2"/>
  <c r="R199" i="2"/>
  <c r="M200" i="2"/>
  <c r="H200" i="2"/>
  <c r="K200" i="2"/>
  <c r="K202" i="2"/>
  <c r="M202" i="2"/>
  <c r="H202" i="2"/>
  <c r="M216" i="2"/>
  <c r="H216" i="2"/>
  <c r="K216" i="2"/>
  <c r="K218" i="2"/>
  <c r="M218" i="2"/>
  <c r="H218" i="2"/>
  <c r="R229" i="2"/>
  <c r="P229" i="2"/>
  <c r="M232" i="2"/>
  <c r="H232" i="2"/>
  <c r="K232" i="2"/>
  <c r="K234" i="2"/>
  <c r="M234" i="2"/>
  <c r="H234" i="2"/>
  <c r="R245" i="2"/>
  <c r="T245" i="2"/>
  <c r="P245" i="2"/>
  <c r="Q245" i="2"/>
  <c r="K248" i="2"/>
  <c r="L248" i="2"/>
  <c r="H248" i="2"/>
  <c r="R251" i="2"/>
  <c r="S251" i="2"/>
  <c r="P251" i="2"/>
  <c r="Q251" i="2"/>
  <c r="H254" i="2"/>
  <c r="J254" i="2"/>
  <c r="H256" i="2"/>
  <c r="H262" i="2"/>
  <c r="J262" i="2"/>
  <c r="K262" i="2" s="1"/>
  <c r="K264" i="2"/>
  <c r="L264" i="2"/>
  <c r="H264" i="2"/>
  <c r="H272" i="2"/>
  <c r="J272" i="2"/>
  <c r="H280" i="2"/>
  <c r="J280" i="2"/>
  <c r="L280" i="2" s="1"/>
  <c r="H304" i="2"/>
  <c r="J304" i="2"/>
  <c r="L304" i="2" s="1"/>
  <c r="H312" i="2"/>
  <c r="J312" i="2"/>
  <c r="L312" i="2" s="1"/>
  <c r="R323" i="2"/>
  <c r="T323" i="2"/>
  <c r="P323" i="2"/>
  <c r="S323" i="2"/>
  <c r="H347" i="2"/>
  <c r="J347" i="2"/>
  <c r="K347" i="2" s="1"/>
  <c r="H363" i="2"/>
  <c r="J363" i="2"/>
  <c r="K363" i="2" s="1"/>
  <c r="H379" i="2"/>
  <c r="J379" i="2"/>
  <c r="M379" i="2" s="1"/>
  <c r="L125" i="2"/>
  <c r="L133" i="2"/>
  <c r="L141" i="2"/>
  <c r="L145" i="2"/>
  <c r="L149" i="2"/>
  <c r="L157" i="2"/>
  <c r="L161" i="2"/>
  <c r="N161" i="2" s="1"/>
  <c r="L165" i="2"/>
  <c r="L169" i="2"/>
  <c r="L185" i="2"/>
  <c r="L189" i="2"/>
  <c r="L197" i="2"/>
  <c r="L201" i="2"/>
  <c r="L209" i="2"/>
  <c r="L217" i="2"/>
  <c r="L221" i="2"/>
  <c r="L237" i="2"/>
  <c r="L245" i="2"/>
  <c r="N245" i="2" s="1"/>
  <c r="T249" i="2"/>
  <c r="P249" i="2"/>
  <c r="S249" i="2"/>
  <c r="M255" i="2"/>
  <c r="T265" i="2"/>
  <c r="P265" i="2"/>
  <c r="S265" i="2"/>
  <c r="K268" i="2"/>
  <c r="M268" i="2"/>
  <c r="H268" i="2"/>
  <c r="R279" i="2"/>
  <c r="T279" i="2"/>
  <c r="P279" i="2"/>
  <c r="Q279" i="2"/>
  <c r="T281" i="2"/>
  <c r="P281" i="2"/>
  <c r="R281" i="2"/>
  <c r="M282" i="2"/>
  <c r="H282" i="2"/>
  <c r="K282" i="2"/>
  <c r="K284" i="2"/>
  <c r="M284" i="2"/>
  <c r="H284" i="2"/>
  <c r="T297" i="2"/>
  <c r="P297" i="2"/>
  <c r="R297" i="2"/>
  <c r="O297" i="2"/>
  <c r="M298" i="2"/>
  <c r="H298" i="2"/>
  <c r="K298" i="2"/>
  <c r="K300" i="2"/>
  <c r="M300" i="2"/>
  <c r="H300" i="2"/>
  <c r="R311" i="2"/>
  <c r="T311" i="2"/>
  <c r="P311" i="2"/>
  <c r="Q311" i="2"/>
  <c r="P313" i="2"/>
  <c r="R313" i="2"/>
  <c r="M314" i="2"/>
  <c r="H314" i="2"/>
  <c r="K314" i="2"/>
  <c r="K316" i="2"/>
  <c r="M316" i="2"/>
  <c r="H316" i="2"/>
  <c r="J328" i="2"/>
  <c r="K328" i="2" s="1"/>
  <c r="H328" i="2"/>
  <c r="J332" i="2"/>
  <c r="K332" i="2" s="1"/>
  <c r="H332" i="2"/>
  <c r="J336" i="2"/>
  <c r="K336" i="2" s="1"/>
  <c r="H336" i="2"/>
  <c r="H349" i="2"/>
  <c r="J349" i="2"/>
  <c r="H357" i="2"/>
  <c r="J357" i="2"/>
  <c r="L357" i="2" s="1"/>
  <c r="R368" i="2"/>
  <c r="T368" i="2"/>
  <c r="P368" i="2"/>
  <c r="S368" i="2"/>
  <c r="H381" i="2"/>
  <c r="J381" i="2"/>
  <c r="L381" i="2" s="1"/>
  <c r="H389" i="2"/>
  <c r="J389" i="2"/>
  <c r="L389" i="2" s="1"/>
  <c r="S392" i="2"/>
  <c r="P392" i="2"/>
  <c r="R392" i="2"/>
  <c r="Q392" i="2"/>
  <c r="S396" i="2"/>
  <c r="R396" i="2"/>
  <c r="P396" i="2"/>
  <c r="T396" i="2"/>
  <c r="K398" i="2"/>
  <c r="L398" i="2"/>
  <c r="S400" i="2"/>
  <c r="P400" i="2"/>
  <c r="R400" i="2"/>
  <c r="Q400" i="2"/>
  <c r="H404" i="2"/>
  <c r="J404" i="2"/>
  <c r="H420" i="2"/>
  <c r="J420" i="2"/>
  <c r="K420" i="2" s="1"/>
  <c r="T454" i="2"/>
  <c r="P454" i="2"/>
  <c r="R454" i="2"/>
  <c r="Q454" i="2"/>
  <c r="S454" i="2"/>
  <c r="Q249" i="2"/>
  <c r="M251" i="2"/>
  <c r="N251" i="2" s="1"/>
  <c r="T253" i="2"/>
  <c r="P253" i="2"/>
  <c r="S253" i="2"/>
  <c r="K255" i="2"/>
  <c r="Q265" i="2"/>
  <c r="L268" i="2"/>
  <c r="T271" i="2"/>
  <c r="P271" i="2"/>
  <c r="Q271" i="2"/>
  <c r="M274" i="2"/>
  <c r="H274" i="2"/>
  <c r="K274" i="2"/>
  <c r="K276" i="2"/>
  <c r="M276" i="2"/>
  <c r="H276" i="2"/>
  <c r="S281" i="2"/>
  <c r="L282" i="2"/>
  <c r="L284" i="2"/>
  <c r="T289" i="2"/>
  <c r="P289" i="2"/>
  <c r="R289" i="2"/>
  <c r="O289" i="2"/>
  <c r="M290" i="2"/>
  <c r="H290" i="2"/>
  <c r="K290" i="2"/>
  <c r="K292" i="2"/>
  <c r="M292" i="2"/>
  <c r="H292" i="2"/>
  <c r="S297" i="2"/>
  <c r="L298" i="2"/>
  <c r="L300" i="2"/>
  <c r="R303" i="2"/>
  <c r="T303" i="2"/>
  <c r="Q303" i="2"/>
  <c r="T305" i="2"/>
  <c r="P305" i="2"/>
  <c r="R305" i="2"/>
  <c r="O305" i="2"/>
  <c r="M306" i="2"/>
  <c r="H306" i="2"/>
  <c r="K306" i="2"/>
  <c r="K308" i="2"/>
  <c r="M308" i="2"/>
  <c r="H308" i="2"/>
  <c r="L314" i="2"/>
  <c r="L316" i="2"/>
  <c r="R319" i="2"/>
  <c r="T319" i="2"/>
  <c r="P319" i="2"/>
  <c r="Q319" i="2"/>
  <c r="O321" i="2"/>
  <c r="M322" i="2"/>
  <c r="H322" i="2"/>
  <c r="K322" i="2"/>
  <c r="K324" i="2"/>
  <c r="M324" i="2"/>
  <c r="H324" i="2"/>
  <c r="M336" i="2"/>
  <c r="H341" i="2"/>
  <c r="J341" i="2"/>
  <c r="L341" i="2" s="1"/>
  <c r="R352" i="2"/>
  <c r="T352" i="2"/>
  <c r="H365" i="2"/>
  <c r="J365" i="2"/>
  <c r="L365" i="2" s="1"/>
  <c r="H373" i="2"/>
  <c r="J373" i="2"/>
  <c r="L373" i="2" s="1"/>
  <c r="T397" i="2"/>
  <c r="P397" i="2"/>
  <c r="R397" i="2"/>
  <c r="O397" i="2"/>
  <c r="S397" i="2"/>
  <c r="T407" i="2"/>
  <c r="P407" i="2"/>
  <c r="Q407" i="2"/>
  <c r="H412" i="2"/>
  <c r="J412" i="2"/>
  <c r="L412" i="2"/>
  <c r="R423" i="2"/>
  <c r="T423" i="2"/>
  <c r="P423" i="2"/>
  <c r="O423" i="2"/>
  <c r="S423" i="2"/>
  <c r="Q423" i="2"/>
  <c r="T434" i="2"/>
  <c r="P434" i="2"/>
  <c r="R434" i="2"/>
  <c r="S434" i="2"/>
  <c r="Q434" i="2"/>
  <c r="T442" i="2"/>
  <c r="P442" i="2"/>
  <c r="R442" i="2"/>
  <c r="S442" i="2"/>
  <c r="Q442" i="2"/>
  <c r="H447" i="2"/>
  <c r="J447" i="2"/>
  <c r="K447" i="2" s="1"/>
  <c r="T477" i="2"/>
  <c r="P477" i="2"/>
  <c r="R477" i="2"/>
  <c r="S477" i="2"/>
  <c r="Q477" i="2"/>
  <c r="L275" i="2"/>
  <c r="L279" i="2"/>
  <c r="L283" i="2"/>
  <c r="L291" i="2"/>
  <c r="L299" i="2"/>
  <c r="L311" i="2"/>
  <c r="L319" i="2"/>
  <c r="L323" i="2"/>
  <c r="M331" i="2"/>
  <c r="H331" i="2"/>
  <c r="R340" i="2"/>
  <c r="T340" i="2"/>
  <c r="P340" i="2"/>
  <c r="Q340" i="2"/>
  <c r="T342" i="2"/>
  <c r="P342" i="2"/>
  <c r="R342" i="2"/>
  <c r="M343" i="2"/>
  <c r="H343" i="2"/>
  <c r="K343" i="2"/>
  <c r="K345" i="2"/>
  <c r="M345" i="2"/>
  <c r="H345" i="2"/>
  <c r="R356" i="2"/>
  <c r="T356" i="2"/>
  <c r="P356" i="2"/>
  <c r="Q356" i="2"/>
  <c r="P358" i="2"/>
  <c r="R358" i="2"/>
  <c r="M359" i="2"/>
  <c r="H359" i="2"/>
  <c r="K359" i="2"/>
  <c r="K361" i="2"/>
  <c r="M361" i="2"/>
  <c r="H361" i="2"/>
  <c r="M375" i="2"/>
  <c r="H375" i="2"/>
  <c r="K375" i="2"/>
  <c r="K377" i="2"/>
  <c r="M377" i="2"/>
  <c r="H377" i="2"/>
  <c r="R388" i="2"/>
  <c r="T388" i="2"/>
  <c r="P388" i="2"/>
  <c r="Q388" i="2"/>
  <c r="J391" i="2"/>
  <c r="K391" i="2" s="1"/>
  <c r="H391" i="2"/>
  <c r="J395" i="2"/>
  <c r="M395" i="2" s="1"/>
  <c r="H395" i="2"/>
  <c r="J399" i="2"/>
  <c r="K399" i="2" s="1"/>
  <c r="H399" i="2"/>
  <c r="H402" i="2"/>
  <c r="J402" i="2"/>
  <c r="L402" i="2" s="1"/>
  <c r="H410" i="2"/>
  <c r="J410" i="2"/>
  <c r="L410" i="2" s="1"/>
  <c r="T417" i="2"/>
  <c r="P417" i="2"/>
  <c r="R417" i="2"/>
  <c r="Q417" i="2"/>
  <c r="T425" i="2"/>
  <c r="P425" i="2"/>
  <c r="R425" i="2"/>
  <c r="Q425" i="2"/>
  <c r="R431" i="2"/>
  <c r="T431" i="2"/>
  <c r="P431" i="2"/>
  <c r="S431" i="2"/>
  <c r="R436" i="2"/>
  <c r="T436" i="2"/>
  <c r="P436" i="2"/>
  <c r="S436" i="2"/>
  <c r="O436" i="2"/>
  <c r="T438" i="2"/>
  <c r="P438" i="2"/>
  <c r="R438" i="2"/>
  <c r="S438" i="2"/>
  <c r="K325" i="2"/>
  <c r="M325" i="2"/>
  <c r="M327" i="2"/>
  <c r="H327" i="2"/>
  <c r="J329" i="2"/>
  <c r="L329" i="2" s="1"/>
  <c r="K331" i="2"/>
  <c r="K333" i="2"/>
  <c r="M333" i="2"/>
  <c r="L334" i="2"/>
  <c r="M335" i="2"/>
  <c r="H335" i="2"/>
  <c r="K337" i="2"/>
  <c r="M337" i="2"/>
  <c r="H337" i="2"/>
  <c r="S342" i="2"/>
  <c r="L343" i="2"/>
  <c r="L345" i="2"/>
  <c r="T350" i="2"/>
  <c r="P350" i="2"/>
  <c r="R350" i="2"/>
  <c r="O350" i="2"/>
  <c r="M351" i="2"/>
  <c r="H351" i="2"/>
  <c r="K351" i="2"/>
  <c r="K353" i="2"/>
  <c r="M353" i="2"/>
  <c r="H353" i="2"/>
  <c r="S358" i="2"/>
  <c r="L359" i="2"/>
  <c r="L361" i="2"/>
  <c r="T364" i="2"/>
  <c r="T366" i="2"/>
  <c r="P366" i="2"/>
  <c r="R366" i="2"/>
  <c r="O366" i="2"/>
  <c r="M367" i="2"/>
  <c r="H367" i="2"/>
  <c r="K367" i="2"/>
  <c r="K369" i="2"/>
  <c r="M369" i="2"/>
  <c r="H369" i="2"/>
  <c r="L375" i="2"/>
  <c r="L377" i="2"/>
  <c r="R380" i="2"/>
  <c r="T380" i="2"/>
  <c r="P380" i="2"/>
  <c r="T382" i="2"/>
  <c r="P382" i="2"/>
  <c r="R382" i="2"/>
  <c r="O382" i="2"/>
  <c r="M383" i="2"/>
  <c r="H383" i="2"/>
  <c r="K383" i="2"/>
  <c r="K385" i="2"/>
  <c r="M385" i="2"/>
  <c r="H385" i="2"/>
  <c r="R393" i="2"/>
  <c r="K411" i="2"/>
  <c r="O411" i="2" s="1"/>
  <c r="R415" i="2"/>
  <c r="T415" i="2"/>
  <c r="P415" i="2"/>
  <c r="S415" i="2"/>
  <c r="O415" i="2"/>
  <c r="H418" i="2"/>
  <c r="J418" i="2"/>
  <c r="L418" i="2" s="1"/>
  <c r="H426" i="2"/>
  <c r="J426" i="2"/>
  <c r="L426" i="2" s="1"/>
  <c r="Q431" i="2"/>
  <c r="Q436" i="2"/>
  <c r="R444" i="2"/>
  <c r="T444" i="2"/>
  <c r="P444" i="2"/>
  <c r="S444" i="2"/>
  <c r="O444" i="2"/>
  <c r="H455" i="2"/>
  <c r="J455" i="2"/>
  <c r="M455" i="2" s="1"/>
  <c r="T462" i="2"/>
  <c r="P462" i="2"/>
  <c r="R462" i="2"/>
  <c r="Q462" i="2"/>
  <c r="S462" i="2"/>
  <c r="O462" i="2"/>
  <c r="M480" i="2"/>
  <c r="H480" i="2"/>
  <c r="J480" i="2"/>
  <c r="K480" i="2" s="1"/>
  <c r="H498" i="2"/>
  <c r="J498" i="2"/>
  <c r="K498" i="2" s="1"/>
  <c r="L498" i="2"/>
  <c r="L340" i="2"/>
  <c r="L356" i="2"/>
  <c r="L388" i="2"/>
  <c r="M394" i="2"/>
  <c r="H394" i="2"/>
  <c r="R411" i="2"/>
  <c r="T411" i="2"/>
  <c r="P411" i="2"/>
  <c r="Q411" i="2"/>
  <c r="T413" i="2"/>
  <c r="P413" i="2"/>
  <c r="R413" i="2"/>
  <c r="O413" i="2"/>
  <c r="M414" i="2"/>
  <c r="H414" i="2"/>
  <c r="K414" i="2"/>
  <c r="K416" i="2"/>
  <c r="M416" i="2"/>
  <c r="H416" i="2"/>
  <c r="R427" i="2"/>
  <c r="T427" i="2"/>
  <c r="P427" i="2"/>
  <c r="Q427" i="2"/>
  <c r="R429" i="2"/>
  <c r="M430" i="2"/>
  <c r="H430" i="2"/>
  <c r="K432" i="2"/>
  <c r="M432" i="2"/>
  <c r="H432" i="2"/>
  <c r="H449" i="2"/>
  <c r="J449" i="2"/>
  <c r="L449" i="2" s="1"/>
  <c r="H457" i="2"/>
  <c r="J457" i="2"/>
  <c r="R468" i="2"/>
  <c r="T468" i="2"/>
  <c r="P468" i="2"/>
  <c r="O468" i="2"/>
  <c r="S468" i="2"/>
  <c r="J392" i="2"/>
  <c r="K394" i="2"/>
  <c r="K396" i="2"/>
  <c r="M396" i="2"/>
  <c r="L397" i="2"/>
  <c r="M398" i="2"/>
  <c r="H398" i="2"/>
  <c r="J400" i="2"/>
  <c r="M400" i="2" s="1"/>
  <c r="T403" i="2"/>
  <c r="T405" i="2"/>
  <c r="P405" i="2"/>
  <c r="R405" i="2"/>
  <c r="M406" i="2"/>
  <c r="H406" i="2"/>
  <c r="K406" i="2"/>
  <c r="K408" i="2"/>
  <c r="M408" i="2"/>
  <c r="H408" i="2"/>
  <c r="S413" i="2"/>
  <c r="L414" i="2"/>
  <c r="L416" i="2"/>
  <c r="R419" i="2"/>
  <c r="T419" i="2"/>
  <c r="P419" i="2"/>
  <c r="Q419" i="2"/>
  <c r="M422" i="2"/>
  <c r="H422" i="2"/>
  <c r="K422" i="2"/>
  <c r="K424" i="2"/>
  <c r="M424" i="2"/>
  <c r="H424" i="2"/>
  <c r="L430" i="2"/>
  <c r="L432" i="2"/>
  <c r="H465" i="2"/>
  <c r="J465" i="2"/>
  <c r="L465" i="2" s="1"/>
  <c r="T479" i="2"/>
  <c r="L411" i="2"/>
  <c r="L415" i="2"/>
  <c r="L419" i="2"/>
  <c r="L423" i="2"/>
  <c r="N423" i="2" s="1"/>
  <c r="L427" i="2"/>
  <c r="K433" i="2"/>
  <c r="M433" i="2"/>
  <c r="H433" i="2"/>
  <c r="M435" i="2"/>
  <c r="H435" i="2"/>
  <c r="K435" i="2"/>
  <c r="K437" i="2"/>
  <c r="M437" i="2"/>
  <c r="H437" i="2"/>
  <c r="M439" i="2"/>
  <c r="H439" i="2"/>
  <c r="K439" i="2"/>
  <c r="K441" i="2"/>
  <c r="M441" i="2"/>
  <c r="H441" i="2"/>
  <c r="M443" i="2"/>
  <c r="H443" i="2"/>
  <c r="K443" i="2"/>
  <c r="K445" i="2"/>
  <c r="M445" i="2"/>
  <c r="H445" i="2"/>
  <c r="R456" i="2"/>
  <c r="Q456" i="2"/>
  <c r="T458" i="2"/>
  <c r="M459" i="2"/>
  <c r="H459" i="2"/>
  <c r="K459" i="2"/>
  <c r="K461" i="2"/>
  <c r="M461" i="2"/>
  <c r="H461" i="2"/>
  <c r="H474" i="2"/>
  <c r="J474" i="2"/>
  <c r="L474" i="2" s="1"/>
  <c r="H490" i="2"/>
  <c r="J490" i="2"/>
  <c r="K490" i="2" s="1"/>
  <c r="L433" i="2"/>
  <c r="L435" i="2"/>
  <c r="L437" i="2"/>
  <c r="L439" i="2"/>
  <c r="L441" i="2"/>
  <c r="L443" i="2"/>
  <c r="L445" i="2"/>
  <c r="R448" i="2"/>
  <c r="T448" i="2"/>
  <c r="P448" i="2"/>
  <c r="Q448" i="2"/>
  <c r="T450" i="2"/>
  <c r="R450" i="2"/>
  <c r="M451" i="2"/>
  <c r="H451" i="2"/>
  <c r="K451" i="2"/>
  <c r="K453" i="2"/>
  <c r="M453" i="2"/>
  <c r="H453" i="2"/>
  <c r="L459" i="2"/>
  <c r="L461" i="2"/>
  <c r="Q464" i="2"/>
  <c r="M467" i="2"/>
  <c r="H467" i="2"/>
  <c r="K467" i="2"/>
  <c r="K469" i="2"/>
  <c r="M469" i="2"/>
  <c r="H469" i="2"/>
  <c r="S470" i="2"/>
  <c r="P470" i="2"/>
  <c r="R470" i="2"/>
  <c r="T470" i="2"/>
  <c r="R493" i="2"/>
  <c r="T493" i="2"/>
  <c r="P493" i="2"/>
  <c r="S493" i="2"/>
  <c r="Q493" i="2"/>
  <c r="J434" i="2"/>
  <c r="L434" i="2" s="1"/>
  <c r="L436" i="2"/>
  <c r="J438" i="2"/>
  <c r="J442" i="2"/>
  <c r="L442" i="2" s="1"/>
  <c r="L444" i="2"/>
  <c r="N444" i="2" s="1"/>
  <c r="L448" i="2"/>
  <c r="N448" i="2" s="1"/>
  <c r="L460" i="2"/>
  <c r="L468" i="2"/>
  <c r="N468" i="2" s="1"/>
  <c r="H472" i="2"/>
  <c r="T473" i="2"/>
  <c r="P473" i="2"/>
  <c r="R473" i="2"/>
  <c r="Q473" i="2"/>
  <c r="R475" i="2"/>
  <c r="T475" i="2"/>
  <c r="P475" i="2"/>
  <c r="K476" i="2"/>
  <c r="M476" i="2"/>
  <c r="H476" i="2"/>
  <c r="M478" i="2"/>
  <c r="H478" i="2"/>
  <c r="K478" i="2"/>
  <c r="R485" i="2"/>
  <c r="T485" i="2"/>
  <c r="P485" i="2"/>
  <c r="O485" i="2"/>
  <c r="S485" i="2"/>
  <c r="L486" i="2"/>
  <c r="H488" i="2"/>
  <c r="J488" i="2"/>
  <c r="L488" i="2" s="1"/>
  <c r="H496" i="2"/>
  <c r="J496" i="2"/>
  <c r="L496" i="2" s="1"/>
  <c r="L500" i="2"/>
  <c r="T503" i="2"/>
  <c r="P503" i="2"/>
  <c r="R503" i="2"/>
  <c r="Q503" i="2"/>
  <c r="O503" i="2"/>
  <c r="J470" i="2"/>
  <c r="M470" i="2" s="1"/>
  <c r="S475" i="2"/>
  <c r="L476" i="2"/>
  <c r="L478" i="2"/>
  <c r="T481" i="2"/>
  <c r="P481" i="2"/>
  <c r="R481" i="2"/>
  <c r="Q481" i="2"/>
  <c r="S482" i="2"/>
  <c r="P482" i="2"/>
  <c r="R482" i="2"/>
  <c r="T483" i="2"/>
  <c r="P483" i="2"/>
  <c r="R483" i="2"/>
  <c r="Q483" i="2"/>
  <c r="T487" i="2"/>
  <c r="P487" i="2"/>
  <c r="R487" i="2"/>
  <c r="Q487" i="2"/>
  <c r="T495" i="2"/>
  <c r="P495" i="2"/>
  <c r="R495" i="2"/>
  <c r="Q495" i="2"/>
  <c r="R501" i="2"/>
  <c r="T501" i="2"/>
  <c r="S501" i="2"/>
  <c r="L502" i="2"/>
  <c r="H504" i="2"/>
  <c r="J504" i="2"/>
  <c r="L504" i="2" s="1"/>
  <c r="J473" i="2"/>
  <c r="J477" i="2"/>
  <c r="L477" i="2" s="1"/>
  <c r="J481" i="2"/>
  <c r="L483" i="2"/>
  <c r="M484" i="2"/>
  <c r="H484" i="2"/>
  <c r="R489" i="2"/>
  <c r="T489" i="2"/>
  <c r="P489" i="2"/>
  <c r="Q489" i="2"/>
  <c r="P491" i="2"/>
  <c r="M492" i="2"/>
  <c r="H492" i="2"/>
  <c r="K492" i="2"/>
  <c r="K494" i="2"/>
  <c r="M494" i="2"/>
  <c r="H494" i="2"/>
  <c r="Q505" i="2"/>
  <c r="K486" i="2"/>
  <c r="M486" i="2"/>
  <c r="H486" i="2"/>
  <c r="R497" i="2"/>
  <c r="T497" i="2"/>
  <c r="P497" i="2"/>
  <c r="Q497" i="2"/>
  <c r="M500" i="2"/>
  <c r="H500" i="2"/>
  <c r="K500" i="2"/>
  <c r="K502" i="2"/>
  <c r="M502" i="2"/>
  <c r="H502" i="2"/>
  <c r="L485" i="2"/>
  <c r="L489" i="2"/>
  <c r="L493" i="2"/>
  <c r="N493" i="2" s="1"/>
  <c r="L497" i="2"/>
  <c r="N497" i="2" s="1"/>
  <c r="J6" i="2"/>
  <c r="S233" i="2" l="1"/>
  <c r="T207" i="2"/>
  <c r="N84" i="2"/>
  <c r="R321" i="2"/>
  <c r="N125" i="2"/>
  <c r="P57" i="1"/>
  <c r="O273" i="2"/>
  <c r="Q57" i="1"/>
  <c r="O409" i="2"/>
  <c r="T321" i="2"/>
  <c r="R15" i="1"/>
  <c r="N223" i="2"/>
  <c r="R334" i="2"/>
  <c r="S313" i="2"/>
  <c r="P133" i="2"/>
  <c r="S326" i="2"/>
  <c r="S460" i="2"/>
  <c r="L326" i="2"/>
  <c r="P261" i="2"/>
  <c r="R133" i="2"/>
  <c r="U133" i="2" s="1"/>
  <c r="V133" i="2" s="1"/>
  <c r="R239" i="2"/>
  <c r="M35" i="2"/>
  <c r="S209" i="2"/>
  <c r="R326" i="2"/>
  <c r="N11" i="1"/>
  <c r="N44" i="2"/>
  <c r="Q285" i="2"/>
  <c r="T460" i="2"/>
  <c r="N189" i="2"/>
  <c r="P123" i="2"/>
  <c r="T239" i="2"/>
  <c r="T326" i="2"/>
  <c r="P52" i="1"/>
  <c r="Q326" i="2"/>
  <c r="Q409" i="2"/>
  <c r="P376" i="2"/>
  <c r="K48" i="1"/>
  <c r="O48" i="1" s="1"/>
  <c r="N175" i="2"/>
  <c r="T333" i="2"/>
  <c r="Q348" i="2"/>
  <c r="N169" i="2"/>
  <c r="M440" i="2"/>
  <c r="O133" i="2"/>
  <c r="Q446" i="2"/>
  <c r="P179" i="2"/>
  <c r="R9" i="1"/>
  <c r="R26" i="1"/>
  <c r="N366" i="2"/>
  <c r="P352" i="2"/>
  <c r="T273" i="2"/>
  <c r="R201" i="2"/>
  <c r="L101" i="2"/>
  <c r="R271" i="2"/>
  <c r="T313" i="2"/>
  <c r="K35" i="2"/>
  <c r="O313" i="2"/>
  <c r="T362" i="2"/>
  <c r="S57" i="1"/>
  <c r="R53" i="1"/>
  <c r="N261" i="2"/>
  <c r="N96" i="2"/>
  <c r="T30" i="1"/>
  <c r="M271" i="2"/>
  <c r="S24" i="1"/>
  <c r="N12" i="2"/>
  <c r="L384" i="2"/>
  <c r="N323" i="2"/>
  <c r="O388" i="2"/>
  <c r="U388" i="2" s="1"/>
  <c r="O195" i="2"/>
  <c r="U195" i="2" s="1"/>
  <c r="V195" i="2" s="1"/>
  <c r="M388" i="2"/>
  <c r="N419" i="2"/>
  <c r="N311" i="2"/>
  <c r="K256" i="2"/>
  <c r="O256" i="2" s="1"/>
  <c r="T231" i="2"/>
  <c r="T197" i="2"/>
  <c r="T390" i="2"/>
  <c r="N415" i="2"/>
  <c r="R401" i="2"/>
  <c r="O80" i="2"/>
  <c r="R32" i="1"/>
  <c r="M179" i="2"/>
  <c r="L405" i="2"/>
  <c r="T261" i="2"/>
  <c r="P80" i="2"/>
  <c r="Q7" i="1"/>
  <c r="N436" i="2"/>
  <c r="N382" i="2"/>
  <c r="L505" i="2"/>
  <c r="M320" i="2"/>
  <c r="R80" i="2"/>
  <c r="S307" i="2"/>
  <c r="M278" i="2"/>
  <c r="N278" i="2" s="1"/>
  <c r="N7" i="1"/>
  <c r="O26" i="1"/>
  <c r="N72" i="2"/>
  <c r="N185" i="2"/>
  <c r="T26" i="1"/>
  <c r="T307" i="2"/>
  <c r="O223" i="2"/>
  <c r="U223" i="2" s="1"/>
  <c r="V223" i="2" s="1"/>
  <c r="T7" i="1"/>
  <c r="N317" i="2"/>
  <c r="P16" i="2"/>
  <c r="P26" i="1"/>
  <c r="K505" i="2"/>
  <c r="O505" i="2" s="1"/>
  <c r="S452" i="2"/>
  <c r="M498" i="2"/>
  <c r="P372" i="2"/>
  <c r="R273" i="2"/>
  <c r="S257" i="2"/>
  <c r="S201" i="2"/>
  <c r="N458" i="2"/>
  <c r="N462" i="2"/>
  <c r="M215" i="2"/>
  <c r="S384" i="2"/>
  <c r="R384" i="2"/>
  <c r="T372" i="2"/>
  <c r="S352" i="2"/>
  <c r="S291" i="2"/>
  <c r="Q325" i="2"/>
  <c r="L103" i="2"/>
  <c r="S301" i="2"/>
  <c r="N32" i="2"/>
  <c r="K393" i="2"/>
  <c r="O393" i="2" s="1"/>
  <c r="K190" i="2"/>
  <c r="O190" i="2" s="1"/>
  <c r="L190" i="2"/>
  <c r="K368" i="2"/>
  <c r="L368" i="2"/>
  <c r="L472" i="2"/>
  <c r="M472" i="2"/>
  <c r="K429" i="2"/>
  <c r="O429" i="2" s="1"/>
  <c r="M429" i="2"/>
  <c r="Q479" i="2"/>
  <c r="R479" i="2"/>
  <c r="P217" i="2"/>
  <c r="S217" i="2"/>
  <c r="P151" i="2"/>
  <c r="O151" i="2"/>
  <c r="S464" i="2"/>
  <c r="T464" i="2"/>
  <c r="K201" i="2"/>
  <c r="O201" i="2" s="1"/>
  <c r="M201" i="2"/>
  <c r="P464" i="2"/>
  <c r="N397" i="2"/>
  <c r="L364" i="2"/>
  <c r="N340" i="2"/>
  <c r="M328" i="2"/>
  <c r="T151" i="2"/>
  <c r="O217" i="2"/>
  <c r="L266" i="2"/>
  <c r="M266" i="2"/>
  <c r="N266" i="2" s="1"/>
  <c r="S401" i="2"/>
  <c r="P401" i="2"/>
  <c r="T466" i="2"/>
  <c r="R466" i="2"/>
  <c r="K499" i="2"/>
  <c r="M499" i="2"/>
  <c r="P429" i="2"/>
  <c r="S429" i="2"/>
  <c r="K348" i="2"/>
  <c r="L348" i="2"/>
  <c r="R333" i="2"/>
  <c r="S333" i="2"/>
  <c r="Q267" i="2"/>
  <c r="P267" i="2"/>
  <c r="O123" i="2"/>
  <c r="N123" i="2"/>
  <c r="M479" i="2"/>
  <c r="K479" i="2"/>
  <c r="T471" i="2"/>
  <c r="S471" i="2"/>
  <c r="N485" i="2"/>
  <c r="N466" i="2"/>
  <c r="R464" i="2"/>
  <c r="P421" i="2"/>
  <c r="K456" i="2"/>
  <c r="R446" i="2"/>
  <c r="O401" i="2"/>
  <c r="M456" i="2"/>
  <c r="O390" i="2"/>
  <c r="K329" i="2"/>
  <c r="O329" i="2" s="1"/>
  <c r="U329" i="2" s="1"/>
  <c r="N283" i="2"/>
  <c r="M412" i="2"/>
  <c r="K412" i="2"/>
  <c r="O412" i="2" s="1"/>
  <c r="T291" i="2"/>
  <c r="R231" i="2"/>
  <c r="Q471" i="2"/>
  <c r="M364" i="2"/>
  <c r="T205" i="2"/>
  <c r="U191" i="2"/>
  <c r="R325" i="2"/>
  <c r="L85" i="2"/>
  <c r="O243" i="2"/>
  <c r="U243" i="2" s="1"/>
  <c r="T217" i="2"/>
  <c r="P333" i="2"/>
  <c r="R285" i="2"/>
  <c r="S403" i="2"/>
  <c r="Q403" i="2"/>
  <c r="O293" i="2"/>
  <c r="N127" i="2"/>
  <c r="L92" i="2"/>
  <c r="L479" i="2"/>
  <c r="M471" i="2"/>
  <c r="K471" i="2"/>
  <c r="O471" i="2" s="1"/>
  <c r="N143" i="2"/>
  <c r="T112" i="2"/>
  <c r="R112" i="2"/>
  <c r="T499" i="2"/>
  <c r="K482" i="2"/>
  <c r="O482" i="2" s="1"/>
  <c r="P466" i="2"/>
  <c r="P479" i="2"/>
  <c r="K465" i="2"/>
  <c r="P403" i="2"/>
  <c r="U427" i="2"/>
  <c r="Q401" i="2"/>
  <c r="R390" i="2"/>
  <c r="N299" i="2"/>
  <c r="K389" i="2"/>
  <c r="O368" i="2"/>
  <c r="U368" i="2" s="1"/>
  <c r="N313" i="2"/>
  <c r="L225" i="2"/>
  <c r="P231" i="2"/>
  <c r="R123" i="2"/>
  <c r="R471" i="2"/>
  <c r="R205" i="2"/>
  <c r="R277" i="2"/>
  <c r="P362" i="2"/>
  <c r="R217" i="2"/>
  <c r="T179" i="2"/>
  <c r="P285" i="2"/>
  <c r="P68" i="2"/>
  <c r="Q458" i="2"/>
  <c r="U458" i="2" s="1"/>
  <c r="V458" i="2" s="1"/>
  <c r="R458" i="2"/>
  <c r="S458" i="2"/>
  <c r="M368" i="2"/>
  <c r="L499" i="2"/>
  <c r="T482" i="2"/>
  <c r="Q482" i="2"/>
  <c r="M452" i="2"/>
  <c r="L452" i="2"/>
  <c r="N227" i="2"/>
  <c r="N203" i="2"/>
  <c r="N183" i="2"/>
  <c r="N155" i="2"/>
  <c r="R257" i="2"/>
  <c r="T257" i="2"/>
  <c r="Q257" i="2"/>
  <c r="L240" i="2"/>
  <c r="N240" i="2" s="1"/>
  <c r="M240" i="2"/>
  <c r="Q201" i="2"/>
  <c r="P201" i="2"/>
  <c r="S505" i="2"/>
  <c r="P505" i="2"/>
  <c r="T491" i="2"/>
  <c r="R491" i="2"/>
  <c r="O364" i="2"/>
  <c r="S303" i="2"/>
  <c r="P303" i="2"/>
  <c r="N285" i="2"/>
  <c r="N273" i="2"/>
  <c r="N187" i="2"/>
  <c r="S117" i="2"/>
  <c r="R117" i="2"/>
  <c r="L471" i="2"/>
  <c r="M277" i="2"/>
  <c r="L277" i="2"/>
  <c r="N277" i="2" s="1"/>
  <c r="Q307" i="2"/>
  <c r="P307" i="2"/>
  <c r="N483" i="2"/>
  <c r="N427" i="2"/>
  <c r="V427" i="2" s="1"/>
  <c r="N275" i="2"/>
  <c r="N237" i="2"/>
  <c r="N217" i="2"/>
  <c r="N503" i="2"/>
  <c r="N386" i="2"/>
  <c r="N370" i="2"/>
  <c r="N454" i="2"/>
  <c r="N401" i="2"/>
  <c r="N289" i="2"/>
  <c r="N338" i="2"/>
  <c r="N305" i="2"/>
  <c r="O215" i="2"/>
  <c r="N80" i="2"/>
  <c r="K302" i="2"/>
  <c r="M302" i="2"/>
  <c r="K294" i="2"/>
  <c r="L294" i="2"/>
  <c r="R346" i="2"/>
  <c r="T346" i="2"/>
  <c r="L99" i="2"/>
  <c r="K99" i="2"/>
  <c r="O99" i="2" s="1"/>
  <c r="R64" i="2"/>
  <c r="N64" i="2"/>
  <c r="K207" i="2"/>
  <c r="O207" i="2" s="1"/>
  <c r="M207" i="2"/>
  <c r="K117" i="2"/>
  <c r="O117" i="2" s="1"/>
  <c r="M117" i="2"/>
  <c r="M229" i="2"/>
  <c r="K229" i="2"/>
  <c r="O229" i="2" s="1"/>
  <c r="L229" i="2"/>
  <c r="M147" i="2"/>
  <c r="L147" i="2"/>
  <c r="T295" i="2"/>
  <c r="N221" i="2"/>
  <c r="M99" i="2"/>
  <c r="Q346" i="2"/>
  <c r="K310" i="2"/>
  <c r="O310" i="2" s="1"/>
  <c r="Q452" i="2"/>
  <c r="P452" i="2"/>
  <c r="S348" i="2"/>
  <c r="T348" i="2"/>
  <c r="K295" i="2"/>
  <c r="O295" i="2" s="1"/>
  <c r="U295" i="2" s="1"/>
  <c r="M295" i="2"/>
  <c r="L295" i="2"/>
  <c r="K281" i="2"/>
  <c r="O281" i="2" s="1"/>
  <c r="U281" i="2" s="1"/>
  <c r="L281" i="2"/>
  <c r="M281" i="2"/>
  <c r="M173" i="2"/>
  <c r="K173" i="2"/>
  <c r="O173" i="2" s="1"/>
  <c r="U173" i="2" s="1"/>
  <c r="S147" i="2"/>
  <c r="T147" i="2"/>
  <c r="Q147" i="2"/>
  <c r="R147" i="2"/>
  <c r="S131" i="2"/>
  <c r="P131" i="2"/>
  <c r="O131" i="2"/>
  <c r="S456" i="2"/>
  <c r="S409" i="2"/>
  <c r="N409" i="2"/>
  <c r="K358" i="2"/>
  <c r="O358" i="2" s="1"/>
  <c r="M291" i="2"/>
  <c r="K291" i="2"/>
  <c r="O291" i="2" s="1"/>
  <c r="N231" i="2"/>
  <c r="S197" i="2"/>
  <c r="Q197" i="2"/>
  <c r="M181" i="2"/>
  <c r="L181" i="2"/>
  <c r="N181" i="2" s="1"/>
  <c r="M450" i="2"/>
  <c r="L450" i="2"/>
  <c r="Q362" i="2"/>
  <c r="R362" i="2"/>
  <c r="R301" i="2"/>
  <c r="P301" i="2"/>
  <c r="K137" i="2"/>
  <c r="M137" i="2"/>
  <c r="M60" i="2"/>
  <c r="L440" i="2"/>
  <c r="N440" i="2" s="1"/>
  <c r="O466" i="2"/>
  <c r="P456" i="2"/>
  <c r="S479" i="2"/>
  <c r="T452" i="2"/>
  <c r="T421" i="2"/>
  <c r="L457" i="2"/>
  <c r="K457" i="2"/>
  <c r="O457" i="2" s="1"/>
  <c r="K449" i="2"/>
  <c r="N356" i="2"/>
  <c r="T409" i="2"/>
  <c r="P393" i="2"/>
  <c r="R348" i="2"/>
  <c r="T384" i="2"/>
  <c r="M341" i="2"/>
  <c r="L328" i="2"/>
  <c r="R295" i="2"/>
  <c r="L173" i="2"/>
  <c r="N157" i="2"/>
  <c r="N141" i="2"/>
  <c r="L256" i="2"/>
  <c r="P197" i="2"/>
  <c r="U386" i="2"/>
  <c r="T131" i="2"/>
  <c r="O48" i="2"/>
  <c r="P346" i="2"/>
  <c r="T301" i="2"/>
  <c r="K101" i="2"/>
  <c r="O101" i="2" s="1"/>
  <c r="K380" i="2"/>
  <c r="O380" i="2" s="1"/>
  <c r="U380" i="2" s="1"/>
  <c r="L380" i="2"/>
  <c r="N269" i="2"/>
  <c r="O452" i="2"/>
  <c r="Q429" i="2"/>
  <c r="T429" i="2"/>
  <c r="K374" i="2"/>
  <c r="M374" i="2"/>
  <c r="T446" i="2"/>
  <c r="S446" i="2"/>
  <c r="N342" i="2"/>
  <c r="K225" i="2"/>
  <c r="N225" i="2" s="1"/>
  <c r="L171" i="2"/>
  <c r="M171" i="2"/>
  <c r="M159" i="2"/>
  <c r="Q137" i="2"/>
  <c r="O137" i="2"/>
  <c r="P137" i="2"/>
  <c r="U137" i="2" s="1"/>
  <c r="N131" i="2"/>
  <c r="M48" i="2"/>
  <c r="P24" i="2"/>
  <c r="R24" i="2"/>
  <c r="M372" i="2"/>
  <c r="K372" i="2"/>
  <c r="O372" i="2" s="1"/>
  <c r="L247" i="2"/>
  <c r="K247" i="2"/>
  <c r="O247" i="2" s="1"/>
  <c r="K60" i="2"/>
  <c r="K271" i="2"/>
  <c r="O271" i="2" s="1"/>
  <c r="L239" i="2"/>
  <c r="K239" i="2"/>
  <c r="M239" i="2"/>
  <c r="L60" i="2"/>
  <c r="L349" i="2"/>
  <c r="K349" i="2"/>
  <c r="O349" i="2" s="1"/>
  <c r="K126" i="2"/>
  <c r="L126" i="2"/>
  <c r="N388" i="2"/>
  <c r="L391" i="2"/>
  <c r="K263" i="2"/>
  <c r="O263" i="2" s="1"/>
  <c r="M404" i="2"/>
  <c r="L404" i="2"/>
  <c r="K357" i="2"/>
  <c r="O357" i="2" s="1"/>
  <c r="M263" i="2"/>
  <c r="N137" i="2"/>
  <c r="M280" i="2"/>
  <c r="M262" i="2"/>
  <c r="P141" i="2"/>
  <c r="Q277" i="2"/>
  <c r="L302" i="2"/>
  <c r="M39" i="2"/>
  <c r="K39" i="2"/>
  <c r="O39" i="2" s="1"/>
  <c r="L39" i="2"/>
  <c r="L310" i="2"/>
  <c r="N310" i="2" s="1"/>
  <c r="K103" i="2"/>
  <c r="O103" i="2" s="1"/>
  <c r="Q460" i="2"/>
  <c r="R460" i="2"/>
  <c r="T263" i="2"/>
  <c r="S263" i="2"/>
  <c r="Q263" i="2"/>
  <c r="T344" i="2"/>
  <c r="P344" i="2"/>
  <c r="R315" i="2"/>
  <c r="S315" i="2"/>
  <c r="P209" i="2"/>
  <c r="O209" i="2"/>
  <c r="L112" i="2"/>
  <c r="K112" i="2"/>
  <c r="O112" i="2" s="1"/>
  <c r="M36" i="2"/>
  <c r="L36" i="2"/>
  <c r="K287" i="2"/>
  <c r="M287" i="2"/>
  <c r="S247" i="2"/>
  <c r="P247" i="2"/>
  <c r="N151" i="2"/>
  <c r="S179" i="2"/>
  <c r="Q179" i="2"/>
  <c r="O179" i="2"/>
  <c r="U179" i="2" s="1"/>
  <c r="K147" i="2"/>
  <c r="Q376" i="2"/>
  <c r="S376" i="2"/>
  <c r="T376" i="2"/>
  <c r="L207" i="2"/>
  <c r="N333" i="2"/>
  <c r="N279" i="2"/>
  <c r="U297" i="2"/>
  <c r="N145" i="2"/>
  <c r="N265" i="2"/>
  <c r="O197" i="2"/>
  <c r="L109" i="2"/>
  <c r="K109" i="2"/>
  <c r="S380" i="2"/>
  <c r="O458" i="2"/>
  <c r="K405" i="2"/>
  <c r="M326" i="2"/>
  <c r="O326" i="2"/>
  <c r="K301" i="2"/>
  <c r="O301" i="2" s="1"/>
  <c r="L301" i="2"/>
  <c r="Q233" i="2"/>
  <c r="R233" i="2"/>
  <c r="S195" i="2"/>
  <c r="Q195" i="2"/>
  <c r="P325" i="2"/>
  <c r="T325" i="2"/>
  <c r="T285" i="2"/>
  <c r="S285" i="2"/>
  <c r="T334" i="2"/>
  <c r="Q334" i="2"/>
  <c r="U121" i="2"/>
  <c r="U169" i="2"/>
  <c r="N115" i="2"/>
  <c r="N390" i="2"/>
  <c r="O346" i="2"/>
  <c r="N191" i="2"/>
  <c r="V191" i="2" s="1"/>
  <c r="N108" i="2"/>
  <c r="N76" i="2"/>
  <c r="N52" i="2"/>
  <c r="N40" i="2"/>
  <c r="N20" i="2"/>
  <c r="N8" i="2"/>
  <c r="N195" i="2"/>
  <c r="N167" i="2"/>
  <c r="L393" i="2"/>
  <c r="S9" i="1"/>
  <c r="S61" i="1"/>
  <c r="Q9" i="1"/>
  <c r="U9" i="1" s="1"/>
  <c r="O44" i="1"/>
  <c r="M48" i="1"/>
  <c r="J64" i="1"/>
  <c r="P28" i="1"/>
  <c r="H64" i="1"/>
  <c r="S26" i="1"/>
  <c r="O61" i="1"/>
  <c r="T57" i="1"/>
  <c r="O15" i="1"/>
  <c r="O7" i="1"/>
  <c r="P24" i="1"/>
  <c r="O28" i="1"/>
  <c r="Q52" i="1"/>
  <c r="O52" i="1"/>
  <c r="Q44" i="1"/>
  <c r="T44" i="1"/>
  <c r="O40" i="1"/>
  <c r="K254" i="2"/>
  <c r="O254" i="2" s="1"/>
  <c r="M254" i="2"/>
  <c r="L47" i="2"/>
  <c r="M47" i="2"/>
  <c r="K47" i="2"/>
  <c r="K13" i="2"/>
  <c r="O13" i="2" s="1"/>
  <c r="M270" i="2"/>
  <c r="L270" i="2"/>
  <c r="K120" i="2"/>
  <c r="O120" i="2" s="1"/>
  <c r="M120" i="2"/>
  <c r="M238" i="2"/>
  <c r="K238" i="2"/>
  <c r="L238" i="2"/>
  <c r="K206" i="2"/>
  <c r="L206" i="2"/>
  <c r="M206" i="2"/>
  <c r="K142" i="2"/>
  <c r="M142" i="2"/>
  <c r="K431" i="2"/>
  <c r="O431" i="2"/>
  <c r="U431" i="2" s="1"/>
  <c r="Q374" i="2"/>
  <c r="T374" i="2"/>
  <c r="S374" i="2"/>
  <c r="T293" i="2"/>
  <c r="Q293" i="2"/>
  <c r="T259" i="2"/>
  <c r="P259" i="2"/>
  <c r="K362" i="2"/>
  <c r="O362" i="2" s="1"/>
  <c r="P153" i="2"/>
  <c r="T129" i="2"/>
  <c r="Q129" i="2"/>
  <c r="P129" i="2"/>
  <c r="R440" i="2"/>
  <c r="O440" i="2"/>
  <c r="M330" i="2"/>
  <c r="L330" i="2"/>
  <c r="K303" i="2"/>
  <c r="O303" i="2"/>
  <c r="S287" i="2"/>
  <c r="R287" i="2"/>
  <c r="Q241" i="2"/>
  <c r="R241" i="2"/>
  <c r="S213" i="2"/>
  <c r="P213" i="2"/>
  <c r="M205" i="2"/>
  <c r="K205" i="2"/>
  <c r="K163" i="2"/>
  <c r="M163" i="2"/>
  <c r="L163" i="2"/>
  <c r="P378" i="2"/>
  <c r="S378" i="2"/>
  <c r="Q360" i="2"/>
  <c r="R360" i="2"/>
  <c r="Q330" i="2"/>
  <c r="S330" i="2"/>
  <c r="T330" i="2"/>
  <c r="Q159" i="2"/>
  <c r="S159" i="2"/>
  <c r="T159" i="2"/>
  <c r="O159" i="2"/>
  <c r="Q48" i="2"/>
  <c r="S48" i="2"/>
  <c r="L362" i="2"/>
  <c r="N362" i="2" s="1"/>
  <c r="S171" i="2"/>
  <c r="T171" i="2"/>
  <c r="Q171" i="2"/>
  <c r="N489" i="2"/>
  <c r="U489" i="2"/>
  <c r="K504" i="2"/>
  <c r="O504" i="2" s="1"/>
  <c r="N396" i="2"/>
  <c r="U468" i="2"/>
  <c r="V468" i="2" s="1"/>
  <c r="K455" i="2"/>
  <c r="O455" i="2" s="1"/>
  <c r="M399" i="2"/>
  <c r="R374" i="2"/>
  <c r="O464" i="2"/>
  <c r="P330" i="2"/>
  <c r="V169" i="2"/>
  <c r="L407" i="2"/>
  <c r="U419" i="2"/>
  <c r="V419" i="2" s="1"/>
  <c r="K400" i="2"/>
  <c r="O400" i="2" s="1"/>
  <c r="U400" i="2" s="1"/>
  <c r="N384" i="2"/>
  <c r="U415" i="2"/>
  <c r="K403" i="2"/>
  <c r="O403" i="2" s="1"/>
  <c r="K395" i="2"/>
  <c r="L395" i="2"/>
  <c r="P374" i="2"/>
  <c r="M464" i="2"/>
  <c r="Q287" i="2"/>
  <c r="L272" i="2"/>
  <c r="M272" i="2"/>
  <c r="Q259" i="2"/>
  <c r="U245" i="2"/>
  <c r="V245" i="2" s="1"/>
  <c r="R213" i="2"/>
  <c r="K113" i="2"/>
  <c r="O113" i="2" s="1"/>
  <c r="U113" i="2" s="1"/>
  <c r="Q440" i="2"/>
  <c r="P360" i="2"/>
  <c r="N293" i="2"/>
  <c r="L222" i="2"/>
  <c r="U187" i="2"/>
  <c r="L79" i="2"/>
  <c r="K79" i="2"/>
  <c r="O79" i="2" s="1"/>
  <c r="T48" i="2"/>
  <c r="L37" i="2"/>
  <c r="N37" i="2" s="1"/>
  <c r="R171" i="2"/>
  <c r="S153" i="2"/>
  <c r="L142" i="2"/>
  <c r="O333" i="2"/>
  <c r="M246" i="2"/>
  <c r="K246" i="2"/>
  <c r="L246" i="2"/>
  <c r="K214" i="2"/>
  <c r="O214" i="2" s="1"/>
  <c r="M214" i="2"/>
  <c r="K150" i="2"/>
  <c r="M150" i="2"/>
  <c r="L150" i="2"/>
  <c r="M71" i="2"/>
  <c r="S499" i="2"/>
  <c r="Q499" i="2"/>
  <c r="K352" i="2"/>
  <c r="O352" i="2" s="1"/>
  <c r="M352" i="2"/>
  <c r="R267" i="2"/>
  <c r="S267" i="2"/>
  <c r="S215" i="2"/>
  <c r="Q215" i="2"/>
  <c r="R215" i="2"/>
  <c r="T193" i="2"/>
  <c r="Q193" i="2"/>
  <c r="P193" i="2"/>
  <c r="S60" i="2"/>
  <c r="P60" i="2"/>
  <c r="R60" i="2"/>
  <c r="Q16" i="2"/>
  <c r="S16" i="2"/>
  <c r="N16" i="2"/>
  <c r="K421" i="2"/>
  <c r="L421" i="2"/>
  <c r="S364" i="2"/>
  <c r="R364" i="2"/>
  <c r="Q364" i="2"/>
  <c r="S157" i="2"/>
  <c r="R157" i="2"/>
  <c r="O149" i="2"/>
  <c r="S149" i="2"/>
  <c r="P149" i="2"/>
  <c r="O141" i="2"/>
  <c r="S141" i="2"/>
  <c r="Q141" i="2"/>
  <c r="Q88" i="2"/>
  <c r="T88" i="2"/>
  <c r="P88" i="2"/>
  <c r="S64" i="2"/>
  <c r="Q64" i="2"/>
  <c r="P64" i="2"/>
  <c r="P277" i="2"/>
  <c r="S277" i="2"/>
  <c r="K119" i="2"/>
  <c r="O119" i="2" s="1"/>
  <c r="L119" i="2"/>
  <c r="K24" i="2"/>
  <c r="O24" i="2" s="1"/>
  <c r="M362" i="2"/>
  <c r="M119" i="2"/>
  <c r="K177" i="2"/>
  <c r="O177" i="2" s="1"/>
  <c r="U177" i="2" s="1"/>
  <c r="R499" i="2"/>
  <c r="U497" i="2"/>
  <c r="V497" i="2" s="1"/>
  <c r="T505" i="2"/>
  <c r="M482" i="2"/>
  <c r="M504" i="2"/>
  <c r="P501" i="2"/>
  <c r="L464" i="2"/>
  <c r="L403" i="2"/>
  <c r="M457" i="2"/>
  <c r="M449" i="2"/>
  <c r="L455" i="2"/>
  <c r="U444" i="2"/>
  <c r="V444" i="2" s="1"/>
  <c r="R409" i="2"/>
  <c r="N319" i="2"/>
  <c r="L303" i="2"/>
  <c r="O407" i="2"/>
  <c r="R330" i="2"/>
  <c r="P287" i="2"/>
  <c r="K404" i="2"/>
  <c r="O404" i="2" s="1"/>
  <c r="K381" i="2"/>
  <c r="O381" i="2" s="1"/>
  <c r="M357" i="2"/>
  <c r="M349" i="2"/>
  <c r="N209" i="2"/>
  <c r="L177" i="2"/>
  <c r="L363" i="2"/>
  <c r="M363" i="2"/>
  <c r="S259" i="2"/>
  <c r="U251" i="2"/>
  <c r="V251" i="2" s="1"/>
  <c r="T215" i="2"/>
  <c r="U167" i="2"/>
  <c r="T149" i="2"/>
  <c r="M113" i="2"/>
  <c r="U237" i="2"/>
  <c r="U175" i="2"/>
  <c r="R159" i="2"/>
  <c r="T157" i="2"/>
  <c r="T141" i="2"/>
  <c r="U127" i="2"/>
  <c r="V127" i="2" s="1"/>
  <c r="S440" i="2"/>
  <c r="T360" i="2"/>
  <c r="M303" i="2"/>
  <c r="R293" i="2"/>
  <c r="O277" i="2"/>
  <c r="T277" i="2"/>
  <c r="L158" i="2"/>
  <c r="Q153" i="2"/>
  <c r="L111" i="2"/>
  <c r="M111" i="2"/>
  <c r="L77" i="2"/>
  <c r="K77" i="2"/>
  <c r="O77" i="2" s="1"/>
  <c r="O64" i="2"/>
  <c r="R48" i="2"/>
  <c r="O16" i="2"/>
  <c r="L15" i="2"/>
  <c r="M15" i="2"/>
  <c r="R378" i="2"/>
  <c r="S241" i="2"/>
  <c r="M79" i="2"/>
  <c r="K45" i="2"/>
  <c r="O45" i="2" s="1"/>
  <c r="N235" i="2"/>
  <c r="U211" i="2"/>
  <c r="P171" i="2"/>
  <c r="T153" i="2"/>
  <c r="M294" i="2"/>
  <c r="S193" i="2"/>
  <c r="M174" i="2"/>
  <c r="K174" i="2"/>
  <c r="O174" i="2" s="1"/>
  <c r="S129" i="2"/>
  <c r="U454" i="2"/>
  <c r="K475" i="2"/>
  <c r="M475" i="2"/>
  <c r="M431" i="2"/>
  <c r="Q390" i="2"/>
  <c r="P390" i="2"/>
  <c r="N309" i="2"/>
  <c r="N297" i="2"/>
  <c r="K501" i="2"/>
  <c r="O501" i="2" s="1"/>
  <c r="U501" i="2" s="1"/>
  <c r="M501" i="2"/>
  <c r="M407" i="2"/>
  <c r="Q384" i="2"/>
  <c r="P384" i="2"/>
  <c r="Q344" i="2"/>
  <c r="S344" i="2"/>
  <c r="T315" i="2"/>
  <c r="Q315" i="2"/>
  <c r="P315" i="2"/>
  <c r="K267" i="2"/>
  <c r="M267" i="2"/>
  <c r="L267" i="2"/>
  <c r="O225" i="2"/>
  <c r="U225" i="2" s="1"/>
  <c r="Q209" i="2"/>
  <c r="T209" i="2"/>
  <c r="M199" i="2"/>
  <c r="K199" i="2"/>
  <c r="L199" i="2"/>
  <c r="M56" i="2"/>
  <c r="K56" i="2"/>
  <c r="O56" i="2" s="1"/>
  <c r="U56" i="2" s="1"/>
  <c r="L56" i="2"/>
  <c r="M421" i="2"/>
  <c r="S205" i="2"/>
  <c r="Q205" i="2"/>
  <c r="S133" i="2"/>
  <c r="T133" i="2"/>
  <c r="K100" i="2"/>
  <c r="M100" i="2"/>
  <c r="L100" i="2"/>
  <c r="K330" i="2"/>
  <c r="O330" i="2" s="1"/>
  <c r="K68" i="2"/>
  <c r="O68" i="2" s="1"/>
  <c r="M68" i="2"/>
  <c r="R407" i="2"/>
  <c r="S407" i="2"/>
  <c r="M307" i="2"/>
  <c r="S229" i="2"/>
  <c r="Q229" i="2"/>
  <c r="M193" i="2"/>
  <c r="K193" i="2"/>
  <c r="O193" i="2" s="1"/>
  <c r="J507" i="2"/>
  <c r="T213" i="2"/>
  <c r="M463" i="2"/>
  <c r="L463" i="2"/>
  <c r="T440" i="2"/>
  <c r="S360" i="2"/>
  <c r="S293" i="2"/>
  <c r="O163" i="2"/>
  <c r="U163" i="2" s="1"/>
  <c r="U155" i="2"/>
  <c r="V155" i="2" s="1"/>
  <c r="P48" i="2"/>
  <c r="T16" i="2"/>
  <c r="Q378" i="2"/>
  <c r="T241" i="2"/>
  <c r="L71" i="2"/>
  <c r="T60" i="2"/>
  <c r="K270" i="2"/>
  <c r="N270" i="2" s="1"/>
  <c r="O171" i="2"/>
  <c r="L120" i="2"/>
  <c r="R88" i="2"/>
  <c r="K53" i="2"/>
  <c r="L53" i="2"/>
  <c r="T267" i="2"/>
  <c r="M182" i="2"/>
  <c r="K182" i="2"/>
  <c r="O182" i="2" s="1"/>
  <c r="M37" i="2"/>
  <c r="N346" i="2"/>
  <c r="S295" i="2"/>
  <c r="Q295" i="2"/>
  <c r="L259" i="2"/>
  <c r="K259" i="2"/>
  <c r="O259" i="2" s="1"/>
  <c r="N211" i="2"/>
  <c r="M139" i="2"/>
  <c r="L139" i="2"/>
  <c r="O139" i="2"/>
  <c r="U139" i="2" s="1"/>
  <c r="L446" i="2"/>
  <c r="K446" i="2"/>
  <c r="K153" i="2"/>
  <c r="O153" i="2" s="1"/>
  <c r="M153" i="2"/>
  <c r="M135" i="2"/>
  <c r="K135" i="2"/>
  <c r="L135" i="2"/>
  <c r="Q24" i="2"/>
  <c r="T24" i="2"/>
  <c r="K491" i="2"/>
  <c r="L491" i="2"/>
  <c r="L378" i="2"/>
  <c r="K378" i="2"/>
  <c r="O378" i="2" s="1"/>
  <c r="Q358" i="2"/>
  <c r="Q291" i="2"/>
  <c r="P291" i="2"/>
  <c r="T247" i="2"/>
  <c r="Q247" i="2"/>
  <c r="R247" i="2"/>
  <c r="M241" i="2"/>
  <c r="K241" i="2"/>
  <c r="O241" i="2" s="1"/>
  <c r="K219" i="2"/>
  <c r="M219" i="2"/>
  <c r="L219" i="2"/>
  <c r="Q68" i="2"/>
  <c r="S68" i="2"/>
  <c r="T68" i="2"/>
  <c r="K28" i="2"/>
  <c r="O28" i="2" s="1"/>
  <c r="U28" i="2" s="1"/>
  <c r="M28" i="2"/>
  <c r="S372" i="2"/>
  <c r="R372" i="2"/>
  <c r="K360" i="2"/>
  <c r="M360" i="2"/>
  <c r="K88" i="2"/>
  <c r="O88" i="2" s="1"/>
  <c r="L88" i="2"/>
  <c r="K450" i="2"/>
  <c r="K376" i="2"/>
  <c r="O376" i="2" s="1"/>
  <c r="M376" i="2"/>
  <c r="K307" i="2"/>
  <c r="O307" i="2" s="1"/>
  <c r="L215" i="2"/>
  <c r="N215" i="2" s="1"/>
  <c r="M129" i="2"/>
  <c r="K129" i="2"/>
  <c r="L24" i="2"/>
  <c r="K36" i="2"/>
  <c r="U299" i="2"/>
  <c r="U84" i="2"/>
  <c r="K487" i="2"/>
  <c r="M487" i="2"/>
  <c r="Q466" i="2"/>
  <c r="S466" i="2"/>
  <c r="K417" i="2"/>
  <c r="M417" i="2"/>
  <c r="L429" i="2"/>
  <c r="K344" i="2"/>
  <c r="O344" i="2" s="1"/>
  <c r="M344" i="2"/>
  <c r="Q321" i="2"/>
  <c r="S321" i="2"/>
  <c r="K315" i="2"/>
  <c r="M315" i="2"/>
  <c r="S207" i="2"/>
  <c r="Q207" i="2"/>
  <c r="Q123" i="2"/>
  <c r="S123" i="2"/>
  <c r="Q491" i="2"/>
  <c r="S491" i="2"/>
  <c r="Q421" i="2"/>
  <c r="S421" i="2"/>
  <c r="L358" i="2"/>
  <c r="Q261" i="2"/>
  <c r="O261" i="2"/>
  <c r="R261" i="2"/>
  <c r="M213" i="2"/>
  <c r="K213" i="2"/>
  <c r="O213" i="2" s="1"/>
  <c r="S151" i="2"/>
  <c r="Q151" i="2"/>
  <c r="Q143" i="2"/>
  <c r="S143" i="2"/>
  <c r="T117" i="2"/>
  <c r="Q80" i="2"/>
  <c r="S80" i="2"/>
  <c r="L159" i="2"/>
  <c r="L117" i="2"/>
  <c r="L48" i="2"/>
  <c r="S393" i="2"/>
  <c r="Q393" i="2"/>
  <c r="K92" i="2"/>
  <c r="O181" i="2"/>
  <c r="U181" i="2" s="1"/>
  <c r="N325" i="2"/>
  <c r="N255" i="2"/>
  <c r="N197" i="2"/>
  <c r="N165" i="2"/>
  <c r="N149" i="2"/>
  <c r="N133" i="2"/>
  <c r="U183" i="2"/>
  <c r="K69" i="2"/>
  <c r="O69" i="2" s="1"/>
  <c r="K495" i="2"/>
  <c r="M495" i="2"/>
  <c r="K460" i="2"/>
  <c r="O460" i="2" s="1"/>
  <c r="M460" i="2"/>
  <c r="K425" i="2"/>
  <c r="M425" i="2"/>
  <c r="S239" i="2"/>
  <c r="Q239" i="2"/>
  <c r="K233" i="2"/>
  <c r="O233" i="2" s="1"/>
  <c r="M233" i="2"/>
  <c r="R119" i="2"/>
  <c r="Q119" i="2"/>
  <c r="H507" i="2"/>
  <c r="Q273" i="2"/>
  <c r="S273" i="2"/>
  <c r="S231" i="2"/>
  <c r="Q231" i="2"/>
  <c r="K334" i="2"/>
  <c r="L179" i="2"/>
  <c r="N179" i="2" s="1"/>
  <c r="S450" i="2"/>
  <c r="Q450" i="2"/>
  <c r="Q112" i="2"/>
  <c r="S112" i="2"/>
  <c r="S55" i="1"/>
  <c r="P48" i="1"/>
  <c r="T55" i="1"/>
  <c r="T61" i="1"/>
  <c r="P9" i="1"/>
  <c r="O9" i="1"/>
  <c r="R55" i="1"/>
  <c r="P40" i="1"/>
  <c r="R48" i="1"/>
  <c r="T32" i="1"/>
  <c r="R40" i="1"/>
  <c r="M40" i="1"/>
  <c r="P55" i="1"/>
  <c r="K31" i="1"/>
  <c r="O31" i="1" s="1"/>
  <c r="R61" i="1"/>
  <c r="N15" i="1"/>
  <c r="N26" i="1"/>
  <c r="O32" i="1"/>
  <c r="L52" i="1"/>
  <c r="Q28" i="1"/>
  <c r="S7" i="1"/>
  <c r="T52" i="1"/>
  <c r="S52" i="1"/>
  <c r="K51" i="1"/>
  <c r="K47" i="1"/>
  <c r="K45" i="1"/>
  <c r="O45" i="1" s="1"/>
  <c r="U36" i="1"/>
  <c r="V36" i="1" s="1"/>
  <c r="S48" i="1"/>
  <c r="Q48" i="1"/>
  <c r="L40" i="1"/>
  <c r="M31" i="1"/>
  <c r="Q32" i="1"/>
  <c r="S32" i="1"/>
  <c r="M44" i="1"/>
  <c r="N57" i="1"/>
  <c r="P7" i="1"/>
  <c r="M51" i="1"/>
  <c r="N32" i="1"/>
  <c r="M47" i="1"/>
  <c r="P44" i="1"/>
  <c r="S40" i="1"/>
  <c r="Q40" i="1"/>
  <c r="M52" i="1"/>
  <c r="L44" i="1"/>
  <c r="M38" i="1"/>
  <c r="K38" i="1"/>
  <c r="O38" i="1" s="1"/>
  <c r="U38" i="1" s="1"/>
  <c r="Q39" i="1"/>
  <c r="S39" i="1"/>
  <c r="O39" i="1"/>
  <c r="R39" i="1"/>
  <c r="P39" i="1"/>
  <c r="T39" i="1"/>
  <c r="K37" i="1"/>
  <c r="S33" i="1"/>
  <c r="O33" i="1"/>
  <c r="Q33" i="1"/>
  <c r="T33" i="1"/>
  <c r="P33" i="1"/>
  <c r="N33" i="1"/>
  <c r="R33" i="1"/>
  <c r="S45" i="1"/>
  <c r="Q45" i="1"/>
  <c r="R45" i="1"/>
  <c r="P45" i="1"/>
  <c r="T45" i="1"/>
  <c r="M50" i="1"/>
  <c r="K50" i="1"/>
  <c r="K34" i="1"/>
  <c r="O34" i="1" s="1"/>
  <c r="U34" i="1" s="1"/>
  <c r="M34" i="1"/>
  <c r="L42" i="1"/>
  <c r="M39" i="1"/>
  <c r="Q35" i="1"/>
  <c r="S35" i="1"/>
  <c r="O35" i="1"/>
  <c r="T35" i="1"/>
  <c r="R35" i="1"/>
  <c r="P35" i="1"/>
  <c r="N35" i="1"/>
  <c r="Q47" i="1"/>
  <c r="S47" i="1"/>
  <c r="O47" i="1"/>
  <c r="R47" i="1"/>
  <c r="P47" i="1"/>
  <c r="T47" i="1"/>
  <c r="M45" i="1"/>
  <c r="L39" i="1"/>
  <c r="M46" i="1"/>
  <c r="K46" i="1"/>
  <c r="O46" i="1" s="1"/>
  <c r="U46" i="1" s="1"/>
  <c r="Q43" i="1"/>
  <c r="S43" i="1"/>
  <c r="O43" i="1"/>
  <c r="P43" i="1"/>
  <c r="T43" i="1"/>
  <c r="R43" i="1"/>
  <c r="N43" i="1"/>
  <c r="S41" i="1"/>
  <c r="O41" i="1"/>
  <c r="Q41" i="1"/>
  <c r="P41" i="1"/>
  <c r="T41" i="1"/>
  <c r="R41" i="1"/>
  <c r="N41" i="1"/>
  <c r="S37" i="1"/>
  <c r="Q37" i="1"/>
  <c r="R37" i="1"/>
  <c r="T37" i="1"/>
  <c r="P37" i="1"/>
  <c r="L37" i="1"/>
  <c r="K42" i="1"/>
  <c r="O42" i="1" s="1"/>
  <c r="U42" i="1" s="1"/>
  <c r="M42" i="1"/>
  <c r="Q51" i="1"/>
  <c r="S51" i="1"/>
  <c r="R51" i="1"/>
  <c r="T51" i="1"/>
  <c r="P51" i="1"/>
  <c r="S49" i="1"/>
  <c r="O49" i="1"/>
  <c r="Q49" i="1"/>
  <c r="T49" i="1"/>
  <c r="P49" i="1"/>
  <c r="N49" i="1"/>
  <c r="R49" i="1"/>
  <c r="L34" i="1"/>
  <c r="L46" i="1"/>
  <c r="L38" i="1"/>
  <c r="N55" i="1"/>
  <c r="T28" i="1"/>
  <c r="S28" i="1"/>
  <c r="L58" i="1"/>
  <c r="S13" i="1"/>
  <c r="Q13" i="1"/>
  <c r="K19" i="1"/>
  <c r="O19" i="1" s="1"/>
  <c r="U19" i="1" s="1"/>
  <c r="O53" i="1"/>
  <c r="P13" i="1"/>
  <c r="N61" i="1"/>
  <c r="T53" i="1"/>
  <c r="M19" i="1"/>
  <c r="Q30" i="1"/>
  <c r="R30" i="1"/>
  <c r="S30" i="1"/>
  <c r="O24" i="1"/>
  <c r="N30" i="1"/>
  <c r="T13" i="1"/>
  <c r="M12" i="1"/>
  <c r="P53" i="1"/>
  <c r="N24" i="1"/>
  <c r="N13" i="1"/>
  <c r="L19" i="1"/>
  <c r="O57" i="1"/>
  <c r="U57" i="1" s="1"/>
  <c r="N28" i="1"/>
  <c r="N9" i="1"/>
  <c r="Q15" i="1"/>
  <c r="S15" i="1"/>
  <c r="P30" i="1"/>
  <c r="K23" i="1"/>
  <c r="M58" i="1"/>
  <c r="O13" i="1"/>
  <c r="N59" i="1"/>
  <c r="S53" i="1"/>
  <c r="T24" i="1"/>
  <c r="R24" i="1"/>
  <c r="T15" i="1"/>
  <c r="L12" i="1"/>
  <c r="T22" i="1"/>
  <c r="Q22" i="1"/>
  <c r="S22" i="1"/>
  <c r="O22" i="1"/>
  <c r="P22" i="1"/>
  <c r="N22" i="1"/>
  <c r="R22" i="1"/>
  <c r="S20" i="1"/>
  <c r="O20" i="1"/>
  <c r="Q20" i="1"/>
  <c r="P20" i="1"/>
  <c r="N20" i="1"/>
  <c r="T20" i="1"/>
  <c r="R20" i="1"/>
  <c r="S62" i="1"/>
  <c r="T62" i="1"/>
  <c r="Q62" i="1"/>
  <c r="R62" i="1"/>
  <c r="P62" i="1"/>
  <c r="Q60" i="1"/>
  <c r="R60" i="1"/>
  <c r="T60" i="1"/>
  <c r="S60" i="1"/>
  <c r="P60" i="1"/>
  <c r="K54" i="1"/>
  <c r="O54" i="1" s="1"/>
  <c r="K18" i="1"/>
  <c r="O18" i="1" s="1"/>
  <c r="S16" i="1"/>
  <c r="Q16" i="1"/>
  <c r="R16" i="1"/>
  <c r="P16" i="1"/>
  <c r="T16" i="1"/>
  <c r="S29" i="1"/>
  <c r="Q29" i="1"/>
  <c r="T29" i="1"/>
  <c r="P29" i="1"/>
  <c r="R29" i="1"/>
  <c r="M14" i="1"/>
  <c r="M8" i="1"/>
  <c r="K60" i="1"/>
  <c r="O60" i="1" s="1"/>
  <c r="Q56" i="1"/>
  <c r="T56" i="1"/>
  <c r="O56" i="1"/>
  <c r="R56" i="1"/>
  <c r="S56" i="1"/>
  <c r="P56" i="1"/>
  <c r="Q27" i="1"/>
  <c r="T27" i="1"/>
  <c r="O27" i="1"/>
  <c r="R27" i="1"/>
  <c r="S27" i="1"/>
  <c r="P27" i="1"/>
  <c r="L8" i="1"/>
  <c r="K62" i="1"/>
  <c r="O62" i="1" s="1"/>
  <c r="M60" i="1"/>
  <c r="L25" i="1"/>
  <c r="L23" i="1"/>
  <c r="Q18" i="1"/>
  <c r="S18" i="1"/>
  <c r="R18" i="1"/>
  <c r="P18" i="1"/>
  <c r="T18" i="1"/>
  <c r="M16" i="1"/>
  <c r="Q12" i="1"/>
  <c r="T12" i="1"/>
  <c r="O12" i="1"/>
  <c r="S12" i="1"/>
  <c r="R12" i="1"/>
  <c r="P12" i="1"/>
  <c r="N53" i="1"/>
  <c r="S58" i="1"/>
  <c r="O58" i="1"/>
  <c r="Q58" i="1"/>
  <c r="T58" i="1"/>
  <c r="P58" i="1"/>
  <c r="R58" i="1"/>
  <c r="L29" i="1"/>
  <c r="K14" i="1"/>
  <c r="M62" i="1"/>
  <c r="M21" i="1"/>
  <c r="K21" i="1"/>
  <c r="O21" i="1" s="1"/>
  <c r="U21" i="1" s="1"/>
  <c r="M56" i="1"/>
  <c r="M27" i="1"/>
  <c r="S10" i="1"/>
  <c r="O10" i="1"/>
  <c r="T10" i="1"/>
  <c r="N10" i="1"/>
  <c r="R10" i="1"/>
  <c r="Q10" i="1"/>
  <c r="P10" i="1"/>
  <c r="U59" i="1"/>
  <c r="L54" i="1"/>
  <c r="S25" i="1"/>
  <c r="T25" i="1"/>
  <c r="Q25" i="1"/>
  <c r="R25" i="1"/>
  <c r="P25" i="1"/>
  <c r="Q23" i="1"/>
  <c r="R23" i="1"/>
  <c r="T23" i="1"/>
  <c r="S23" i="1"/>
  <c r="P23" i="1"/>
  <c r="M18" i="1"/>
  <c r="K16" i="1"/>
  <c r="O16" i="1" s="1"/>
  <c r="K29" i="1"/>
  <c r="U11" i="1"/>
  <c r="V11" i="1" s="1"/>
  <c r="M17" i="1"/>
  <c r="K17" i="1"/>
  <c r="O17" i="1" s="1"/>
  <c r="U17" i="1" s="1"/>
  <c r="L56" i="1"/>
  <c r="L27" i="1"/>
  <c r="L21" i="1"/>
  <c r="S54" i="1"/>
  <c r="T54" i="1"/>
  <c r="Q54" i="1"/>
  <c r="R54" i="1"/>
  <c r="P54" i="1"/>
  <c r="Q31" i="1"/>
  <c r="R31" i="1"/>
  <c r="T31" i="1"/>
  <c r="S31" i="1"/>
  <c r="P31" i="1"/>
  <c r="K25" i="1"/>
  <c r="O25" i="1" s="1"/>
  <c r="L17" i="1"/>
  <c r="S14" i="1"/>
  <c r="Q14" i="1"/>
  <c r="P14" i="1"/>
  <c r="T14" i="1"/>
  <c r="R14" i="1"/>
  <c r="Q8" i="1"/>
  <c r="R8" i="1"/>
  <c r="P8" i="1"/>
  <c r="T8" i="1"/>
  <c r="O8" i="1"/>
  <c r="S8" i="1"/>
  <c r="R6" i="1"/>
  <c r="N6" i="1"/>
  <c r="Q6" i="1"/>
  <c r="T6" i="1"/>
  <c r="P6" i="1"/>
  <c r="S6" i="1"/>
  <c r="O6" i="1"/>
  <c r="O90" i="2"/>
  <c r="U90" i="2" s="1"/>
  <c r="S381" i="2"/>
  <c r="Q381" i="2"/>
  <c r="R381" i="2"/>
  <c r="P381" i="2"/>
  <c r="T381" i="2"/>
  <c r="M473" i="2"/>
  <c r="K473" i="2"/>
  <c r="O473" i="2" s="1"/>
  <c r="U473" i="2" s="1"/>
  <c r="Q478" i="2"/>
  <c r="S478" i="2"/>
  <c r="O478" i="2"/>
  <c r="T478" i="2"/>
  <c r="P478" i="2"/>
  <c r="R478" i="2"/>
  <c r="N478" i="2"/>
  <c r="Q472" i="2"/>
  <c r="P472" i="2"/>
  <c r="S472" i="2"/>
  <c r="T472" i="2"/>
  <c r="O472" i="2"/>
  <c r="R472" i="2"/>
  <c r="S453" i="2"/>
  <c r="O453" i="2"/>
  <c r="Q453" i="2"/>
  <c r="P453" i="2"/>
  <c r="T453" i="2"/>
  <c r="R453" i="2"/>
  <c r="N453" i="2"/>
  <c r="Q451" i="2"/>
  <c r="S451" i="2"/>
  <c r="O451" i="2"/>
  <c r="P451" i="2"/>
  <c r="T451" i="2"/>
  <c r="N451" i="2"/>
  <c r="R451" i="2"/>
  <c r="S461" i="2"/>
  <c r="O461" i="2"/>
  <c r="Q461" i="2"/>
  <c r="T461" i="2"/>
  <c r="P461" i="2"/>
  <c r="R461" i="2"/>
  <c r="N461" i="2"/>
  <c r="Q459" i="2"/>
  <c r="S459" i="2"/>
  <c r="O459" i="2"/>
  <c r="T459" i="2"/>
  <c r="P459" i="2"/>
  <c r="R459" i="2"/>
  <c r="N459" i="2"/>
  <c r="S445" i="2"/>
  <c r="O445" i="2"/>
  <c r="Q445" i="2"/>
  <c r="T445" i="2"/>
  <c r="P445" i="2"/>
  <c r="R445" i="2"/>
  <c r="N445" i="2"/>
  <c r="Q443" i="2"/>
  <c r="S443" i="2"/>
  <c r="O443" i="2"/>
  <c r="T443" i="2"/>
  <c r="P443" i="2"/>
  <c r="R443" i="2"/>
  <c r="N443" i="2"/>
  <c r="S465" i="2"/>
  <c r="O465" i="2"/>
  <c r="Q465" i="2"/>
  <c r="R465" i="2"/>
  <c r="P465" i="2"/>
  <c r="T465" i="2"/>
  <c r="S424" i="2"/>
  <c r="O424" i="2"/>
  <c r="Q424" i="2"/>
  <c r="P424" i="2"/>
  <c r="T424" i="2"/>
  <c r="N424" i="2"/>
  <c r="R424" i="2"/>
  <c r="Q422" i="2"/>
  <c r="S422" i="2"/>
  <c r="O422" i="2"/>
  <c r="P422" i="2"/>
  <c r="T422" i="2"/>
  <c r="R422" i="2"/>
  <c r="N422" i="2"/>
  <c r="Q398" i="2"/>
  <c r="S398" i="2"/>
  <c r="N398" i="2"/>
  <c r="P398" i="2"/>
  <c r="R398" i="2"/>
  <c r="T398" i="2"/>
  <c r="O398" i="2"/>
  <c r="S369" i="2"/>
  <c r="O369" i="2"/>
  <c r="Q369" i="2"/>
  <c r="P369" i="2"/>
  <c r="T369" i="2"/>
  <c r="R369" i="2"/>
  <c r="N369" i="2"/>
  <c r="Q367" i="2"/>
  <c r="S367" i="2"/>
  <c r="O367" i="2"/>
  <c r="P367" i="2"/>
  <c r="T367" i="2"/>
  <c r="N367" i="2"/>
  <c r="R367" i="2"/>
  <c r="Q327" i="2"/>
  <c r="S327" i="2"/>
  <c r="N327" i="2"/>
  <c r="P327" i="2"/>
  <c r="R327" i="2"/>
  <c r="O327" i="2"/>
  <c r="T327" i="2"/>
  <c r="Q410" i="2"/>
  <c r="S410" i="2"/>
  <c r="R410" i="2"/>
  <c r="P410" i="2"/>
  <c r="T410" i="2"/>
  <c r="Q402" i="2"/>
  <c r="S402" i="2"/>
  <c r="R402" i="2"/>
  <c r="P402" i="2"/>
  <c r="T402" i="2"/>
  <c r="Q447" i="2"/>
  <c r="S447" i="2"/>
  <c r="O447" i="2"/>
  <c r="R447" i="2"/>
  <c r="T447" i="2"/>
  <c r="P447" i="2"/>
  <c r="S292" i="2"/>
  <c r="O292" i="2"/>
  <c r="Q292" i="2"/>
  <c r="P292" i="2"/>
  <c r="T292" i="2"/>
  <c r="R292" i="2"/>
  <c r="N292" i="2"/>
  <c r="Q290" i="2"/>
  <c r="S290" i="2"/>
  <c r="O290" i="2"/>
  <c r="P290" i="2"/>
  <c r="T290" i="2"/>
  <c r="N290" i="2"/>
  <c r="R290" i="2"/>
  <c r="O396" i="2"/>
  <c r="U396" i="2" s="1"/>
  <c r="S389" i="2"/>
  <c r="O389" i="2"/>
  <c r="Q389" i="2"/>
  <c r="R389" i="2"/>
  <c r="P389" i="2"/>
  <c r="T389" i="2"/>
  <c r="R332" i="2"/>
  <c r="Q332" i="2"/>
  <c r="T332" i="2"/>
  <c r="O332" i="2"/>
  <c r="S332" i="2"/>
  <c r="P332" i="2"/>
  <c r="R328" i="2"/>
  <c r="T328" i="2"/>
  <c r="O328" i="2"/>
  <c r="Q328" i="2"/>
  <c r="S328" i="2"/>
  <c r="P328" i="2"/>
  <c r="U313" i="2"/>
  <c r="Q347" i="2"/>
  <c r="S347" i="2"/>
  <c r="O347" i="2"/>
  <c r="R347" i="2"/>
  <c r="T347" i="2"/>
  <c r="P347" i="2"/>
  <c r="L473" i="2"/>
  <c r="U249" i="2"/>
  <c r="V249" i="2" s="1"/>
  <c r="M98" i="2"/>
  <c r="K98" i="2"/>
  <c r="O98" i="2" s="1"/>
  <c r="U98" i="2" s="1"/>
  <c r="M82" i="2"/>
  <c r="K82" i="2"/>
  <c r="O82" i="2" s="1"/>
  <c r="U82" i="2" s="1"/>
  <c r="M66" i="2"/>
  <c r="K66" i="2"/>
  <c r="O66" i="2" s="1"/>
  <c r="U66" i="2" s="1"/>
  <c r="M50" i="2"/>
  <c r="K50" i="2"/>
  <c r="M34" i="2"/>
  <c r="K34" i="2"/>
  <c r="M18" i="2"/>
  <c r="K18" i="2"/>
  <c r="O18" i="2" s="1"/>
  <c r="U18" i="2" s="1"/>
  <c r="U356" i="2"/>
  <c r="U340" i="2"/>
  <c r="V340" i="2" s="1"/>
  <c r="Q212" i="2"/>
  <c r="S212" i="2"/>
  <c r="R212" i="2"/>
  <c r="T212" i="2"/>
  <c r="P212" i="2"/>
  <c r="Q204" i="2"/>
  <c r="S204" i="2"/>
  <c r="R204" i="2"/>
  <c r="T204" i="2"/>
  <c r="P204" i="2"/>
  <c r="U165" i="2"/>
  <c r="Q148" i="2"/>
  <c r="S148" i="2"/>
  <c r="R148" i="2"/>
  <c r="T148" i="2"/>
  <c r="P148" i="2"/>
  <c r="Q140" i="2"/>
  <c r="S140" i="2"/>
  <c r="R140" i="2"/>
  <c r="T140" i="2"/>
  <c r="P140" i="2"/>
  <c r="S118" i="2"/>
  <c r="O118" i="2"/>
  <c r="Q118" i="2"/>
  <c r="T118" i="2"/>
  <c r="N118" i="2"/>
  <c r="R118" i="2"/>
  <c r="P118" i="2"/>
  <c r="U115" i="2"/>
  <c r="Q67" i="2"/>
  <c r="S67" i="2"/>
  <c r="O67" i="2"/>
  <c r="P67" i="2"/>
  <c r="N67" i="2"/>
  <c r="T67" i="2"/>
  <c r="R67" i="2"/>
  <c r="S65" i="2"/>
  <c r="O65" i="2"/>
  <c r="Q65" i="2"/>
  <c r="P65" i="2"/>
  <c r="N65" i="2"/>
  <c r="T65" i="2"/>
  <c r="R65" i="2"/>
  <c r="L50" i="2"/>
  <c r="O255" i="2"/>
  <c r="U255" i="2" s="1"/>
  <c r="Q250" i="2"/>
  <c r="R250" i="2"/>
  <c r="T250" i="2"/>
  <c r="P250" i="2"/>
  <c r="S250" i="2"/>
  <c r="M230" i="2"/>
  <c r="M222" i="2"/>
  <c r="M198" i="2"/>
  <c r="M190" i="2"/>
  <c r="M166" i="2"/>
  <c r="M158" i="2"/>
  <c r="M134" i="2"/>
  <c r="M126" i="2"/>
  <c r="S109" i="2"/>
  <c r="O109" i="2"/>
  <c r="Q109" i="2"/>
  <c r="R109" i="2"/>
  <c r="P109" i="2"/>
  <c r="T109" i="2"/>
  <c r="K95" i="2"/>
  <c r="S93" i="2"/>
  <c r="Q93" i="2"/>
  <c r="R93" i="2"/>
  <c r="P93" i="2"/>
  <c r="T93" i="2"/>
  <c r="S77" i="2"/>
  <c r="Q77" i="2"/>
  <c r="R77" i="2"/>
  <c r="P77" i="2"/>
  <c r="T77" i="2"/>
  <c r="K63" i="2"/>
  <c r="S61" i="2"/>
  <c r="Q61" i="2"/>
  <c r="R61" i="2"/>
  <c r="P61" i="2"/>
  <c r="T61" i="2"/>
  <c r="S45" i="2"/>
  <c r="Q45" i="2"/>
  <c r="R45" i="2"/>
  <c r="P45" i="2"/>
  <c r="T45" i="2"/>
  <c r="K31" i="2"/>
  <c r="O31" i="2" s="1"/>
  <c r="S29" i="2"/>
  <c r="Q29" i="2"/>
  <c r="R29" i="2"/>
  <c r="P29" i="2"/>
  <c r="T29" i="2"/>
  <c r="S13" i="2"/>
  <c r="Q13" i="2"/>
  <c r="R13" i="2"/>
  <c r="P13" i="2"/>
  <c r="T13" i="2"/>
  <c r="Q7" i="2"/>
  <c r="S7" i="2"/>
  <c r="N7" i="2"/>
  <c r="T7" i="2"/>
  <c r="R7" i="2"/>
  <c r="P7" i="2"/>
  <c r="Q286" i="2"/>
  <c r="S286" i="2"/>
  <c r="O286" i="2"/>
  <c r="R286" i="2"/>
  <c r="T286" i="2"/>
  <c r="P286" i="2"/>
  <c r="Q228" i="2"/>
  <c r="S228" i="2"/>
  <c r="R228" i="2"/>
  <c r="P228" i="2"/>
  <c r="T228" i="2"/>
  <c r="Q220" i="2"/>
  <c r="S220" i="2"/>
  <c r="R220" i="2"/>
  <c r="P220" i="2"/>
  <c r="T220" i="2"/>
  <c r="U217" i="2"/>
  <c r="V217" i="2" s="1"/>
  <c r="Q164" i="2"/>
  <c r="S164" i="2"/>
  <c r="R164" i="2"/>
  <c r="P164" i="2"/>
  <c r="T164" i="2"/>
  <c r="Q156" i="2"/>
  <c r="S156" i="2"/>
  <c r="R156" i="2"/>
  <c r="P156" i="2"/>
  <c r="T156" i="2"/>
  <c r="Q107" i="2"/>
  <c r="S107" i="2"/>
  <c r="O107" i="2"/>
  <c r="T107" i="2"/>
  <c r="R107" i="2"/>
  <c r="P107" i="2"/>
  <c r="N107" i="2"/>
  <c r="S89" i="2"/>
  <c r="O89" i="2"/>
  <c r="Q89" i="2"/>
  <c r="T89" i="2"/>
  <c r="R89" i="2"/>
  <c r="P89" i="2"/>
  <c r="N89" i="2"/>
  <c r="L74" i="2"/>
  <c r="U72" i="2"/>
  <c r="V72" i="2" s="1"/>
  <c r="Q43" i="2"/>
  <c r="S43" i="2"/>
  <c r="O43" i="2"/>
  <c r="T43" i="2"/>
  <c r="R43" i="2"/>
  <c r="P43" i="2"/>
  <c r="N43" i="2"/>
  <c r="Q27" i="2"/>
  <c r="S27" i="2"/>
  <c r="O27" i="2"/>
  <c r="T27" i="2"/>
  <c r="R27" i="2"/>
  <c r="N27" i="2"/>
  <c r="P27" i="2"/>
  <c r="L10" i="2"/>
  <c r="U8" i="2"/>
  <c r="S214" i="2"/>
  <c r="Q214" i="2"/>
  <c r="R214" i="2"/>
  <c r="T214" i="2"/>
  <c r="P214" i="2"/>
  <c r="S206" i="2"/>
  <c r="O206" i="2"/>
  <c r="Q206" i="2"/>
  <c r="R206" i="2"/>
  <c r="T206" i="2"/>
  <c r="P206" i="2"/>
  <c r="S150" i="2"/>
  <c r="O150" i="2"/>
  <c r="Q150" i="2"/>
  <c r="R150" i="2"/>
  <c r="T150" i="2"/>
  <c r="P150" i="2"/>
  <c r="S142" i="2"/>
  <c r="O142" i="2"/>
  <c r="Q142" i="2"/>
  <c r="R142" i="2"/>
  <c r="T142" i="2"/>
  <c r="P142" i="2"/>
  <c r="N121" i="2"/>
  <c r="S101" i="2"/>
  <c r="Q101" i="2"/>
  <c r="T101" i="2"/>
  <c r="R101" i="2"/>
  <c r="P101" i="2"/>
  <c r="Q55" i="2"/>
  <c r="S55" i="2"/>
  <c r="O55" i="2"/>
  <c r="T55" i="2"/>
  <c r="R55" i="2"/>
  <c r="P55" i="2"/>
  <c r="M53" i="2"/>
  <c r="U20" i="2"/>
  <c r="S502" i="2"/>
  <c r="O502" i="2"/>
  <c r="Q502" i="2"/>
  <c r="P502" i="2"/>
  <c r="T502" i="2"/>
  <c r="N502" i="2"/>
  <c r="R502" i="2"/>
  <c r="Q500" i="2"/>
  <c r="S500" i="2"/>
  <c r="O500" i="2"/>
  <c r="P500" i="2"/>
  <c r="T500" i="2"/>
  <c r="N500" i="2"/>
  <c r="R500" i="2"/>
  <c r="S486" i="2"/>
  <c r="O486" i="2"/>
  <c r="Q486" i="2"/>
  <c r="P486" i="2"/>
  <c r="T486" i="2"/>
  <c r="N486" i="2"/>
  <c r="R486" i="2"/>
  <c r="S494" i="2"/>
  <c r="O494" i="2"/>
  <c r="Q494" i="2"/>
  <c r="T494" i="2"/>
  <c r="P494" i="2"/>
  <c r="N494" i="2"/>
  <c r="R494" i="2"/>
  <c r="Q492" i="2"/>
  <c r="S492" i="2"/>
  <c r="O492" i="2"/>
  <c r="T492" i="2"/>
  <c r="P492" i="2"/>
  <c r="R492" i="2"/>
  <c r="N492" i="2"/>
  <c r="Q484" i="2"/>
  <c r="S484" i="2"/>
  <c r="P484" i="2"/>
  <c r="T484" i="2"/>
  <c r="N484" i="2"/>
  <c r="O484" i="2"/>
  <c r="R484" i="2"/>
  <c r="N482" i="2"/>
  <c r="U503" i="2"/>
  <c r="K496" i="2"/>
  <c r="O496" i="2" s="1"/>
  <c r="K488" i="2"/>
  <c r="O488" i="2" s="1"/>
  <c r="K438" i="2"/>
  <c r="M438" i="2"/>
  <c r="U493" i="2"/>
  <c r="V493" i="2" s="1"/>
  <c r="R469" i="2"/>
  <c r="T469" i="2"/>
  <c r="O469" i="2"/>
  <c r="Q469" i="2"/>
  <c r="P469" i="2"/>
  <c r="S469" i="2"/>
  <c r="N469" i="2"/>
  <c r="Q467" i="2"/>
  <c r="S467" i="2"/>
  <c r="O467" i="2"/>
  <c r="P467" i="2"/>
  <c r="T467" i="2"/>
  <c r="N467" i="2"/>
  <c r="R467" i="2"/>
  <c r="S490" i="2"/>
  <c r="O490" i="2"/>
  <c r="Q490" i="2"/>
  <c r="R490" i="2"/>
  <c r="T490" i="2"/>
  <c r="P490" i="2"/>
  <c r="K474" i="2"/>
  <c r="O474" i="2" s="1"/>
  <c r="L438" i="2"/>
  <c r="S433" i="2"/>
  <c r="O433" i="2"/>
  <c r="Q433" i="2"/>
  <c r="T433" i="2"/>
  <c r="P433" i="2"/>
  <c r="R433" i="2"/>
  <c r="N433" i="2"/>
  <c r="M465" i="2"/>
  <c r="N465" i="2" s="1"/>
  <c r="T432" i="2"/>
  <c r="S432" i="2"/>
  <c r="O432" i="2"/>
  <c r="Q432" i="2"/>
  <c r="P432" i="2"/>
  <c r="N432" i="2"/>
  <c r="R432" i="2"/>
  <c r="Q430" i="2"/>
  <c r="S430" i="2"/>
  <c r="O430" i="2"/>
  <c r="T430" i="2"/>
  <c r="P430" i="2"/>
  <c r="N430" i="2"/>
  <c r="R430" i="2"/>
  <c r="S416" i="2"/>
  <c r="O416" i="2"/>
  <c r="Q416" i="2"/>
  <c r="T416" i="2"/>
  <c r="P416" i="2"/>
  <c r="N416" i="2"/>
  <c r="R416" i="2"/>
  <c r="Q414" i="2"/>
  <c r="S414" i="2"/>
  <c r="O414" i="2"/>
  <c r="T414" i="2"/>
  <c r="P414" i="2"/>
  <c r="N414" i="2"/>
  <c r="R414" i="2"/>
  <c r="M392" i="2"/>
  <c r="L480" i="2"/>
  <c r="N480" i="2" s="1"/>
  <c r="K426" i="2"/>
  <c r="O426" i="2" s="1"/>
  <c r="K418" i="2"/>
  <c r="O418" i="2" s="1"/>
  <c r="S385" i="2"/>
  <c r="O385" i="2"/>
  <c r="Q385" i="2"/>
  <c r="P385" i="2"/>
  <c r="T385" i="2"/>
  <c r="R385" i="2"/>
  <c r="N385" i="2"/>
  <c r="Q383" i="2"/>
  <c r="S383" i="2"/>
  <c r="O383" i="2"/>
  <c r="P383" i="2"/>
  <c r="T383" i="2"/>
  <c r="N383" i="2"/>
  <c r="R383" i="2"/>
  <c r="U350" i="2"/>
  <c r="V350" i="2" s="1"/>
  <c r="Q335" i="2"/>
  <c r="S335" i="2"/>
  <c r="N335" i="2"/>
  <c r="P335" i="2"/>
  <c r="R335" i="2"/>
  <c r="O335" i="2"/>
  <c r="T335" i="2"/>
  <c r="M410" i="2"/>
  <c r="M402" i="2"/>
  <c r="R395" i="2"/>
  <c r="Q395" i="2"/>
  <c r="T395" i="2"/>
  <c r="O395" i="2"/>
  <c r="S395" i="2"/>
  <c r="P395" i="2"/>
  <c r="R391" i="2"/>
  <c r="T391" i="2"/>
  <c r="O391" i="2"/>
  <c r="Q391" i="2"/>
  <c r="S391" i="2"/>
  <c r="P391" i="2"/>
  <c r="S377" i="2"/>
  <c r="O377" i="2"/>
  <c r="Q377" i="2"/>
  <c r="T377" i="2"/>
  <c r="P377" i="2"/>
  <c r="R377" i="2"/>
  <c r="N377" i="2"/>
  <c r="Q375" i="2"/>
  <c r="S375" i="2"/>
  <c r="O375" i="2"/>
  <c r="T375" i="2"/>
  <c r="P375" i="2"/>
  <c r="R375" i="2"/>
  <c r="N375" i="2"/>
  <c r="S361" i="2"/>
  <c r="O361" i="2"/>
  <c r="Q361" i="2"/>
  <c r="T361" i="2"/>
  <c r="P361" i="2"/>
  <c r="R361" i="2"/>
  <c r="N361" i="2"/>
  <c r="Q359" i="2"/>
  <c r="S359" i="2"/>
  <c r="O359" i="2"/>
  <c r="T359" i="2"/>
  <c r="P359" i="2"/>
  <c r="R359" i="2"/>
  <c r="N359" i="2"/>
  <c r="S345" i="2"/>
  <c r="O345" i="2"/>
  <c r="Q345" i="2"/>
  <c r="T345" i="2"/>
  <c r="P345" i="2"/>
  <c r="R345" i="2"/>
  <c r="N345" i="2"/>
  <c r="Q343" i="2"/>
  <c r="S343" i="2"/>
  <c r="O343" i="2"/>
  <c r="T343" i="2"/>
  <c r="P343" i="2"/>
  <c r="R343" i="2"/>
  <c r="N343" i="2"/>
  <c r="Q331" i="2"/>
  <c r="P331" i="2"/>
  <c r="S331" i="2"/>
  <c r="N331" i="2"/>
  <c r="R331" i="2"/>
  <c r="O331" i="2"/>
  <c r="T331" i="2"/>
  <c r="L447" i="2"/>
  <c r="M447" i="2"/>
  <c r="S373" i="2"/>
  <c r="Q373" i="2"/>
  <c r="R373" i="2"/>
  <c r="P373" i="2"/>
  <c r="T373" i="2"/>
  <c r="S365" i="2"/>
  <c r="Q365" i="2"/>
  <c r="R365" i="2"/>
  <c r="P365" i="2"/>
  <c r="T365" i="2"/>
  <c r="K341" i="2"/>
  <c r="O341" i="2" s="1"/>
  <c r="S308" i="2"/>
  <c r="O308" i="2"/>
  <c r="Q308" i="2"/>
  <c r="P308" i="2"/>
  <c r="T308" i="2"/>
  <c r="R308" i="2"/>
  <c r="N308" i="2"/>
  <c r="Q306" i="2"/>
  <c r="S306" i="2"/>
  <c r="O306" i="2"/>
  <c r="P306" i="2"/>
  <c r="T306" i="2"/>
  <c r="N306" i="2"/>
  <c r="R306" i="2"/>
  <c r="S420" i="2"/>
  <c r="O420" i="2"/>
  <c r="Q420" i="2"/>
  <c r="R420" i="2"/>
  <c r="T420" i="2"/>
  <c r="P420" i="2"/>
  <c r="M389" i="2"/>
  <c r="M381" i="2"/>
  <c r="L336" i="2"/>
  <c r="N336" i="2" s="1"/>
  <c r="L332" i="2"/>
  <c r="K379" i="2"/>
  <c r="O379" i="2" s="1"/>
  <c r="L347" i="2"/>
  <c r="M347" i="2"/>
  <c r="S312" i="2"/>
  <c r="Q312" i="2"/>
  <c r="R312" i="2"/>
  <c r="P312" i="2"/>
  <c r="T312" i="2"/>
  <c r="S304" i="2"/>
  <c r="Q304" i="2"/>
  <c r="R304" i="2"/>
  <c r="P304" i="2"/>
  <c r="T304" i="2"/>
  <c r="K280" i="2"/>
  <c r="O280" i="2" s="1"/>
  <c r="K272" i="2"/>
  <c r="O272" i="2" s="1"/>
  <c r="L262" i="2"/>
  <c r="L254" i="2"/>
  <c r="U370" i="2"/>
  <c r="K320" i="2"/>
  <c r="O320" i="2" s="1"/>
  <c r="S296" i="2"/>
  <c r="Q296" i="2"/>
  <c r="R296" i="2"/>
  <c r="P296" i="2"/>
  <c r="T296" i="2"/>
  <c r="S288" i="2"/>
  <c r="Q288" i="2"/>
  <c r="R288" i="2"/>
  <c r="P288" i="2"/>
  <c r="T288" i="2"/>
  <c r="U275" i="2"/>
  <c r="S260" i="2"/>
  <c r="O260" i="2"/>
  <c r="T260" i="2"/>
  <c r="N260" i="2"/>
  <c r="Q260" i="2"/>
  <c r="R260" i="2"/>
  <c r="P260" i="2"/>
  <c r="M110" i="2"/>
  <c r="K110" i="2"/>
  <c r="O110" i="2" s="1"/>
  <c r="U110" i="2" s="1"/>
  <c r="M94" i="2"/>
  <c r="K94" i="2"/>
  <c r="O94" i="2" s="1"/>
  <c r="U94" i="2" s="1"/>
  <c r="M78" i="2"/>
  <c r="K78" i="2"/>
  <c r="O78" i="2" s="1"/>
  <c r="U78" i="2" s="1"/>
  <c r="M62" i="2"/>
  <c r="K62" i="2"/>
  <c r="M46" i="2"/>
  <c r="K46" i="2"/>
  <c r="K30" i="2"/>
  <c r="M30" i="2"/>
  <c r="M14" i="2"/>
  <c r="K14" i="2"/>
  <c r="U448" i="2"/>
  <c r="V448" i="2" s="1"/>
  <c r="S428" i="2"/>
  <c r="O428" i="2"/>
  <c r="Q428" i="2"/>
  <c r="R428" i="2"/>
  <c r="T428" i="2"/>
  <c r="P428" i="2"/>
  <c r="O325" i="2"/>
  <c r="U309" i="2"/>
  <c r="K244" i="2"/>
  <c r="O244" i="2" s="1"/>
  <c r="K236" i="2"/>
  <c r="U227" i="2"/>
  <c r="U221" i="2"/>
  <c r="M212" i="2"/>
  <c r="M204" i="2"/>
  <c r="L198" i="2"/>
  <c r="N198" i="2" s="1"/>
  <c r="K180" i="2"/>
  <c r="O180" i="2" s="1"/>
  <c r="K172" i="2"/>
  <c r="O172" i="2" s="1"/>
  <c r="M148" i="2"/>
  <c r="M140" i="2"/>
  <c r="L134" i="2"/>
  <c r="L98" i="2"/>
  <c r="U96" i="2"/>
  <c r="Q51" i="2"/>
  <c r="S51" i="2"/>
  <c r="O51" i="2"/>
  <c r="P51" i="2"/>
  <c r="N51" i="2"/>
  <c r="T51" i="2"/>
  <c r="R51" i="2"/>
  <c r="S49" i="2"/>
  <c r="O49" i="2"/>
  <c r="Q49" i="2"/>
  <c r="P49" i="2"/>
  <c r="N49" i="2"/>
  <c r="T49" i="2"/>
  <c r="R49" i="2"/>
  <c r="L34" i="2"/>
  <c r="U32" i="2"/>
  <c r="K387" i="2"/>
  <c r="O387" i="2" s="1"/>
  <c r="K371" i="2"/>
  <c r="O371" i="2" s="1"/>
  <c r="K355" i="2"/>
  <c r="O355" i="2" s="1"/>
  <c r="K339" i="2"/>
  <c r="U279" i="2"/>
  <c r="K250" i="2"/>
  <c r="O250" i="2" s="1"/>
  <c r="M250" i="2"/>
  <c r="K230" i="2"/>
  <c r="O230" i="2" s="1"/>
  <c r="K166" i="2"/>
  <c r="Q116" i="2"/>
  <c r="T116" i="2"/>
  <c r="R116" i="2"/>
  <c r="S116" i="2"/>
  <c r="P116" i="2"/>
  <c r="Q111" i="2"/>
  <c r="S111" i="2"/>
  <c r="O111" i="2"/>
  <c r="R111" i="2"/>
  <c r="P111" i="2"/>
  <c r="T111" i="2"/>
  <c r="M109" i="2"/>
  <c r="Q95" i="2"/>
  <c r="S95" i="2"/>
  <c r="R95" i="2"/>
  <c r="P95" i="2"/>
  <c r="T95" i="2"/>
  <c r="M93" i="2"/>
  <c r="L87" i="2"/>
  <c r="Q79" i="2"/>
  <c r="S79" i="2"/>
  <c r="R79" i="2"/>
  <c r="P79" i="2"/>
  <c r="T79" i="2"/>
  <c r="M77" i="2"/>
  <c r="Q63" i="2"/>
  <c r="S63" i="2"/>
  <c r="O63" i="2"/>
  <c r="R63" i="2"/>
  <c r="P63" i="2"/>
  <c r="T63" i="2"/>
  <c r="M61" i="2"/>
  <c r="L55" i="2"/>
  <c r="Q47" i="2"/>
  <c r="S47" i="2"/>
  <c r="O47" i="2"/>
  <c r="R47" i="2"/>
  <c r="P47" i="2"/>
  <c r="T47" i="2"/>
  <c r="M45" i="2"/>
  <c r="Q31" i="2"/>
  <c r="S31" i="2"/>
  <c r="R31" i="2"/>
  <c r="P31" i="2"/>
  <c r="T31" i="2"/>
  <c r="M29" i="2"/>
  <c r="Q15" i="2"/>
  <c r="S15" i="2"/>
  <c r="O15" i="2"/>
  <c r="R15" i="2"/>
  <c r="P15" i="2"/>
  <c r="T15" i="2"/>
  <c r="M13" i="2"/>
  <c r="Q23" i="2"/>
  <c r="S23" i="2"/>
  <c r="O23" i="2"/>
  <c r="N23" i="2"/>
  <c r="T23" i="2"/>
  <c r="R23" i="2"/>
  <c r="P23" i="2"/>
  <c r="K318" i="2"/>
  <c r="O318" i="2" s="1"/>
  <c r="L286" i="2"/>
  <c r="M286" i="2"/>
  <c r="Q270" i="2"/>
  <c r="S270" i="2"/>
  <c r="R270" i="2"/>
  <c r="T270" i="2"/>
  <c r="P270" i="2"/>
  <c r="L258" i="2"/>
  <c r="M228" i="2"/>
  <c r="M220" i="2"/>
  <c r="U203" i="2"/>
  <c r="K196" i="2"/>
  <c r="O196" i="2" s="1"/>
  <c r="K188" i="2"/>
  <c r="O188" i="2" s="1"/>
  <c r="M164" i="2"/>
  <c r="M156" i="2"/>
  <c r="K132" i="2"/>
  <c r="O132" i="2" s="1"/>
  <c r="K124" i="2"/>
  <c r="O124" i="2" s="1"/>
  <c r="S122" i="2"/>
  <c r="O122" i="2"/>
  <c r="T122" i="2"/>
  <c r="N122" i="2"/>
  <c r="Q122" i="2"/>
  <c r="R122" i="2"/>
  <c r="P122" i="2"/>
  <c r="Q120" i="2"/>
  <c r="R120" i="2"/>
  <c r="T120" i="2"/>
  <c r="S120" i="2"/>
  <c r="P120" i="2"/>
  <c r="S114" i="2"/>
  <c r="O114" i="2"/>
  <c r="T114" i="2"/>
  <c r="N114" i="2"/>
  <c r="Q114" i="2"/>
  <c r="R114" i="2"/>
  <c r="P114" i="2"/>
  <c r="Q91" i="2"/>
  <c r="S91" i="2"/>
  <c r="O91" i="2"/>
  <c r="T91" i="2"/>
  <c r="R91" i="2"/>
  <c r="P91" i="2"/>
  <c r="N91" i="2"/>
  <c r="S73" i="2"/>
  <c r="O73" i="2"/>
  <c r="Q73" i="2"/>
  <c r="T73" i="2"/>
  <c r="R73" i="2"/>
  <c r="P73" i="2"/>
  <c r="N73" i="2"/>
  <c r="S9" i="2"/>
  <c r="O9" i="2"/>
  <c r="Q9" i="2"/>
  <c r="T9" i="2"/>
  <c r="R9" i="2"/>
  <c r="N9" i="2"/>
  <c r="P9" i="2"/>
  <c r="Q294" i="2"/>
  <c r="S294" i="2"/>
  <c r="O294" i="2"/>
  <c r="R294" i="2"/>
  <c r="T294" i="2"/>
  <c r="P294" i="2"/>
  <c r="U269" i="2"/>
  <c r="Q266" i="2"/>
  <c r="S266" i="2"/>
  <c r="O266" i="2"/>
  <c r="T266" i="2"/>
  <c r="P266" i="2"/>
  <c r="R266" i="2"/>
  <c r="U161" i="2"/>
  <c r="V161" i="2" s="1"/>
  <c r="Q103" i="2"/>
  <c r="S103" i="2"/>
  <c r="T103" i="2"/>
  <c r="R103" i="2"/>
  <c r="P103" i="2"/>
  <c r="K87" i="2"/>
  <c r="O87" i="2" s="1"/>
  <c r="S85" i="2"/>
  <c r="O85" i="2"/>
  <c r="Q85" i="2"/>
  <c r="T85" i="2"/>
  <c r="R85" i="2"/>
  <c r="P85" i="2"/>
  <c r="M55" i="2"/>
  <c r="Q39" i="2"/>
  <c r="S39" i="2"/>
  <c r="T39" i="2"/>
  <c r="R39" i="2"/>
  <c r="P39" i="2"/>
  <c r="M481" i="2"/>
  <c r="K481" i="2"/>
  <c r="O481" i="2" s="1"/>
  <c r="U481" i="2" s="1"/>
  <c r="U483" i="2"/>
  <c r="Q496" i="2"/>
  <c r="S496" i="2"/>
  <c r="R496" i="2"/>
  <c r="P496" i="2"/>
  <c r="T496" i="2"/>
  <c r="Q488" i="2"/>
  <c r="S488" i="2"/>
  <c r="R488" i="2"/>
  <c r="P488" i="2"/>
  <c r="T488" i="2"/>
  <c r="U485" i="2"/>
  <c r="M490" i="2"/>
  <c r="Q474" i="2"/>
  <c r="S474" i="2"/>
  <c r="R474" i="2"/>
  <c r="P474" i="2"/>
  <c r="T474" i="2"/>
  <c r="S437" i="2"/>
  <c r="O437" i="2"/>
  <c r="Q437" i="2"/>
  <c r="T437" i="2"/>
  <c r="P437" i="2"/>
  <c r="R437" i="2"/>
  <c r="N437" i="2"/>
  <c r="Q435" i="2"/>
  <c r="S435" i="2"/>
  <c r="O435" i="2"/>
  <c r="T435" i="2"/>
  <c r="P435" i="2"/>
  <c r="R435" i="2"/>
  <c r="N435" i="2"/>
  <c r="L392" i="2"/>
  <c r="S457" i="2"/>
  <c r="Q457" i="2"/>
  <c r="R457" i="2"/>
  <c r="P457" i="2"/>
  <c r="T457" i="2"/>
  <c r="S449" i="2"/>
  <c r="O449" i="2"/>
  <c r="Q449" i="2"/>
  <c r="R449" i="2"/>
  <c r="P449" i="2"/>
  <c r="T449" i="2"/>
  <c r="K392" i="2"/>
  <c r="O392" i="2" s="1"/>
  <c r="U392" i="2" s="1"/>
  <c r="S498" i="2"/>
  <c r="O498" i="2"/>
  <c r="Q498" i="2"/>
  <c r="R498" i="2"/>
  <c r="N498" i="2"/>
  <c r="T498" i="2"/>
  <c r="P498" i="2"/>
  <c r="U462" i="2"/>
  <c r="V462" i="2" s="1"/>
  <c r="Q426" i="2"/>
  <c r="S426" i="2"/>
  <c r="R426" i="2"/>
  <c r="P426" i="2"/>
  <c r="T426" i="2"/>
  <c r="Q418" i="2"/>
  <c r="S418" i="2"/>
  <c r="R418" i="2"/>
  <c r="P418" i="2"/>
  <c r="T418" i="2"/>
  <c r="U411" i="2"/>
  <c r="U366" i="2"/>
  <c r="S337" i="2"/>
  <c r="O337" i="2"/>
  <c r="Q337" i="2"/>
  <c r="P337" i="2"/>
  <c r="T337" i="2"/>
  <c r="R337" i="2"/>
  <c r="N337" i="2"/>
  <c r="U436" i="2"/>
  <c r="V436" i="2" s="1"/>
  <c r="L399" i="2"/>
  <c r="U423" i="2"/>
  <c r="V423" i="2" s="1"/>
  <c r="S412" i="2"/>
  <c r="Q412" i="2"/>
  <c r="R412" i="2"/>
  <c r="T412" i="2"/>
  <c r="P412" i="2"/>
  <c r="U397" i="2"/>
  <c r="M373" i="2"/>
  <c r="M365" i="2"/>
  <c r="S324" i="2"/>
  <c r="O324" i="2"/>
  <c r="Q324" i="2"/>
  <c r="P324" i="2"/>
  <c r="T324" i="2"/>
  <c r="R324" i="2"/>
  <c r="N324" i="2"/>
  <c r="Q322" i="2"/>
  <c r="S322" i="2"/>
  <c r="O322" i="2"/>
  <c r="P322" i="2"/>
  <c r="T322" i="2"/>
  <c r="N322" i="2"/>
  <c r="R322" i="2"/>
  <c r="U289" i="2"/>
  <c r="M420" i="2"/>
  <c r="S404" i="2"/>
  <c r="Q404" i="2"/>
  <c r="R404" i="2"/>
  <c r="T404" i="2"/>
  <c r="P404" i="2"/>
  <c r="S357" i="2"/>
  <c r="Q357" i="2"/>
  <c r="R357" i="2"/>
  <c r="P357" i="2"/>
  <c r="T357" i="2"/>
  <c r="S349" i="2"/>
  <c r="Q349" i="2"/>
  <c r="R349" i="2"/>
  <c r="P349" i="2"/>
  <c r="T349" i="2"/>
  <c r="R336" i="2"/>
  <c r="T336" i="2"/>
  <c r="P336" i="2"/>
  <c r="O336" i="2"/>
  <c r="S336" i="2"/>
  <c r="Q336" i="2"/>
  <c r="S316" i="2"/>
  <c r="O316" i="2"/>
  <c r="Q316" i="2"/>
  <c r="T316" i="2"/>
  <c r="P316" i="2"/>
  <c r="R316" i="2"/>
  <c r="N316" i="2"/>
  <c r="Q314" i="2"/>
  <c r="S314" i="2"/>
  <c r="O314" i="2"/>
  <c r="T314" i="2"/>
  <c r="P314" i="2"/>
  <c r="R314" i="2"/>
  <c r="N314" i="2"/>
  <c r="S300" i="2"/>
  <c r="O300" i="2"/>
  <c r="Q300" i="2"/>
  <c r="T300" i="2"/>
  <c r="P300" i="2"/>
  <c r="R300" i="2"/>
  <c r="N300" i="2"/>
  <c r="Q298" i="2"/>
  <c r="S298" i="2"/>
  <c r="O298" i="2"/>
  <c r="T298" i="2"/>
  <c r="P298" i="2"/>
  <c r="R298" i="2"/>
  <c r="N298" i="2"/>
  <c r="S284" i="2"/>
  <c r="O284" i="2"/>
  <c r="Q284" i="2"/>
  <c r="T284" i="2"/>
  <c r="P284" i="2"/>
  <c r="R284" i="2"/>
  <c r="N284" i="2"/>
  <c r="Q282" i="2"/>
  <c r="S282" i="2"/>
  <c r="O282" i="2"/>
  <c r="T282" i="2"/>
  <c r="P282" i="2"/>
  <c r="R282" i="2"/>
  <c r="N282" i="2"/>
  <c r="S268" i="2"/>
  <c r="O268" i="2"/>
  <c r="Q268" i="2"/>
  <c r="T268" i="2"/>
  <c r="P268" i="2"/>
  <c r="R268" i="2"/>
  <c r="N268" i="2"/>
  <c r="Q379" i="2"/>
  <c r="S379" i="2"/>
  <c r="R379" i="2"/>
  <c r="T379" i="2"/>
  <c r="P379" i="2"/>
  <c r="M312" i="2"/>
  <c r="M304" i="2"/>
  <c r="S264" i="2"/>
  <c r="O264" i="2"/>
  <c r="Q264" i="2"/>
  <c r="T264" i="2"/>
  <c r="N264" i="2"/>
  <c r="R264" i="2"/>
  <c r="P264" i="2"/>
  <c r="S256" i="2"/>
  <c r="Q256" i="2"/>
  <c r="T256" i="2"/>
  <c r="R256" i="2"/>
  <c r="P256" i="2"/>
  <c r="S248" i="2"/>
  <c r="O248" i="2"/>
  <c r="Q248" i="2"/>
  <c r="T248" i="2"/>
  <c r="N248" i="2"/>
  <c r="R248" i="2"/>
  <c r="P248" i="2"/>
  <c r="S234" i="2"/>
  <c r="O234" i="2"/>
  <c r="Q234" i="2"/>
  <c r="P234" i="2"/>
  <c r="T234" i="2"/>
  <c r="R234" i="2"/>
  <c r="N234" i="2"/>
  <c r="Q232" i="2"/>
  <c r="S232" i="2"/>
  <c r="O232" i="2"/>
  <c r="P232" i="2"/>
  <c r="T232" i="2"/>
  <c r="N232" i="2"/>
  <c r="R232" i="2"/>
  <c r="S218" i="2"/>
  <c r="O218" i="2"/>
  <c r="Q218" i="2"/>
  <c r="P218" i="2"/>
  <c r="T218" i="2"/>
  <c r="N218" i="2"/>
  <c r="R218" i="2"/>
  <c r="Q216" i="2"/>
  <c r="S216" i="2"/>
  <c r="O216" i="2"/>
  <c r="P216" i="2"/>
  <c r="T216" i="2"/>
  <c r="R216" i="2"/>
  <c r="N216" i="2"/>
  <c r="S202" i="2"/>
  <c r="O202" i="2"/>
  <c r="Q202" i="2"/>
  <c r="P202" i="2"/>
  <c r="T202" i="2"/>
  <c r="R202" i="2"/>
  <c r="N202" i="2"/>
  <c r="Q200" i="2"/>
  <c r="S200" i="2"/>
  <c r="O200" i="2"/>
  <c r="P200" i="2"/>
  <c r="T200" i="2"/>
  <c r="N200" i="2"/>
  <c r="R200" i="2"/>
  <c r="S186" i="2"/>
  <c r="O186" i="2"/>
  <c r="Q186" i="2"/>
  <c r="P186" i="2"/>
  <c r="T186" i="2"/>
  <c r="N186" i="2"/>
  <c r="R186" i="2"/>
  <c r="Q184" i="2"/>
  <c r="S184" i="2"/>
  <c r="O184" i="2"/>
  <c r="P184" i="2"/>
  <c r="T184" i="2"/>
  <c r="R184" i="2"/>
  <c r="N184" i="2"/>
  <c r="S170" i="2"/>
  <c r="O170" i="2"/>
  <c r="Q170" i="2"/>
  <c r="P170" i="2"/>
  <c r="T170" i="2"/>
  <c r="R170" i="2"/>
  <c r="N170" i="2"/>
  <c r="Q168" i="2"/>
  <c r="S168" i="2"/>
  <c r="O168" i="2"/>
  <c r="P168" i="2"/>
  <c r="T168" i="2"/>
  <c r="N168" i="2"/>
  <c r="R168" i="2"/>
  <c r="S154" i="2"/>
  <c r="O154" i="2"/>
  <c r="Q154" i="2"/>
  <c r="P154" i="2"/>
  <c r="T154" i="2"/>
  <c r="N154" i="2"/>
  <c r="R154" i="2"/>
  <c r="Q152" i="2"/>
  <c r="S152" i="2"/>
  <c r="O152" i="2"/>
  <c r="P152" i="2"/>
  <c r="T152" i="2"/>
  <c r="R152" i="2"/>
  <c r="N152" i="2"/>
  <c r="S138" i="2"/>
  <c r="O138" i="2"/>
  <c r="Q138" i="2"/>
  <c r="P138" i="2"/>
  <c r="T138" i="2"/>
  <c r="R138" i="2"/>
  <c r="N138" i="2"/>
  <c r="Q136" i="2"/>
  <c r="S136" i="2"/>
  <c r="O136" i="2"/>
  <c r="P136" i="2"/>
  <c r="T136" i="2"/>
  <c r="N136" i="2"/>
  <c r="R136" i="2"/>
  <c r="U354" i="2"/>
  <c r="V354" i="2" s="1"/>
  <c r="M296" i="2"/>
  <c r="M288" i="2"/>
  <c r="U265" i="2"/>
  <c r="S252" i="2"/>
  <c r="O252" i="2"/>
  <c r="T252" i="2"/>
  <c r="N252" i="2"/>
  <c r="Q252" i="2"/>
  <c r="R252" i="2"/>
  <c r="P252" i="2"/>
  <c r="S242" i="2"/>
  <c r="O242" i="2"/>
  <c r="Q242" i="2"/>
  <c r="T242" i="2"/>
  <c r="P242" i="2"/>
  <c r="R242" i="2"/>
  <c r="N242" i="2"/>
  <c r="Q240" i="2"/>
  <c r="S240" i="2"/>
  <c r="O240" i="2"/>
  <c r="T240" i="2"/>
  <c r="P240" i="2"/>
  <c r="R240" i="2"/>
  <c r="S226" i="2"/>
  <c r="O226" i="2"/>
  <c r="Q226" i="2"/>
  <c r="T226" i="2"/>
  <c r="P226" i="2"/>
  <c r="N226" i="2"/>
  <c r="R226" i="2"/>
  <c r="Q224" i="2"/>
  <c r="S224" i="2"/>
  <c r="O224" i="2"/>
  <c r="T224" i="2"/>
  <c r="P224" i="2"/>
  <c r="R224" i="2"/>
  <c r="N224" i="2"/>
  <c r="S210" i="2"/>
  <c r="O210" i="2"/>
  <c r="Q210" i="2"/>
  <c r="T210" i="2"/>
  <c r="P210" i="2"/>
  <c r="R210" i="2"/>
  <c r="N210" i="2"/>
  <c r="Q208" i="2"/>
  <c r="S208" i="2"/>
  <c r="O208" i="2"/>
  <c r="T208" i="2"/>
  <c r="P208" i="2"/>
  <c r="R208" i="2"/>
  <c r="N208" i="2"/>
  <c r="S194" i="2"/>
  <c r="O194" i="2"/>
  <c r="Q194" i="2"/>
  <c r="T194" i="2"/>
  <c r="P194" i="2"/>
  <c r="N194" i="2"/>
  <c r="R194" i="2"/>
  <c r="Q192" i="2"/>
  <c r="S192" i="2"/>
  <c r="O192" i="2"/>
  <c r="T192" i="2"/>
  <c r="P192" i="2"/>
  <c r="R192" i="2"/>
  <c r="N192" i="2"/>
  <c r="S178" i="2"/>
  <c r="O178" i="2"/>
  <c r="Q178" i="2"/>
  <c r="T178" i="2"/>
  <c r="P178" i="2"/>
  <c r="R178" i="2"/>
  <c r="N178" i="2"/>
  <c r="Q176" i="2"/>
  <c r="S176" i="2"/>
  <c r="O176" i="2"/>
  <c r="T176" i="2"/>
  <c r="P176" i="2"/>
  <c r="R176" i="2"/>
  <c r="N176" i="2"/>
  <c r="S162" i="2"/>
  <c r="O162" i="2"/>
  <c r="Q162" i="2"/>
  <c r="T162" i="2"/>
  <c r="P162" i="2"/>
  <c r="N162" i="2"/>
  <c r="R162" i="2"/>
  <c r="Q160" i="2"/>
  <c r="S160" i="2"/>
  <c r="O160" i="2"/>
  <c r="T160" i="2"/>
  <c r="P160" i="2"/>
  <c r="R160" i="2"/>
  <c r="N160" i="2"/>
  <c r="S146" i="2"/>
  <c r="O146" i="2"/>
  <c r="Q146" i="2"/>
  <c r="T146" i="2"/>
  <c r="P146" i="2"/>
  <c r="R146" i="2"/>
  <c r="N146" i="2"/>
  <c r="Q144" i="2"/>
  <c r="S144" i="2"/>
  <c r="O144" i="2"/>
  <c r="T144" i="2"/>
  <c r="P144" i="2"/>
  <c r="R144" i="2"/>
  <c r="N144" i="2"/>
  <c r="S130" i="2"/>
  <c r="O130" i="2"/>
  <c r="Q130" i="2"/>
  <c r="T130" i="2"/>
  <c r="P130" i="2"/>
  <c r="N130" i="2"/>
  <c r="R130" i="2"/>
  <c r="Q128" i="2"/>
  <c r="S128" i="2"/>
  <c r="O128" i="2"/>
  <c r="T128" i="2"/>
  <c r="P128" i="2"/>
  <c r="R128" i="2"/>
  <c r="N128" i="2"/>
  <c r="K106" i="2"/>
  <c r="O106" i="2" s="1"/>
  <c r="U106" i="2" s="1"/>
  <c r="M106" i="2"/>
  <c r="K90" i="2"/>
  <c r="M90" i="2"/>
  <c r="K74" i="2"/>
  <c r="O74" i="2" s="1"/>
  <c r="U74" i="2" s="1"/>
  <c r="M74" i="2"/>
  <c r="K58" i="2"/>
  <c r="O58" i="2" s="1"/>
  <c r="U58" i="2" s="1"/>
  <c r="M58" i="2"/>
  <c r="K42" i="2"/>
  <c r="O42" i="2" s="1"/>
  <c r="U42" i="2" s="1"/>
  <c r="M42" i="2"/>
  <c r="K26" i="2"/>
  <c r="O26" i="2" s="1"/>
  <c r="U26" i="2" s="1"/>
  <c r="M26" i="2"/>
  <c r="O10" i="2"/>
  <c r="U10" i="2" s="1"/>
  <c r="M10" i="2"/>
  <c r="M428" i="2"/>
  <c r="Q244" i="2"/>
  <c r="S244" i="2"/>
  <c r="R244" i="2"/>
  <c r="T244" i="2"/>
  <c r="P244" i="2"/>
  <c r="Q236" i="2"/>
  <c r="S236" i="2"/>
  <c r="R236" i="2"/>
  <c r="T236" i="2"/>
  <c r="P236" i="2"/>
  <c r="Q180" i="2"/>
  <c r="S180" i="2"/>
  <c r="R180" i="2"/>
  <c r="T180" i="2"/>
  <c r="P180" i="2"/>
  <c r="Q172" i="2"/>
  <c r="S172" i="2"/>
  <c r="R172" i="2"/>
  <c r="T172" i="2"/>
  <c r="P172" i="2"/>
  <c r="Q99" i="2"/>
  <c r="S99" i="2"/>
  <c r="P99" i="2"/>
  <c r="T99" i="2"/>
  <c r="R99" i="2"/>
  <c r="S97" i="2"/>
  <c r="O97" i="2"/>
  <c r="Q97" i="2"/>
  <c r="P97" i="2"/>
  <c r="N97" i="2"/>
  <c r="T97" i="2"/>
  <c r="R97" i="2"/>
  <c r="L82" i="2"/>
  <c r="Q35" i="2"/>
  <c r="S35" i="2"/>
  <c r="O35" i="2"/>
  <c r="P35" i="2"/>
  <c r="N35" i="2"/>
  <c r="R35" i="2"/>
  <c r="T35" i="2"/>
  <c r="S33" i="2"/>
  <c r="O33" i="2"/>
  <c r="Q33" i="2"/>
  <c r="P33" i="2"/>
  <c r="N33" i="2"/>
  <c r="T33" i="2"/>
  <c r="R33" i="2"/>
  <c r="L18" i="2"/>
  <c r="Q387" i="2"/>
  <c r="S387" i="2"/>
  <c r="R387" i="2"/>
  <c r="T387" i="2"/>
  <c r="P387" i="2"/>
  <c r="Q371" i="2"/>
  <c r="S371" i="2"/>
  <c r="R371" i="2"/>
  <c r="T371" i="2"/>
  <c r="P371" i="2"/>
  <c r="Q355" i="2"/>
  <c r="S355" i="2"/>
  <c r="R355" i="2"/>
  <c r="T355" i="2"/>
  <c r="P355" i="2"/>
  <c r="Q339" i="2"/>
  <c r="S339" i="2"/>
  <c r="O339" i="2"/>
  <c r="R339" i="2"/>
  <c r="T339" i="2"/>
  <c r="P339" i="2"/>
  <c r="M116" i="2"/>
  <c r="M95" i="2"/>
  <c r="K93" i="2"/>
  <c r="O93" i="2" s="1"/>
  <c r="M63" i="2"/>
  <c r="K61" i="2"/>
  <c r="O61" i="2" s="1"/>
  <c r="M31" i="2"/>
  <c r="N31" i="2" s="1"/>
  <c r="K29" i="2"/>
  <c r="Q318" i="2"/>
  <c r="S318" i="2"/>
  <c r="R318" i="2"/>
  <c r="T318" i="2"/>
  <c r="P318" i="2"/>
  <c r="Q258" i="2"/>
  <c r="R258" i="2"/>
  <c r="T258" i="2"/>
  <c r="P258" i="2"/>
  <c r="S258" i="2"/>
  <c r="V243" i="2"/>
  <c r="Q196" i="2"/>
  <c r="S196" i="2"/>
  <c r="R196" i="2"/>
  <c r="P196" i="2"/>
  <c r="T196" i="2"/>
  <c r="Q188" i="2"/>
  <c r="S188" i="2"/>
  <c r="R188" i="2"/>
  <c r="P188" i="2"/>
  <c r="T188" i="2"/>
  <c r="U185" i="2"/>
  <c r="V185" i="2" s="1"/>
  <c r="Q132" i="2"/>
  <c r="S132" i="2"/>
  <c r="R132" i="2"/>
  <c r="P132" i="2"/>
  <c r="T132" i="2"/>
  <c r="Q124" i="2"/>
  <c r="S124" i="2"/>
  <c r="R124" i="2"/>
  <c r="P124" i="2"/>
  <c r="T124" i="2"/>
  <c r="L106" i="2"/>
  <c r="U104" i="2"/>
  <c r="V104" i="2" s="1"/>
  <c r="Q75" i="2"/>
  <c r="S75" i="2"/>
  <c r="O75" i="2"/>
  <c r="T75" i="2"/>
  <c r="R75" i="2"/>
  <c r="P75" i="2"/>
  <c r="N75" i="2"/>
  <c r="S57" i="2"/>
  <c r="O57" i="2"/>
  <c r="Q57" i="2"/>
  <c r="T57" i="2"/>
  <c r="R57" i="2"/>
  <c r="P57" i="2"/>
  <c r="N57" i="2"/>
  <c r="L42" i="2"/>
  <c r="U40" i="2"/>
  <c r="L26" i="2"/>
  <c r="Q11" i="2"/>
  <c r="S11" i="2"/>
  <c r="O11" i="2"/>
  <c r="T11" i="2"/>
  <c r="R11" i="2"/>
  <c r="N11" i="2"/>
  <c r="P11" i="2"/>
  <c r="U283" i="2"/>
  <c r="Q246" i="2"/>
  <c r="T246" i="2"/>
  <c r="O246" i="2"/>
  <c r="R246" i="2"/>
  <c r="S246" i="2"/>
  <c r="P246" i="2"/>
  <c r="S238" i="2"/>
  <c r="Q238" i="2"/>
  <c r="R238" i="2"/>
  <c r="T238" i="2"/>
  <c r="P238" i="2"/>
  <c r="S182" i="2"/>
  <c r="Q182" i="2"/>
  <c r="R182" i="2"/>
  <c r="T182" i="2"/>
  <c r="P182" i="2"/>
  <c r="S174" i="2"/>
  <c r="Q174" i="2"/>
  <c r="R174" i="2"/>
  <c r="T174" i="2"/>
  <c r="P174" i="2"/>
  <c r="Q87" i="2"/>
  <c r="S87" i="2"/>
  <c r="T87" i="2"/>
  <c r="R87" i="2"/>
  <c r="P87" i="2"/>
  <c r="M85" i="2"/>
  <c r="S69" i="2"/>
  <c r="Q69" i="2"/>
  <c r="T69" i="2"/>
  <c r="R69" i="2"/>
  <c r="P69" i="2"/>
  <c r="U52" i="2"/>
  <c r="V52" i="2" s="1"/>
  <c r="V483" i="2"/>
  <c r="K477" i="2"/>
  <c r="O477" i="2" s="1"/>
  <c r="U477" i="2" s="1"/>
  <c r="M477" i="2"/>
  <c r="Q504" i="2"/>
  <c r="S504" i="2"/>
  <c r="R504" i="2"/>
  <c r="P504" i="2"/>
  <c r="T504" i="2"/>
  <c r="N481" i="2"/>
  <c r="L470" i="2"/>
  <c r="M496" i="2"/>
  <c r="M488" i="2"/>
  <c r="S476" i="2"/>
  <c r="O476" i="2"/>
  <c r="Q476" i="2"/>
  <c r="T476" i="2"/>
  <c r="P476" i="2"/>
  <c r="R476" i="2"/>
  <c r="N476" i="2"/>
  <c r="K470" i="2"/>
  <c r="O470" i="2" s="1"/>
  <c r="U470" i="2" s="1"/>
  <c r="K442" i="2"/>
  <c r="N442" i="2" s="1"/>
  <c r="M442" i="2"/>
  <c r="K434" i="2"/>
  <c r="M434" i="2"/>
  <c r="L490" i="2"/>
  <c r="M474" i="2"/>
  <c r="S441" i="2"/>
  <c r="O441" i="2"/>
  <c r="Q441" i="2"/>
  <c r="T441" i="2"/>
  <c r="P441" i="2"/>
  <c r="R441" i="2"/>
  <c r="N441" i="2"/>
  <c r="Q439" i="2"/>
  <c r="S439" i="2"/>
  <c r="O439" i="2"/>
  <c r="T439" i="2"/>
  <c r="P439" i="2"/>
  <c r="R439" i="2"/>
  <c r="N439" i="2"/>
  <c r="S408" i="2"/>
  <c r="O408" i="2"/>
  <c r="Q408" i="2"/>
  <c r="P408" i="2"/>
  <c r="T408" i="2"/>
  <c r="N408" i="2"/>
  <c r="R408" i="2"/>
  <c r="Q406" i="2"/>
  <c r="S406" i="2"/>
  <c r="O406" i="2"/>
  <c r="P406" i="2"/>
  <c r="T406" i="2"/>
  <c r="R406" i="2"/>
  <c r="N406" i="2"/>
  <c r="L400" i="2"/>
  <c r="U413" i="2"/>
  <c r="V413" i="2" s="1"/>
  <c r="N411" i="2"/>
  <c r="Q394" i="2"/>
  <c r="P394" i="2"/>
  <c r="S394" i="2"/>
  <c r="N394" i="2"/>
  <c r="R394" i="2"/>
  <c r="T394" i="2"/>
  <c r="O394" i="2"/>
  <c r="S480" i="2"/>
  <c r="O480" i="2"/>
  <c r="Q480" i="2"/>
  <c r="R480" i="2"/>
  <c r="T480" i="2"/>
  <c r="P480" i="2"/>
  <c r="Q455" i="2"/>
  <c r="S455" i="2"/>
  <c r="R455" i="2"/>
  <c r="T455" i="2"/>
  <c r="P455" i="2"/>
  <c r="M426" i="2"/>
  <c r="M418" i="2"/>
  <c r="M391" i="2"/>
  <c r="U382" i="2"/>
  <c r="S353" i="2"/>
  <c r="O353" i="2"/>
  <c r="Q353" i="2"/>
  <c r="P353" i="2"/>
  <c r="T353" i="2"/>
  <c r="R353" i="2"/>
  <c r="N353" i="2"/>
  <c r="Q351" i="2"/>
  <c r="S351" i="2"/>
  <c r="O351" i="2"/>
  <c r="P351" i="2"/>
  <c r="T351" i="2"/>
  <c r="N351" i="2"/>
  <c r="R351" i="2"/>
  <c r="K410" i="2"/>
  <c r="O410" i="2" s="1"/>
  <c r="K402" i="2"/>
  <c r="R399" i="2"/>
  <c r="T399" i="2"/>
  <c r="O399" i="2"/>
  <c r="Q399" i="2"/>
  <c r="S399" i="2"/>
  <c r="P399" i="2"/>
  <c r="U342" i="2"/>
  <c r="M329" i="2"/>
  <c r="K373" i="2"/>
  <c r="K365" i="2"/>
  <c r="O365" i="2" s="1"/>
  <c r="S341" i="2"/>
  <c r="Q341" i="2"/>
  <c r="R341" i="2"/>
  <c r="P341" i="2"/>
  <c r="T341" i="2"/>
  <c r="M332" i="2"/>
  <c r="U305" i="2"/>
  <c r="V305" i="2" s="1"/>
  <c r="S276" i="2"/>
  <c r="O276" i="2"/>
  <c r="Q276" i="2"/>
  <c r="P276" i="2"/>
  <c r="T276" i="2"/>
  <c r="R276" i="2"/>
  <c r="N276" i="2"/>
  <c r="Q274" i="2"/>
  <c r="S274" i="2"/>
  <c r="O274" i="2"/>
  <c r="P274" i="2"/>
  <c r="T274" i="2"/>
  <c r="N274" i="2"/>
  <c r="R274" i="2"/>
  <c r="U253" i="2"/>
  <c r="V253" i="2" s="1"/>
  <c r="L420" i="2"/>
  <c r="N420" i="2" s="1"/>
  <c r="L379" i="2"/>
  <c r="Q363" i="2"/>
  <c r="S363" i="2"/>
  <c r="O363" i="2"/>
  <c r="R363" i="2"/>
  <c r="T363" i="2"/>
  <c r="P363" i="2"/>
  <c r="U323" i="2"/>
  <c r="V323" i="2" s="1"/>
  <c r="K312" i="2"/>
  <c r="O312" i="2" s="1"/>
  <c r="K304" i="2"/>
  <c r="O304" i="2" s="1"/>
  <c r="S280" i="2"/>
  <c r="Q280" i="2"/>
  <c r="R280" i="2"/>
  <c r="P280" i="2"/>
  <c r="T280" i="2"/>
  <c r="S272" i="2"/>
  <c r="Q272" i="2"/>
  <c r="R272" i="2"/>
  <c r="P272" i="2"/>
  <c r="T272" i="2"/>
  <c r="Q262" i="2"/>
  <c r="T262" i="2"/>
  <c r="O262" i="2"/>
  <c r="R262" i="2"/>
  <c r="S262" i="2"/>
  <c r="P262" i="2"/>
  <c r="Q254" i="2"/>
  <c r="T254" i="2"/>
  <c r="R254" i="2"/>
  <c r="S254" i="2"/>
  <c r="P254" i="2"/>
  <c r="U338" i="2"/>
  <c r="S320" i="2"/>
  <c r="Q320" i="2"/>
  <c r="R320" i="2"/>
  <c r="P320" i="2"/>
  <c r="T320" i="2"/>
  <c r="K296" i="2"/>
  <c r="O296" i="2" s="1"/>
  <c r="K288" i="2"/>
  <c r="O288" i="2" s="1"/>
  <c r="U257" i="2"/>
  <c r="V257" i="2" s="1"/>
  <c r="M102" i="2"/>
  <c r="K102" i="2"/>
  <c r="M86" i="2"/>
  <c r="K86" i="2"/>
  <c r="O86" i="2"/>
  <c r="U86" i="2" s="1"/>
  <c r="M70" i="2"/>
  <c r="K70" i="2"/>
  <c r="O70" i="2" s="1"/>
  <c r="U70" i="2" s="1"/>
  <c r="M54" i="2"/>
  <c r="K54" i="2"/>
  <c r="O54" i="2" s="1"/>
  <c r="U54" i="2" s="1"/>
  <c r="M38" i="2"/>
  <c r="K38" i="2"/>
  <c r="M22" i="2"/>
  <c r="K22" i="2"/>
  <c r="O22" i="2" s="1"/>
  <c r="U22" i="2" s="1"/>
  <c r="L481" i="2"/>
  <c r="Q463" i="2"/>
  <c r="S463" i="2"/>
  <c r="O463" i="2"/>
  <c r="R463" i="2"/>
  <c r="T463" i="2"/>
  <c r="P463" i="2"/>
  <c r="L428" i="2"/>
  <c r="N428" i="2" s="1"/>
  <c r="U319" i="2"/>
  <c r="M244" i="2"/>
  <c r="M236" i="2"/>
  <c r="K212" i="2"/>
  <c r="O212" i="2" s="1"/>
  <c r="K204" i="2"/>
  <c r="O204" i="2" s="1"/>
  <c r="U189" i="2"/>
  <c r="M180" i="2"/>
  <c r="M172" i="2"/>
  <c r="K148" i="2"/>
  <c r="K140" i="2"/>
  <c r="O140" i="2" s="1"/>
  <c r="U125" i="2"/>
  <c r="V125" i="2" s="1"/>
  <c r="K116" i="2"/>
  <c r="O116" i="2" s="1"/>
  <c r="Q83" i="2"/>
  <c r="S83" i="2"/>
  <c r="O83" i="2"/>
  <c r="P83" i="2"/>
  <c r="N83" i="2"/>
  <c r="T83" i="2"/>
  <c r="R83" i="2"/>
  <c r="S81" i="2"/>
  <c r="O81" i="2"/>
  <c r="Q81" i="2"/>
  <c r="P81" i="2"/>
  <c r="N81" i="2"/>
  <c r="T81" i="2"/>
  <c r="R81" i="2"/>
  <c r="L66" i="2"/>
  <c r="Q19" i="2"/>
  <c r="S19" i="2"/>
  <c r="O19" i="2"/>
  <c r="P19" i="2"/>
  <c r="N19" i="2"/>
  <c r="R19" i="2"/>
  <c r="T19" i="2"/>
  <c r="S17" i="2"/>
  <c r="O17" i="2"/>
  <c r="Q17" i="2"/>
  <c r="P17" i="2"/>
  <c r="N17" i="2"/>
  <c r="T17" i="2"/>
  <c r="R17" i="2"/>
  <c r="L387" i="2"/>
  <c r="L371" i="2"/>
  <c r="L355" i="2"/>
  <c r="L339" i="2"/>
  <c r="U311" i="2"/>
  <c r="S230" i="2"/>
  <c r="Q230" i="2"/>
  <c r="R230" i="2"/>
  <c r="T230" i="2"/>
  <c r="P230" i="2"/>
  <c r="S222" i="2"/>
  <c r="O222" i="2"/>
  <c r="Q222" i="2"/>
  <c r="R222" i="2"/>
  <c r="T222" i="2"/>
  <c r="P222" i="2"/>
  <c r="S198" i="2"/>
  <c r="O198" i="2"/>
  <c r="Q198" i="2"/>
  <c r="R198" i="2"/>
  <c r="T198" i="2"/>
  <c r="P198" i="2"/>
  <c r="S190" i="2"/>
  <c r="Q190" i="2"/>
  <c r="R190" i="2"/>
  <c r="T190" i="2"/>
  <c r="P190" i="2"/>
  <c r="S166" i="2"/>
  <c r="Q166" i="2"/>
  <c r="R166" i="2"/>
  <c r="T166" i="2"/>
  <c r="P166" i="2"/>
  <c r="S158" i="2"/>
  <c r="O158" i="2"/>
  <c r="Q158" i="2"/>
  <c r="R158" i="2"/>
  <c r="T158" i="2"/>
  <c r="P158" i="2"/>
  <c r="U145" i="2"/>
  <c r="V145" i="2" s="1"/>
  <c r="S134" i="2"/>
  <c r="O134" i="2"/>
  <c r="Q134" i="2"/>
  <c r="R134" i="2"/>
  <c r="T134" i="2"/>
  <c r="P134" i="2"/>
  <c r="S126" i="2"/>
  <c r="O126" i="2"/>
  <c r="Q126" i="2"/>
  <c r="R126" i="2"/>
  <c r="T126" i="2"/>
  <c r="P126" i="2"/>
  <c r="L110" i="2"/>
  <c r="U108" i="2"/>
  <c r="V108" i="2" s="1"/>
  <c r="L94" i="2"/>
  <c r="L78" i="2"/>
  <c r="U76" i="2"/>
  <c r="L62" i="2"/>
  <c r="L46" i="2"/>
  <c r="U44" i="2"/>
  <c r="V44" i="2" s="1"/>
  <c r="L30" i="2"/>
  <c r="L14" i="2"/>
  <c r="U12" i="2"/>
  <c r="S21" i="2"/>
  <c r="O21" i="2"/>
  <c r="Q21" i="2"/>
  <c r="N21" i="2"/>
  <c r="T21" i="2"/>
  <c r="R21" i="2"/>
  <c r="P21" i="2"/>
  <c r="L318" i="2"/>
  <c r="Q302" i="2"/>
  <c r="S302" i="2"/>
  <c r="O302" i="2"/>
  <c r="R302" i="2"/>
  <c r="T302" i="2"/>
  <c r="P302" i="2"/>
  <c r="K258" i="2"/>
  <c r="U235" i="2"/>
  <c r="K228" i="2"/>
  <c r="K220" i="2"/>
  <c r="O220" i="2" s="1"/>
  <c r="M196" i="2"/>
  <c r="M188" i="2"/>
  <c r="K164" i="2"/>
  <c r="K156" i="2"/>
  <c r="O156" i="2" s="1"/>
  <c r="M132" i="2"/>
  <c r="M124" i="2"/>
  <c r="S105" i="2"/>
  <c r="O105" i="2"/>
  <c r="Q105" i="2"/>
  <c r="T105" i="2"/>
  <c r="R105" i="2"/>
  <c r="P105" i="2"/>
  <c r="N105" i="2"/>
  <c r="L90" i="2"/>
  <c r="Q59" i="2"/>
  <c r="S59" i="2"/>
  <c r="O59" i="2"/>
  <c r="T59" i="2"/>
  <c r="R59" i="2"/>
  <c r="P59" i="2"/>
  <c r="N59" i="2"/>
  <c r="S41" i="2"/>
  <c r="O41" i="2"/>
  <c r="Q41" i="2"/>
  <c r="T41" i="2"/>
  <c r="R41" i="2"/>
  <c r="P41" i="2"/>
  <c r="N41" i="2"/>
  <c r="S25" i="2"/>
  <c r="O25" i="2"/>
  <c r="Q25" i="2"/>
  <c r="T25" i="2"/>
  <c r="R25" i="2"/>
  <c r="N25" i="2"/>
  <c r="P25" i="2"/>
  <c r="U317" i="2"/>
  <c r="V317" i="2" s="1"/>
  <c r="Q310" i="2"/>
  <c r="S310" i="2"/>
  <c r="R310" i="2"/>
  <c r="T310" i="2"/>
  <c r="P310" i="2"/>
  <c r="Q278" i="2"/>
  <c r="S278" i="2"/>
  <c r="O278" i="2"/>
  <c r="R278" i="2"/>
  <c r="T278" i="2"/>
  <c r="P278" i="2"/>
  <c r="L102" i="2"/>
  <c r="V84" i="2"/>
  <c r="Q71" i="2"/>
  <c r="S71" i="2"/>
  <c r="O71" i="2"/>
  <c r="T71" i="2"/>
  <c r="R71" i="2"/>
  <c r="P71" i="2"/>
  <c r="S53" i="2"/>
  <c r="O53" i="2"/>
  <c r="Q53" i="2"/>
  <c r="T53" i="2"/>
  <c r="R53" i="2"/>
  <c r="P53" i="2"/>
  <c r="S37" i="2"/>
  <c r="O37" i="2"/>
  <c r="Q37" i="2"/>
  <c r="T37" i="2"/>
  <c r="R37" i="2"/>
  <c r="P37" i="2"/>
  <c r="L22" i="2"/>
  <c r="N357" i="2" l="1"/>
  <c r="V415" i="2"/>
  <c r="U482" i="2"/>
  <c r="U352" i="2"/>
  <c r="V297" i="2"/>
  <c r="N15" i="2"/>
  <c r="V175" i="2"/>
  <c r="N45" i="2"/>
  <c r="V366" i="2"/>
  <c r="V370" i="2"/>
  <c r="N71" i="2"/>
  <c r="N399" i="2"/>
  <c r="U326" i="2"/>
  <c r="V326" i="2" s="1"/>
  <c r="U307" i="2"/>
  <c r="N326" i="2"/>
  <c r="N171" i="2"/>
  <c r="V211" i="2"/>
  <c r="N364" i="2"/>
  <c r="V40" i="2"/>
  <c r="V311" i="2"/>
  <c r="N214" i="2"/>
  <c r="N287" i="2"/>
  <c r="V189" i="2"/>
  <c r="N339" i="2"/>
  <c r="N400" i="2"/>
  <c r="V400" i="2" s="1"/>
  <c r="N8" i="1"/>
  <c r="U88" i="2"/>
  <c r="U464" i="2"/>
  <c r="U80" i="2"/>
  <c r="V80" i="2" s="1"/>
  <c r="V289" i="2"/>
  <c r="N205" i="2"/>
  <c r="U271" i="2"/>
  <c r="N391" i="2"/>
  <c r="V275" i="2"/>
  <c r="U55" i="1"/>
  <c r="V55" i="1" s="1"/>
  <c r="N48" i="1"/>
  <c r="N60" i="2"/>
  <c r="V227" i="2"/>
  <c r="N395" i="2"/>
  <c r="U44" i="1"/>
  <c r="V44" i="1" s="1"/>
  <c r="U429" i="2"/>
  <c r="N452" i="2"/>
  <c r="N374" i="2"/>
  <c r="V382" i="2"/>
  <c r="K64" i="1"/>
  <c r="N51" i="1"/>
  <c r="N48" i="2"/>
  <c r="N24" i="2"/>
  <c r="U505" i="2"/>
  <c r="U471" i="2"/>
  <c r="N368" i="2"/>
  <c r="V368" i="2" s="1"/>
  <c r="N355" i="2"/>
  <c r="N418" i="2"/>
  <c r="N505" i="2"/>
  <c r="N239" i="2"/>
  <c r="N271" i="2"/>
  <c r="N393" i="2"/>
  <c r="N229" i="2"/>
  <c r="N236" i="2"/>
  <c r="V183" i="2"/>
  <c r="N166" i="2"/>
  <c r="N429" i="2"/>
  <c r="U344" i="2"/>
  <c r="U303" i="2"/>
  <c r="N372" i="2"/>
  <c r="V372" i="2" s="1"/>
  <c r="V269" i="2"/>
  <c r="N318" i="2"/>
  <c r="O51" i="1"/>
  <c r="U51" i="1" s="1"/>
  <c r="V51" i="1" s="1"/>
  <c r="U231" i="2"/>
  <c r="V231" i="2" s="1"/>
  <c r="N360" i="2"/>
  <c r="V225" i="2"/>
  <c r="V167" i="2"/>
  <c r="V20" i="2"/>
  <c r="N456" i="2"/>
  <c r="N207" i="2"/>
  <c r="V207" i="2" s="1"/>
  <c r="U333" i="2"/>
  <c r="V333" i="2" s="1"/>
  <c r="V265" i="2"/>
  <c r="N158" i="2"/>
  <c r="N471" i="2"/>
  <c r="N291" i="2"/>
  <c r="N457" i="2"/>
  <c r="U7" i="1"/>
  <c r="V7" i="1" s="1"/>
  <c r="U301" i="2"/>
  <c r="V179" i="2"/>
  <c r="V137" i="2"/>
  <c r="N329" i="2"/>
  <c r="V329" i="2" s="1"/>
  <c r="V96" i="2"/>
  <c r="N262" i="2"/>
  <c r="N389" i="2"/>
  <c r="N190" i="2"/>
  <c r="N363" i="2"/>
  <c r="N238" i="2"/>
  <c r="N193" i="2"/>
  <c r="U28" i="1"/>
  <c r="V28" i="1" s="1"/>
  <c r="N98" i="2"/>
  <c r="V98" i="2" s="1"/>
  <c r="N101" i="2"/>
  <c r="V101" i="2" s="1"/>
  <c r="N99" i="2"/>
  <c r="U156" i="2"/>
  <c r="N38" i="2"/>
  <c r="N134" i="2"/>
  <c r="N177" i="2"/>
  <c r="N103" i="2"/>
  <c r="V386" i="2"/>
  <c r="N288" i="2"/>
  <c r="V338" i="2"/>
  <c r="N164" i="2"/>
  <c r="N29" i="2"/>
  <c r="T64" i="1"/>
  <c r="V299" i="2"/>
  <c r="N163" i="2"/>
  <c r="V163" i="2" s="1"/>
  <c r="U26" i="1"/>
  <c r="V26" i="1" s="1"/>
  <c r="V12" i="2"/>
  <c r="V32" i="2"/>
  <c r="M64" i="1"/>
  <c r="N45" i="1"/>
  <c r="N68" i="2"/>
  <c r="N233" i="2"/>
  <c r="U362" i="2"/>
  <c r="V362" i="2" s="1"/>
  <c r="N256" i="2"/>
  <c r="N472" i="2"/>
  <c r="N455" i="2"/>
  <c r="V203" i="2"/>
  <c r="O270" i="2"/>
  <c r="V115" i="2"/>
  <c r="U372" i="2"/>
  <c r="U64" i="2"/>
  <c r="V64" i="2" s="1"/>
  <c r="N111" i="2"/>
  <c r="U277" i="2"/>
  <c r="V277" i="2" s="1"/>
  <c r="U215" i="2"/>
  <c r="V215" i="2" s="1"/>
  <c r="O456" i="2"/>
  <c r="U456" i="2" s="1"/>
  <c r="N201" i="2"/>
  <c r="V482" i="2"/>
  <c r="O348" i="2"/>
  <c r="U348" i="2" s="1"/>
  <c r="N348" i="2"/>
  <c r="N499" i="2"/>
  <c r="O499" i="2"/>
  <c r="U499" i="2" s="1"/>
  <c r="N228" i="2"/>
  <c r="V397" i="2"/>
  <c r="N412" i="2"/>
  <c r="N247" i="2"/>
  <c r="N109" i="2"/>
  <c r="V356" i="2"/>
  <c r="N53" i="2"/>
  <c r="N380" i="2"/>
  <c r="V380" i="2" s="1"/>
  <c r="N294" i="2"/>
  <c r="O166" i="2"/>
  <c r="U166" i="2" s="1"/>
  <c r="V166" i="2" s="1"/>
  <c r="N244" i="2"/>
  <c r="N172" i="2"/>
  <c r="N69" i="2"/>
  <c r="V485" i="2"/>
  <c r="V503" i="2"/>
  <c r="U466" i="2"/>
  <c r="V466" i="2" s="1"/>
  <c r="U390" i="2"/>
  <c r="V390" i="2" s="1"/>
  <c r="N301" i="2"/>
  <c r="N302" i="2"/>
  <c r="O479" i="2"/>
  <c r="U479" i="2" s="1"/>
  <c r="N479" i="2"/>
  <c r="U401" i="2"/>
  <c r="V401" i="2" s="1"/>
  <c r="U201" i="2"/>
  <c r="U193" i="2"/>
  <c r="N246" i="2"/>
  <c r="N142" i="2"/>
  <c r="V187" i="2"/>
  <c r="N431" i="2"/>
  <c r="V431" i="2" s="1"/>
  <c r="U346" i="2"/>
  <c r="U285" i="2"/>
  <c r="V285" i="2" s="1"/>
  <c r="U197" i="2"/>
  <c r="V197" i="2" s="1"/>
  <c r="N449" i="2"/>
  <c r="U131" i="2"/>
  <c r="V131" i="2" s="1"/>
  <c r="N295" i="2"/>
  <c r="V295" i="2" s="1"/>
  <c r="U117" i="2"/>
  <c r="N387" i="2"/>
  <c r="N70" i="2"/>
  <c r="V70" i="2" s="1"/>
  <c r="U296" i="2"/>
  <c r="N379" i="2"/>
  <c r="N402" i="2"/>
  <c r="N496" i="2"/>
  <c r="N85" i="2"/>
  <c r="V283" i="2"/>
  <c r="U325" i="2"/>
  <c r="N230" i="2"/>
  <c r="N18" i="2"/>
  <c r="V18" i="2" s="1"/>
  <c r="N82" i="2"/>
  <c r="V82" i="2" s="1"/>
  <c r="V313" i="2"/>
  <c r="U478" i="2"/>
  <c r="V478" i="2" s="1"/>
  <c r="V165" i="2"/>
  <c r="U143" i="2"/>
  <c r="V143" i="2" s="1"/>
  <c r="N358" i="2"/>
  <c r="U207" i="2"/>
  <c r="U321" i="2"/>
  <c r="V321" i="2" s="1"/>
  <c r="U376" i="2"/>
  <c r="U358" i="2"/>
  <c r="U229" i="2"/>
  <c r="U384" i="2"/>
  <c r="V384" i="2" s="1"/>
  <c r="V454" i="2"/>
  <c r="V237" i="2"/>
  <c r="U409" i="2"/>
  <c r="V409" i="2" s="1"/>
  <c r="U141" i="2"/>
  <c r="V141" i="2" s="1"/>
  <c r="U157" i="2"/>
  <c r="V157" i="2" s="1"/>
  <c r="U364" i="2"/>
  <c r="U16" i="2"/>
  <c r="V16" i="2" s="1"/>
  <c r="U403" i="2"/>
  <c r="V8" i="2"/>
  <c r="N112" i="2"/>
  <c r="U263" i="2"/>
  <c r="N328" i="2"/>
  <c r="U291" i="2"/>
  <c r="V291" i="2" s="1"/>
  <c r="N488" i="2"/>
  <c r="N39" i="2"/>
  <c r="N180" i="2"/>
  <c r="V221" i="2"/>
  <c r="V121" i="2"/>
  <c r="N126" i="2"/>
  <c r="V388" i="2"/>
  <c r="U273" i="2"/>
  <c r="V273" i="2" s="1"/>
  <c r="U393" i="2"/>
  <c r="N159" i="2"/>
  <c r="U151" i="2"/>
  <c r="V151" i="2" s="1"/>
  <c r="U261" i="2"/>
  <c r="V261" i="2" s="1"/>
  <c r="U123" i="2"/>
  <c r="V123" i="2" s="1"/>
  <c r="N100" i="2"/>
  <c r="N404" i="2"/>
  <c r="O60" i="2"/>
  <c r="U60" i="2" s="1"/>
  <c r="N263" i="2"/>
  <c r="U293" i="2"/>
  <c r="V293" i="2" s="1"/>
  <c r="N206" i="2"/>
  <c r="U24" i="2"/>
  <c r="O405" i="2"/>
  <c r="U405" i="2" s="1"/>
  <c r="N405" i="2"/>
  <c r="V405" i="2" s="1"/>
  <c r="O147" i="2"/>
  <c r="U147" i="2" s="1"/>
  <c r="N147" i="2"/>
  <c r="O239" i="2"/>
  <c r="U239" i="2" s="1"/>
  <c r="V239" i="2" s="1"/>
  <c r="N173" i="2"/>
  <c r="V173" i="2" s="1"/>
  <c r="U241" i="2"/>
  <c r="U330" i="2"/>
  <c r="U407" i="2"/>
  <c r="V429" i="2"/>
  <c r="U119" i="2"/>
  <c r="N150" i="2"/>
  <c r="V489" i="2"/>
  <c r="U48" i="2"/>
  <c r="U440" i="2"/>
  <c r="V440" i="2" s="1"/>
  <c r="O374" i="2"/>
  <c r="N47" i="2"/>
  <c r="N373" i="2"/>
  <c r="V342" i="2"/>
  <c r="N474" i="2"/>
  <c r="N182" i="2"/>
  <c r="N63" i="2"/>
  <c r="O236" i="2"/>
  <c r="U236" i="2" s="1"/>
  <c r="N66" i="2"/>
  <c r="V66" i="2" s="1"/>
  <c r="N196" i="2"/>
  <c r="N258" i="2"/>
  <c r="V76" i="2"/>
  <c r="N371" i="2"/>
  <c r="N110" i="2"/>
  <c r="V110" i="2" s="1"/>
  <c r="N320" i="2"/>
  <c r="N254" i="2"/>
  <c r="N280" i="2"/>
  <c r="O238" i="2"/>
  <c r="U238" i="2" s="1"/>
  <c r="U93" i="2"/>
  <c r="N10" i="2"/>
  <c r="V10" i="2" s="1"/>
  <c r="N74" i="2"/>
  <c r="V74" i="2" s="1"/>
  <c r="U144" i="2"/>
  <c r="V144" i="2" s="1"/>
  <c r="U176" i="2"/>
  <c r="V176" i="2" s="1"/>
  <c r="U208" i="2"/>
  <c r="V208" i="2" s="1"/>
  <c r="U240" i="2"/>
  <c r="V240" i="2" s="1"/>
  <c r="N365" i="2"/>
  <c r="V365" i="2" s="1"/>
  <c r="N188" i="2"/>
  <c r="N77" i="2"/>
  <c r="N272" i="2"/>
  <c r="N381" i="2"/>
  <c r="N95" i="2"/>
  <c r="V255" i="2"/>
  <c r="U328" i="2"/>
  <c r="V396" i="2"/>
  <c r="U233" i="2"/>
  <c r="N213" i="2"/>
  <c r="N129" i="2"/>
  <c r="U247" i="2"/>
  <c r="U153" i="2"/>
  <c r="N139" i="2"/>
  <c r="V139" i="2" s="1"/>
  <c r="N259" i="2"/>
  <c r="V346" i="2"/>
  <c r="N120" i="2"/>
  <c r="O287" i="2"/>
  <c r="U287" i="2" s="1"/>
  <c r="V287" i="2" s="1"/>
  <c r="N463" i="2"/>
  <c r="U68" i="2"/>
  <c r="V68" i="2" s="1"/>
  <c r="U209" i="2"/>
  <c r="V209" i="2" s="1"/>
  <c r="N267" i="2"/>
  <c r="N174" i="2"/>
  <c r="N349" i="2"/>
  <c r="O129" i="2"/>
  <c r="U129" i="2" s="1"/>
  <c r="N79" i="2"/>
  <c r="U171" i="2"/>
  <c r="V171" i="2" s="1"/>
  <c r="U452" i="2"/>
  <c r="V452" i="2" s="1"/>
  <c r="N281" i="2"/>
  <c r="V281" i="2" s="1"/>
  <c r="N102" i="2"/>
  <c r="N14" i="2"/>
  <c r="N46" i="2"/>
  <c r="M507" i="2"/>
  <c r="V177" i="2"/>
  <c r="U374" i="2"/>
  <c r="V374" i="2" s="1"/>
  <c r="V301" i="2"/>
  <c r="U25" i="2"/>
  <c r="V25" i="2" s="1"/>
  <c r="L507" i="2"/>
  <c r="V279" i="2"/>
  <c r="N392" i="2"/>
  <c r="V392" i="2" s="1"/>
  <c r="U460" i="2"/>
  <c r="N117" i="2"/>
  <c r="Q64" i="1"/>
  <c r="U13" i="1"/>
  <c r="U32" i="1"/>
  <c r="V32" i="1" s="1"/>
  <c r="S64" i="1"/>
  <c r="O14" i="1"/>
  <c r="N47" i="1"/>
  <c r="N31" i="1"/>
  <c r="U52" i="1"/>
  <c r="U61" i="1"/>
  <c r="V61" i="1" s="1"/>
  <c r="L64" i="1"/>
  <c r="P64" i="1"/>
  <c r="R64" i="1"/>
  <c r="N58" i="1"/>
  <c r="V193" i="2"/>
  <c r="O258" i="2"/>
  <c r="U258" i="2" s="1"/>
  <c r="N42" i="2"/>
  <c r="V42" i="2" s="1"/>
  <c r="O29" i="2"/>
  <c r="U29" i="2" s="1"/>
  <c r="N307" i="2"/>
  <c r="V307" i="2" s="1"/>
  <c r="N241" i="2"/>
  <c r="O267" i="2"/>
  <c r="U267" i="2" s="1"/>
  <c r="N464" i="2"/>
  <c r="V464" i="2" s="1"/>
  <c r="K507" i="2"/>
  <c r="U220" i="2"/>
  <c r="U140" i="2"/>
  <c r="V319" i="2"/>
  <c r="U410" i="2"/>
  <c r="N490" i="2"/>
  <c r="N470" i="2"/>
  <c r="V470" i="2" s="1"/>
  <c r="V481" i="2"/>
  <c r="U116" i="2"/>
  <c r="N148" i="2"/>
  <c r="N504" i="2"/>
  <c r="V505" i="2"/>
  <c r="N87" i="2"/>
  <c r="N113" i="2"/>
  <c r="V113" i="2" s="1"/>
  <c r="N90" i="2"/>
  <c r="V90" i="2" s="1"/>
  <c r="O95" i="2"/>
  <c r="U95" i="2" s="1"/>
  <c r="V95" i="2" s="1"/>
  <c r="U387" i="2"/>
  <c r="V309" i="2"/>
  <c r="U379" i="2"/>
  <c r="U31" i="2"/>
  <c r="V31" i="2" s="1"/>
  <c r="N93" i="2"/>
  <c r="U109" i="2"/>
  <c r="V109" i="2" s="1"/>
  <c r="N222" i="2"/>
  <c r="U422" i="2"/>
  <c r="V422" i="2" s="1"/>
  <c r="U424" i="2"/>
  <c r="V424" i="2" s="1"/>
  <c r="O425" i="2"/>
  <c r="U425" i="2" s="1"/>
  <c r="N425" i="2"/>
  <c r="N495" i="2"/>
  <c r="O495" i="2"/>
  <c r="U495" i="2" s="1"/>
  <c r="N28" i="2"/>
  <c r="V28" i="2" s="1"/>
  <c r="N153" i="2"/>
  <c r="N376" i="2"/>
  <c r="O421" i="2"/>
  <c r="U421" i="2" s="1"/>
  <c r="N421" i="2"/>
  <c r="N352" i="2"/>
  <c r="V352" i="2" s="1"/>
  <c r="U213" i="2"/>
  <c r="N132" i="2"/>
  <c r="V235" i="2"/>
  <c r="N78" i="2"/>
  <c r="V78" i="2" s="1"/>
  <c r="U204" i="2"/>
  <c r="U288" i="2"/>
  <c r="V288" i="2" s="1"/>
  <c r="U304" i="2"/>
  <c r="U365" i="2"/>
  <c r="U61" i="2"/>
  <c r="N26" i="2"/>
  <c r="V26" i="2" s="1"/>
  <c r="N58" i="2"/>
  <c r="V58" i="2" s="1"/>
  <c r="N312" i="2"/>
  <c r="V247" i="2"/>
  <c r="N13" i="2"/>
  <c r="N212" i="2"/>
  <c r="V325" i="2"/>
  <c r="O14" i="2"/>
  <c r="U14" i="2" s="1"/>
  <c r="V14" i="2" s="1"/>
  <c r="N447" i="2"/>
  <c r="U469" i="2"/>
  <c r="V469" i="2" s="1"/>
  <c r="U496" i="2"/>
  <c r="U484" i="2"/>
  <c r="V484" i="2" s="1"/>
  <c r="N140" i="2"/>
  <c r="N50" i="2"/>
  <c r="N92" i="2"/>
  <c r="O92" i="2"/>
  <c r="U92" i="2" s="1"/>
  <c r="N417" i="2"/>
  <c r="O417" i="2"/>
  <c r="U417" i="2" s="1"/>
  <c r="O487" i="2"/>
  <c r="U487" i="2" s="1"/>
  <c r="N487" i="2"/>
  <c r="O36" i="2"/>
  <c r="U36" i="2" s="1"/>
  <c r="N36" i="2"/>
  <c r="O450" i="2"/>
  <c r="U450" i="2" s="1"/>
  <c r="N450" i="2"/>
  <c r="N219" i="2"/>
  <c r="O219" i="2"/>
  <c r="U219" i="2" s="1"/>
  <c r="N460" i="2"/>
  <c r="N56" i="2"/>
  <c r="V56" i="2" s="1"/>
  <c r="N303" i="2"/>
  <c r="V303" i="2" s="1"/>
  <c r="N403" i="2"/>
  <c r="N407" i="2"/>
  <c r="N501" i="2"/>
  <c r="V501" i="2" s="1"/>
  <c r="U159" i="2"/>
  <c r="N330" i="2"/>
  <c r="O360" i="2"/>
  <c r="U360" i="2" s="1"/>
  <c r="V360" i="2" s="1"/>
  <c r="U355" i="2"/>
  <c r="V355" i="2" s="1"/>
  <c r="N334" i="2"/>
  <c r="O334" i="2"/>
  <c r="U334" i="2" s="1"/>
  <c r="O315" i="2"/>
  <c r="U315" i="2" s="1"/>
  <c r="N315" i="2"/>
  <c r="N491" i="2"/>
  <c r="O491" i="2"/>
  <c r="U491" i="2" s="1"/>
  <c r="N124" i="2"/>
  <c r="N286" i="2"/>
  <c r="N55" i="2"/>
  <c r="U250" i="2"/>
  <c r="U320" i="2"/>
  <c r="N347" i="2"/>
  <c r="N332" i="2"/>
  <c r="U341" i="2"/>
  <c r="U395" i="2"/>
  <c r="U335" i="2"/>
  <c r="V335" i="2" s="1"/>
  <c r="N426" i="2"/>
  <c r="N34" i="2"/>
  <c r="N410" i="2"/>
  <c r="V181" i="2"/>
  <c r="N88" i="2"/>
  <c r="V88" i="2" s="1"/>
  <c r="U378" i="2"/>
  <c r="O135" i="2"/>
  <c r="U135" i="2" s="1"/>
  <c r="N135" i="2"/>
  <c r="O446" i="2"/>
  <c r="U446" i="2" s="1"/>
  <c r="N446" i="2"/>
  <c r="N344" i="2"/>
  <c r="V344" i="2" s="1"/>
  <c r="O100" i="2"/>
  <c r="U100" i="2" s="1"/>
  <c r="O205" i="2"/>
  <c r="U205" i="2" s="1"/>
  <c r="V205" i="2" s="1"/>
  <c r="O199" i="2"/>
  <c r="U199" i="2" s="1"/>
  <c r="N199" i="2"/>
  <c r="O475" i="2"/>
  <c r="U475" i="2" s="1"/>
  <c r="N475" i="2"/>
  <c r="N119" i="2"/>
  <c r="U149" i="2"/>
  <c r="V149" i="2" s="1"/>
  <c r="N378" i="2"/>
  <c r="U112" i="2"/>
  <c r="U259" i="2"/>
  <c r="N60" i="1"/>
  <c r="V57" i="1"/>
  <c r="U40" i="1"/>
  <c r="V40" i="1" s="1"/>
  <c r="U48" i="1"/>
  <c r="V48" i="1" s="1"/>
  <c r="N40" i="1"/>
  <c r="N27" i="1"/>
  <c r="N54" i="1"/>
  <c r="N44" i="1"/>
  <c r="N37" i="1"/>
  <c r="N19" i="1"/>
  <c r="V19" i="1" s="1"/>
  <c r="N50" i="1"/>
  <c r="V50" i="1" s="1"/>
  <c r="U8" i="1"/>
  <c r="V8" i="1" s="1"/>
  <c r="V59" i="1"/>
  <c r="N23" i="1"/>
  <c r="N46" i="1"/>
  <c r="V46" i="1" s="1"/>
  <c r="N39" i="1"/>
  <c r="N52" i="1"/>
  <c r="U49" i="1"/>
  <c r="V49" i="1" s="1"/>
  <c r="O37" i="1"/>
  <c r="U37" i="1" s="1"/>
  <c r="U39" i="1"/>
  <c r="U47" i="1"/>
  <c r="U45" i="1"/>
  <c r="U41" i="1"/>
  <c r="V41" i="1" s="1"/>
  <c r="O50" i="1"/>
  <c r="U50" i="1" s="1"/>
  <c r="N38" i="1"/>
  <c r="V38" i="1" s="1"/>
  <c r="U43" i="1"/>
  <c r="V43" i="1" s="1"/>
  <c r="U35" i="1"/>
  <c r="V35" i="1" s="1"/>
  <c r="N34" i="1"/>
  <c r="V34" i="1" s="1"/>
  <c r="U33" i="1"/>
  <c r="V33" i="1" s="1"/>
  <c r="N42" i="1"/>
  <c r="V42" i="1" s="1"/>
  <c r="V9" i="1"/>
  <c r="N12" i="1"/>
  <c r="N25" i="1"/>
  <c r="U53" i="1"/>
  <c r="V53" i="1" s="1"/>
  <c r="N29" i="1"/>
  <c r="U22" i="1"/>
  <c r="V22" i="1" s="1"/>
  <c r="U30" i="1"/>
  <c r="V30" i="1" s="1"/>
  <c r="V13" i="1"/>
  <c r="U24" i="1"/>
  <c r="V24" i="1" s="1"/>
  <c r="N14" i="1"/>
  <c r="U15" i="1"/>
  <c r="V15" i="1" s="1"/>
  <c r="U16" i="1"/>
  <c r="U18" i="1"/>
  <c r="N56" i="1"/>
  <c r="O23" i="1"/>
  <c r="U23" i="1" s="1"/>
  <c r="N21" i="1"/>
  <c r="V21" i="1" s="1"/>
  <c r="N18" i="1"/>
  <c r="U60" i="1"/>
  <c r="U62" i="1"/>
  <c r="U56" i="1"/>
  <c r="N62" i="1"/>
  <c r="U31" i="1"/>
  <c r="U58" i="1"/>
  <c r="U12" i="1"/>
  <c r="U20" i="1"/>
  <c r="V20" i="1" s="1"/>
  <c r="U54" i="1"/>
  <c r="N17" i="1"/>
  <c r="V17" i="1" s="1"/>
  <c r="U25" i="1"/>
  <c r="V25" i="1" s="1"/>
  <c r="O29" i="1"/>
  <c r="U29" i="1" s="1"/>
  <c r="N16" i="1"/>
  <c r="U10" i="1"/>
  <c r="V10" i="1" s="1"/>
  <c r="U27" i="1"/>
  <c r="V27" i="1" s="1"/>
  <c r="U6" i="1"/>
  <c r="U53" i="2"/>
  <c r="V53" i="2" s="1"/>
  <c r="U21" i="2"/>
  <c r="V21" i="2" s="1"/>
  <c r="U190" i="2"/>
  <c r="U19" i="2"/>
  <c r="V19" i="2" s="1"/>
  <c r="U280" i="2"/>
  <c r="U399" i="2"/>
  <c r="U394" i="2"/>
  <c r="V394" i="2" s="1"/>
  <c r="U406" i="2"/>
  <c r="V406" i="2" s="1"/>
  <c r="U408" i="2"/>
  <c r="V408" i="2" s="1"/>
  <c r="O434" i="2"/>
  <c r="U434" i="2" s="1"/>
  <c r="N434" i="2"/>
  <c r="U174" i="2"/>
  <c r="U246" i="2"/>
  <c r="V246" i="2" s="1"/>
  <c r="U318" i="2"/>
  <c r="U371" i="2"/>
  <c r="U180" i="2"/>
  <c r="U244" i="2"/>
  <c r="U128" i="2"/>
  <c r="V128" i="2" s="1"/>
  <c r="U130" i="2"/>
  <c r="V130" i="2" s="1"/>
  <c r="U160" i="2"/>
  <c r="V160" i="2" s="1"/>
  <c r="U162" i="2"/>
  <c r="V162" i="2" s="1"/>
  <c r="U192" i="2"/>
  <c r="V192" i="2" s="1"/>
  <c r="U194" i="2"/>
  <c r="V194" i="2" s="1"/>
  <c r="U224" i="2"/>
  <c r="V224" i="2" s="1"/>
  <c r="U226" i="2"/>
  <c r="V226" i="2" s="1"/>
  <c r="U152" i="2"/>
  <c r="V152" i="2" s="1"/>
  <c r="U154" i="2"/>
  <c r="V154" i="2" s="1"/>
  <c r="U184" i="2"/>
  <c r="V184" i="2" s="1"/>
  <c r="U186" i="2"/>
  <c r="V186" i="2" s="1"/>
  <c r="U216" i="2"/>
  <c r="V216" i="2" s="1"/>
  <c r="U218" i="2"/>
  <c r="V218" i="2" s="1"/>
  <c r="U256" i="2"/>
  <c r="U357" i="2"/>
  <c r="V357" i="2" s="1"/>
  <c r="U412" i="2"/>
  <c r="U337" i="2"/>
  <c r="U39" i="2"/>
  <c r="U266" i="2"/>
  <c r="V266" i="2" s="1"/>
  <c r="U294" i="2"/>
  <c r="V294" i="2" s="1"/>
  <c r="U122" i="2"/>
  <c r="V122" i="2" s="1"/>
  <c r="U270" i="2"/>
  <c r="V270" i="2" s="1"/>
  <c r="U111" i="2"/>
  <c r="U428" i="2"/>
  <c r="V428" i="2" s="1"/>
  <c r="N30" i="2"/>
  <c r="O46" i="2"/>
  <c r="U46" i="2" s="1"/>
  <c r="N296" i="2"/>
  <c r="N304" i="2"/>
  <c r="O373" i="2"/>
  <c r="U373" i="2" s="1"/>
  <c r="U391" i="2"/>
  <c r="U414" i="2"/>
  <c r="V414" i="2" s="1"/>
  <c r="U416" i="2"/>
  <c r="V416" i="2" s="1"/>
  <c r="U433" i="2"/>
  <c r="V433" i="2" s="1"/>
  <c r="U492" i="2"/>
  <c r="V492" i="2" s="1"/>
  <c r="U494" i="2"/>
  <c r="V494" i="2" s="1"/>
  <c r="U101" i="2"/>
  <c r="U142" i="2"/>
  <c r="V142" i="2" s="1"/>
  <c r="U43" i="2"/>
  <c r="V43" i="2" s="1"/>
  <c r="U286" i="2"/>
  <c r="U7" i="2"/>
  <c r="V7" i="2" s="1"/>
  <c r="U45" i="2"/>
  <c r="V45" i="2" s="1"/>
  <c r="U65" i="2"/>
  <c r="V65" i="2" s="1"/>
  <c r="O148" i="2"/>
  <c r="U148" i="2" s="1"/>
  <c r="N204" i="2"/>
  <c r="U212" i="2"/>
  <c r="U332" i="2"/>
  <c r="O402" i="2"/>
  <c r="U402" i="2" s="1"/>
  <c r="U381" i="2"/>
  <c r="U37" i="2"/>
  <c r="V37" i="2" s="1"/>
  <c r="U41" i="2"/>
  <c r="V41" i="2" s="1"/>
  <c r="U134" i="2"/>
  <c r="U158" i="2"/>
  <c r="O50" i="2"/>
  <c r="U50" i="2" s="1"/>
  <c r="U81" i="2"/>
  <c r="V81" i="2" s="1"/>
  <c r="O38" i="2"/>
  <c r="U38" i="2" s="1"/>
  <c r="N54" i="2"/>
  <c r="V54" i="2" s="1"/>
  <c r="O102" i="2"/>
  <c r="U102" i="2" s="1"/>
  <c r="U262" i="2"/>
  <c r="U272" i="2"/>
  <c r="V272" i="2" s="1"/>
  <c r="U363" i="2"/>
  <c r="V363" i="2" s="1"/>
  <c r="U274" i="2"/>
  <c r="V274" i="2" s="1"/>
  <c r="U276" i="2"/>
  <c r="V276" i="2" s="1"/>
  <c r="N341" i="2"/>
  <c r="O442" i="2"/>
  <c r="U442" i="2" s="1"/>
  <c r="V442" i="2" s="1"/>
  <c r="U476" i="2"/>
  <c r="V476" i="2" s="1"/>
  <c r="U57" i="2"/>
  <c r="V57" i="2" s="1"/>
  <c r="U132" i="2"/>
  <c r="U196" i="2"/>
  <c r="U33" i="2"/>
  <c r="V33" i="2" s="1"/>
  <c r="U99" i="2"/>
  <c r="U172" i="2"/>
  <c r="U252" i="2"/>
  <c r="V252" i="2" s="1"/>
  <c r="U248" i="2"/>
  <c r="V248" i="2" s="1"/>
  <c r="U268" i="2"/>
  <c r="V268" i="2" s="1"/>
  <c r="U298" i="2"/>
  <c r="V298" i="2" s="1"/>
  <c r="U300" i="2"/>
  <c r="V300" i="2" s="1"/>
  <c r="U349" i="2"/>
  <c r="V349" i="2" s="1"/>
  <c r="U322" i="2"/>
  <c r="V322" i="2" s="1"/>
  <c r="U324" i="2"/>
  <c r="V324" i="2" s="1"/>
  <c r="U435" i="2"/>
  <c r="V435" i="2" s="1"/>
  <c r="U437" i="2"/>
  <c r="V437" i="2" s="1"/>
  <c r="U474" i="2"/>
  <c r="U488" i="2"/>
  <c r="U9" i="2"/>
  <c r="V9" i="2" s="1"/>
  <c r="U91" i="2"/>
  <c r="V91" i="2" s="1"/>
  <c r="U63" i="2"/>
  <c r="U49" i="2"/>
  <c r="V49" i="2" s="1"/>
  <c r="O30" i="2"/>
  <c r="U30" i="2" s="1"/>
  <c r="N62" i="2"/>
  <c r="U331" i="2"/>
  <c r="V331" i="2" s="1"/>
  <c r="U359" i="2"/>
  <c r="V359" i="2" s="1"/>
  <c r="U361" i="2"/>
  <c r="V361" i="2" s="1"/>
  <c r="U383" i="2"/>
  <c r="V383" i="2" s="1"/>
  <c r="U385" i="2"/>
  <c r="V385" i="2" s="1"/>
  <c r="U432" i="2"/>
  <c r="U490" i="2"/>
  <c r="U500" i="2"/>
  <c r="V500" i="2" s="1"/>
  <c r="U502" i="2"/>
  <c r="V502" i="2" s="1"/>
  <c r="U214" i="2"/>
  <c r="V214" i="2" s="1"/>
  <c r="U27" i="2"/>
  <c r="V27" i="2" s="1"/>
  <c r="U107" i="2"/>
  <c r="V107" i="2" s="1"/>
  <c r="N156" i="2"/>
  <c r="O164" i="2"/>
  <c r="U164" i="2" s="1"/>
  <c r="N220" i="2"/>
  <c r="O228" i="2"/>
  <c r="U228" i="2" s="1"/>
  <c r="U13" i="2"/>
  <c r="N250" i="2"/>
  <c r="O34" i="2"/>
  <c r="U34" i="2" s="1"/>
  <c r="U118" i="2"/>
  <c r="V118" i="2" s="1"/>
  <c r="U347" i="2"/>
  <c r="U290" i="2"/>
  <c r="V290" i="2" s="1"/>
  <c r="U292" i="2"/>
  <c r="V292" i="2" s="1"/>
  <c r="U447" i="2"/>
  <c r="V447" i="2" s="1"/>
  <c r="U367" i="2"/>
  <c r="V367" i="2" s="1"/>
  <c r="U369" i="2"/>
  <c r="V369" i="2" s="1"/>
  <c r="U465" i="2"/>
  <c r="V465" i="2" s="1"/>
  <c r="U459" i="2"/>
  <c r="V459" i="2" s="1"/>
  <c r="U461" i="2"/>
  <c r="V461" i="2" s="1"/>
  <c r="N473" i="2"/>
  <c r="V473" i="2" s="1"/>
  <c r="U302" i="2"/>
  <c r="U126" i="2"/>
  <c r="V126" i="2" s="1"/>
  <c r="U230" i="2"/>
  <c r="V230" i="2" s="1"/>
  <c r="U17" i="2"/>
  <c r="V17" i="2" s="1"/>
  <c r="U463" i="2"/>
  <c r="U254" i="2"/>
  <c r="U351" i="2"/>
  <c r="U353" i="2"/>
  <c r="V353" i="2" s="1"/>
  <c r="U455" i="2"/>
  <c r="U480" i="2"/>
  <c r="V480" i="2" s="1"/>
  <c r="U504" i="2"/>
  <c r="U69" i="2"/>
  <c r="U87" i="2"/>
  <c r="V174" i="2"/>
  <c r="U11" i="2"/>
  <c r="V11" i="2" s="1"/>
  <c r="U124" i="2"/>
  <c r="U188" i="2"/>
  <c r="U339" i="2"/>
  <c r="V339" i="2" s="1"/>
  <c r="U146" i="2"/>
  <c r="V146" i="2" s="1"/>
  <c r="U178" i="2"/>
  <c r="V178" i="2" s="1"/>
  <c r="U210" i="2"/>
  <c r="V210" i="2" s="1"/>
  <c r="U242" i="2"/>
  <c r="V242" i="2" s="1"/>
  <c r="U136" i="2"/>
  <c r="V136" i="2" s="1"/>
  <c r="U138" i="2"/>
  <c r="V138" i="2" s="1"/>
  <c r="U168" i="2"/>
  <c r="V168" i="2" s="1"/>
  <c r="U170" i="2"/>
  <c r="V170" i="2" s="1"/>
  <c r="U200" i="2"/>
  <c r="V200" i="2" s="1"/>
  <c r="U202" i="2"/>
  <c r="V202" i="2" s="1"/>
  <c r="U232" i="2"/>
  <c r="V232" i="2" s="1"/>
  <c r="U234" i="2"/>
  <c r="V234" i="2" s="1"/>
  <c r="U426" i="2"/>
  <c r="U457" i="2"/>
  <c r="V457" i="2" s="1"/>
  <c r="U114" i="2"/>
  <c r="V114" i="2" s="1"/>
  <c r="U79" i="2"/>
  <c r="U312" i="2"/>
  <c r="U430" i="2"/>
  <c r="V432" i="2"/>
  <c r="U206" i="2"/>
  <c r="U67" i="2"/>
  <c r="V67" i="2" s="1"/>
  <c r="U389" i="2"/>
  <c r="U71" i="2"/>
  <c r="V71" i="2" s="1"/>
  <c r="U278" i="2"/>
  <c r="V278" i="2" s="1"/>
  <c r="U310" i="2"/>
  <c r="V310" i="2" s="1"/>
  <c r="U59" i="2"/>
  <c r="V59" i="2" s="1"/>
  <c r="U105" i="2"/>
  <c r="V105" i="2" s="1"/>
  <c r="U198" i="2"/>
  <c r="V198" i="2" s="1"/>
  <c r="U222" i="2"/>
  <c r="U83" i="2"/>
  <c r="V83" i="2" s="1"/>
  <c r="N22" i="2"/>
  <c r="V22" i="2" s="1"/>
  <c r="N86" i="2"/>
  <c r="V86" i="2" s="1"/>
  <c r="N477" i="2"/>
  <c r="V477" i="2" s="1"/>
  <c r="V351" i="2"/>
  <c r="V411" i="2"/>
  <c r="U439" i="2"/>
  <c r="V439" i="2" s="1"/>
  <c r="U441" i="2"/>
  <c r="V441" i="2" s="1"/>
  <c r="U182" i="2"/>
  <c r="U75" i="2"/>
  <c r="V75" i="2" s="1"/>
  <c r="U35" i="2"/>
  <c r="V35" i="2" s="1"/>
  <c r="U97" i="2"/>
  <c r="V97" i="2" s="1"/>
  <c r="U264" i="2"/>
  <c r="V264" i="2" s="1"/>
  <c r="U282" i="2"/>
  <c r="V282" i="2" s="1"/>
  <c r="U284" i="2"/>
  <c r="V284" i="2" s="1"/>
  <c r="U314" i="2"/>
  <c r="V314" i="2" s="1"/>
  <c r="U316" i="2"/>
  <c r="V316" i="2" s="1"/>
  <c r="U336" i="2"/>
  <c r="V336" i="2" s="1"/>
  <c r="U404" i="2"/>
  <c r="V337" i="2"/>
  <c r="U418" i="2"/>
  <c r="U498" i="2"/>
  <c r="V498" i="2" s="1"/>
  <c r="U449" i="2"/>
  <c r="V449" i="2" s="1"/>
  <c r="U85" i="2"/>
  <c r="U103" i="2"/>
  <c r="V103" i="2" s="1"/>
  <c r="U73" i="2"/>
  <c r="V73" i="2" s="1"/>
  <c r="U120" i="2"/>
  <c r="U23" i="2"/>
  <c r="V23" i="2" s="1"/>
  <c r="U15" i="2"/>
  <c r="V15" i="2" s="1"/>
  <c r="U47" i="2"/>
  <c r="N116" i="2"/>
  <c r="U51" i="2"/>
  <c r="V51" i="2" s="1"/>
  <c r="O62" i="2"/>
  <c r="U62" i="2" s="1"/>
  <c r="N94" i="2"/>
  <c r="V94" i="2" s="1"/>
  <c r="U260" i="2"/>
  <c r="V260" i="2" s="1"/>
  <c r="U420" i="2"/>
  <c r="V420" i="2" s="1"/>
  <c r="U306" i="2"/>
  <c r="V306" i="2" s="1"/>
  <c r="U308" i="2"/>
  <c r="V308" i="2" s="1"/>
  <c r="U343" i="2"/>
  <c r="V343" i="2" s="1"/>
  <c r="U345" i="2"/>
  <c r="V345" i="2" s="1"/>
  <c r="U375" i="2"/>
  <c r="V375" i="2" s="1"/>
  <c r="U377" i="2"/>
  <c r="V377" i="2" s="1"/>
  <c r="U467" i="2"/>
  <c r="V467" i="2" s="1"/>
  <c r="N438" i="2"/>
  <c r="O438" i="2"/>
  <c r="U438" i="2" s="1"/>
  <c r="U486" i="2"/>
  <c r="V486" i="2" s="1"/>
  <c r="U55" i="2"/>
  <c r="U150" i="2"/>
  <c r="U89" i="2"/>
  <c r="V89" i="2" s="1"/>
  <c r="N61" i="2"/>
  <c r="U77" i="2"/>
  <c r="U327" i="2"/>
  <c r="V327" i="2" s="1"/>
  <c r="U398" i="2"/>
  <c r="V398" i="2" s="1"/>
  <c r="U443" i="2"/>
  <c r="V443" i="2" s="1"/>
  <c r="U445" i="2"/>
  <c r="V445" i="2" s="1"/>
  <c r="U451" i="2"/>
  <c r="V451" i="2" s="1"/>
  <c r="U453" i="2"/>
  <c r="V453" i="2" s="1"/>
  <c r="U472" i="2"/>
  <c r="V472" i="2" s="1"/>
  <c r="N106" i="2"/>
  <c r="V106" i="2" s="1"/>
  <c r="S6" i="2"/>
  <c r="S507" i="2" s="1"/>
  <c r="O6" i="2"/>
  <c r="P6" i="2"/>
  <c r="P507" i="2" s="1"/>
  <c r="T6" i="2"/>
  <c r="T507" i="2" s="1"/>
  <c r="N6" i="2"/>
  <c r="R6" i="2"/>
  <c r="R507" i="2" s="1"/>
  <c r="Q6" i="2"/>
  <c r="Q507" i="2" s="1"/>
  <c r="V271" i="2" l="1"/>
  <c r="V38" i="2"/>
  <c r="V318" i="2"/>
  <c r="V236" i="2"/>
  <c r="V348" i="2"/>
  <c r="V85" i="2"/>
  <c r="V434" i="2"/>
  <c r="V24" i="2"/>
  <c r="V182" i="2"/>
  <c r="V418" i="2"/>
  <c r="V471" i="2"/>
  <c r="V60" i="2"/>
  <c r="V391" i="2"/>
  <c r="V48" i="2"/>
  <c r="V407" i="2"/>
  <c r="V256" i="2"/>
  <c r="V201" i="2"/>
  <c r="V460" i="2"/>
  <c r="V18" i="1"/>
  <c r="V238" i="2"/>
  <c r="V395" i="2"/>
  <c r="V399" i="2"/>
  <c r="V60" i="1"/>
  <c r="V190" i="2"/>
  <c r="V129" i="2"/>
  <c r="V164" i="2"/>
  <c r="V148" i="2"/>
  <c r="V111" i="2"/>
  <c r="V23" i="1"/>
  <c r="V364" i="2"/>
  <c r="V402" i="2"/>
  <c r="V474" i="2"/>
  <c r="V296" i="2"/>
  <c r="V206" i="2"/>
  <c r="V463" i="2"/>
  <c r="V13" i="2"/>
  <c r="V63" i="2"/>
  <c r="V46" i="2"/>
  <c r="V229" i="2"/>
  <c r="V188" i="2"/>
  <c r="V228" i="2"/>
  <c r="V212" i="2"/>
  <c r="V376" i="2"/>
  <c r="V147" i="2"/>
  <c r="V479" i="2"/>
  <c r="V412" i="2"/>
  <c r="V262" i="2"/>
  <c r="V244" i="2"/>
  <c r="V315" i="2"/>
  <c r="V358" i="2"/>
  <c r="V45" i="1"/>
  <c r="V404" i="2"/>
  <c r="V456" i="2"/>
  <c r="V259" i="2"/>
  <c r="V12" i="1"/>
  <c r="V112" i="2"/>
  <c r="V156" i="2"/>
  <c r="V280" i="2"/>
  <c r="V455" i="2"/>
  <c r="V233" i="2"/>
  <c r="V134" i="2"/>
  <c r="V99" i="2"/>
  <c r="V52" i="1"/>
  <c r="V328" i="2"/>
  <c r="O64" i="1"/>
  <c r="V158" i="2"/>
  <c r="V150" i="2"/>
  <c r="V31" i="1"/>
  <c r="V496" i="2"/>
  <c r="V213" i="2"/>
  <c r="V387" i="2"/>
  <c r="V393" i="2"/>
  <c r="V302" i="2"/>
  <c r="V77" i="2"/>
  <c r="V389" i="2"/>
  <c r="V120" i="2"/>
  <c r="V381" i="2"/>
  <c r="V29" i="2"/>
  <c r="V263" i="2"/>
  <c r="V180" i="2"/>
  <c r="V47" i="2"/>
  <c r="V124" i="2"/>
  <c r="V69" i="2"/>
  <c r="V371" i="2"/>
  <c r="V100" i="2"/>
  <c r="V403" i="2"/>
  <c r="V379" i="2"/>
  <c r="V117" i="2"/>
  <c r="V499" i="2"/>
  <c r="V39" i="2"/>
  <c r="V79" i="2"/>
  <c r="V254" i="2"/>
  <c r="V172" i="2"/>
  <c r="V421" i="2"/>
  <c r="V140" i="2"/>
  <c r="V267" i="2"/>
  <c r="V87" i="2"/>
  <c r="V341" i="2"/>
  <c r="V55" i="2"/>
  <c r="V330" i="2"/>
  <c r="V332" i="2"/>
  <c r="V373" i="2"/>
  <c r="V119" i="2"/>
  <c r="V410" i="2"/>
  <c r="V286" i="2"/>
  <c r="V159" i="2"/>
  <c r="V93" i="2"/>
  <c r="N507" i="2"/>
  <c r="V426" i="2"/>
  <c r="V250" i="2"/>
  <c r="V488" i="2"/>
  <c r="V196" i="2"/>
  <c r="V102" i="2"/>
  <c r="V475" i="2"/>
  <c r="V446" i="2"/>
  <c r="V320" i="2"/>
  <c r="V450" i="2"/>
  <c r="V487" i="2"/>
  <c r="V153" i="2"/>
  <c r="V241" i="2"/>
  <c r="V258" i="2"/>
  <c r="V58" i="1"/>
  <c r="N64" i="1"/>
  <c r="U14" i="1"/>
  <c r="U64" i="1" s="1"/>
  <c r="V47" i="1"/>
  <c r="V6" i="1"/>
  <c r="V219" i="2"/>
  <c r="V36" i="2"/>
  <c r="V417" i="2"/>
  <c r="V34" i="2"/>
  <c r="V220" i="2"/>
  <c r="V490" i="2"/>
  <c r="V132" i="2"/>
  <c r="O507" i="2"/>
  <c r="V378" i="2"/>
  <c r="V495" i="2"/>
  <c r="V61" i="2"/>
  <c r="V438" i="2"/>
  <c r="V116" i="2"/>
  <c r="V222" i="2"/>
  <c r="V312" i="2"/>
  <c r="V504" i="2"/>
  <c r="V347" i="2"/>
  <c r="V50" i="2"/>
  <c r="V204" i="2"/>
  <c r="V304" i="2"/>
  <c r="V199" i="2"/>
  <c r="V135" i="2"/>
  <c r="V491" i="2"/>
  <c r="V334" i="2"/>
  <c r="V92" i="2"/>
  <c r="V425" i="2"/>
  <c r="V430" i="2"/>
  <c r="V29" i="1"/>
  <c r="V37" i="1"/>
  <c r="V54" i="1"/>
  <c r="V39" i="1"/>
  <c r="V16" i="1"/>
  <c r="V62" i="1"/>
  <c r="V56" i="1"/>
  <c r="V30" i="2"/>
  <c r="V62" i="2"/>
  <c r="U6" i="2"/>
  <c r="U507" i="2" s="1"/>
  <c r="V14" i="1" l="1"/>
  <c r="V64" i="1" s="1"/>
  <c r="AB525" i="2" s="1"/>
  <c r="AB528" i="2" s="1"/>
  <c r="V6" i="2"/>
  <c r="V507" i="2" l="1"/>
  <c r="AA525" i="2" s="1"/>
  <c r="AA528" i="2" s="1"/>
  <c r="AA529" i="2" s="1"/>
  <c r="W6" i="2"/>
  <c r="Y6" i="2" s="1"/>
</calcChain>
</file>

<file path=xl/sharedStrings.xml><?xml version="1.0" encoding="utf-8"?>
<sst xmlns="http://schemas.openxmlformats.org/spreadsheetml/2006/main" count="12863" uniqueCount="1397">
  <si>
    <t>UNIVERSIDAD DEL CAUCA</t>
  </si>
  <si>
    <t>VICERRECTORÍA ACADÉMICA - DIVISIÓN DE GESTIÓN DEL TALENTO HUMANO</t>
  </si>
  <si>
    <t>F A C U L T A D</t>
  </si>
  <si>
    <t>DEPARTAMENTO</t>
  </si>
  <si>
    <t>CEDULA</t>
  </si>
  <si>
    <t>N O M B R E</t>
  </si>
  <si>
    <t>HORAS</t>
  </si>
  <si>
    <t>PUNTOS</t>
  </si>
  <si>
    <t>ASIGNACION MES</t>
  </si>
  <si>
    <t>TOTAL ASIGNACION</t>
  </si>
  <si>
    <t>BONIFIC. POR SERVICIOS</t>
  </si>
  <si>
    <t>PRIMA DE SERVICIOS</t>
  </si>
  <si>
    <t>PRIMA DE NAVIDAD</t>
  </si>
  <si>
    <t>INDEMNIZ. VACACIONES</t>
  </si>
  <si>
    <t>INDEMNIZ. PRIMA VACACIONAL</t>
  </si>
  <si>
    <t>TOTAL EMPLEADO</t>
  </si>
  <si>
    <t>CESANTIAS</t>
  </si>
  <si>
    <t>EPS</t>
  </si>
  <si>
    <t>AFP</t>
  </si>
  <si>
    <t>ARP</t>
  </si>
  <si>
    <t>CAJA DE COMPENS</t>
  </si>
  <si>
    <t>ICBF</t>
  </si>
  <si>
    <t>TOTAL ENTIDADES</t>
  </si>
  <si>
    <t>GRAN TOTAL</t>
  </si>
  <si>
    <t>CIENCIAS AGRARIAS</t>
  </si>
  <si>
    <t>AGROINDUSTRIA</t>
  </si>
  <si>
    <t>AGREDO OTERO SERGIO LUIS</t>
  </si>
  <si>
    <t>DE LA CRUZ NOGUERA RAQUEL EUGENIA</t>
  </si>
  <si>
    <t>MOSQUERA LARRAHONDO VICTOR MANUEL</t>
  </si>
  <si>
    <t>PALECHOR TROCHEZ JHON JAIRO</t>
  </si>
  <si>
    <t>SANCHEZ ORTEGA JORGE LUIS</t>
  </si>
  <si>
    <t>CIENCIAS HUMANAS Y SOCIALES</t>
  </si>
  <si>
    <t>LENGUAS</t>
  </si>
  <si>
    <t>BENITEZ PANTOJA LEIDY DANIELA</t>
  </si>
  <si>
    <t>CHACON FLOR SANDRA LILIANA</t>
  </si>
  <si>
    <t>GUEVARA LEON JULIAN DAVID</t>
  </si>
  <si>
    <t>HERRERA AYALA OSCAR EDUARDO</t>
  </si>
  <si>
    <t>HOUSSET FONSECA  MARITZA</t>
  </si>
  <si>
    <t>MARTÍNEZ LÓPEZ LEIDY YARETH</t>
  </si>
  <si>
    <t>OCHOA AGUILAR LORNA</t>
  </si>
  <si>
    <t>ORTEGA MARTINEZ AURA PATRICIA</t>
  </si>
  <si>
    <t>ORTIZ CIFUENTES LUIS MIGUEL</t>
  </si>
  <si>
    <t>SALAZAR VALENCIA CRISTIAN FERNANDO</t>
  </si>
  <si>
    <t>VARON GUZMAN MARGARETH SOFIA</t>
  </si>
  <si>
    <t>PFI</t>
  </si>
  <si>
    <t>LOZADA GIRON JUAN PABLO</t>
  </si>
  <si>
    <t>TORRES JOAQUI GABY YOLIMA</t>
  </si>
  <si>
    <t>PROGRAMA FISH</t>
  </si>
  <si>
    <t>OSORIO SOLARTE DANIEL</t>
  </si>
  <si>
    <t>DERECHO LABORAL</t>
  </si>
  <si>
    <t>BURBANO ORTEGA JAKELINE LORENA</t>
  </si>
  <si>
    <t>CABRERA ROSERO JOSE DANILO</t>
  </si>
  <si>
    <t>QUINTANA VIVEROS ANDRES FERNANDO</t>
  </si>
  <si>
    <t>DERECHO PENAL</t>
  </si>
  <si>
    <t>MALDONADO PASCUAS  JAVIER</t>
  </si>
  <si>
    <t>DERECHO PRIVADO</t>
  </si>
  <si>
    <t>MOLANO SANCHEZ GUSTAVO ADOLFO</t>
  </si>
  <si>
    <t>RENGIFO VELASCO ROBERTO CARLOS</t>
  </si>
  <si>
    <t>ROMERO ROMERO SILVIA GUISELA</t>
  </si>
  <si>
    <t>SALAZAR GUTIERREZ MONICA ANDREA</t>
  </si>
  <si>
    <t>DERECHO PUBLICO</t>
  </si>
  <si>
    <t>DIAZ NAVIA FAVIAN ANDRES</t>
  </si>
  <si>
    <t>GARCIA GOMEZ JAINER ENRIQUE</t>
  </si>
  <si>
    <t>GONZÁLEZ MEDINA BÁRBARA</t>
  </si>
  <si>
    <t>LOPEZ ZEMANATE VICTOR HUGO</t>
  </si>
  <si>
    <t>VIVEROS CUASQUER ANDREA CRISTINA</t>
  </si>
  <si>
    <t>INGENIERÍA CIVIL</t>
  </si>
  <si>
    <t>CONSTRUCCION</t>
  </si>
  <si>
    <t>PEREZ ORDOÑEZ JULIAN RODRIGO</t>
  </si>
  <si>
    <t>GEOTECNIA</t>
  </si>
  <si>
    <t>INGENIERIA AMBIENTAL</t>
  </si>
  <si>
    <t>VIAS Y TRANSPORTE</t>
  </si>
  <si>
    <t>NNN</t>
  </si>
  <si>
    <t>AJUSTES NOVEDADES VICERRECTORIA ACADÉMICA</t>
  </si>
  <si>
    <t>T O T A L E S  .  .  .</t>
  </si>
  <si>
    <t>AIDA PATRICIA GONZALEZ NIEVA</t>
  </si>
  <si>
    <t>SANDRA LILIANA TRUJILLO ORTEGA</t>
  </si>
  <si>
    <t>Vicerrectora Académica</t>
  </si>
  <si>
    <t>Profesional Especializada - Gestión del Talento Humano</t>
  </si>
  <si>
    <t>NOTA: Certifico Asignación de Puntos</t>
  </si>
  <si>
    <r>
      <t xml:space="preserve">Elaboró: </t>
    </r>
    <r>
      <rPr>
        <b/>
        <i/>
        <sz val="8"/>
        <rFont val="Arial"/>
        <family val="2"/>
      </rPr>
      <t>Fredy Alberto Pacheco Vidal</t>
    </r>
  </si>
  <si>
    <t>ARTES</t>
  </si>
  <si>
    <t>ARTES PLASTICAS</t>
  </si>
  <si>
    <t>BAHOS VELASCO WILLIAN DARIO</t>
  </si>
  <si>
    <t>ESCOBAR VASQUEZ DANIEL</t>
  </si>
  <si>
    <t>NAVIA BURBANO SANDRA PATRICIA</t>
  </si>
  <si>
    <t>TORRES CAP ADRIANA PATRICIA</t>
  </si>
  <si>
    <t>ZAMBRANO VELASCO PAOLA ANDREA</t>
  </si>
  <si>
    <t>DISEÑO</t>
  </si>
  <si>
    <t>ARBELAEZ GUTIERREZ SANDRA LORENA</t>
  </si>
  <si>
    <t>ESPADA VILLAQUIRAN JOSE ALFONSO</t>
  </si>
  <si>
    <t>LÓPEZ VARGAS ALEJANDRO</t>
  </si>
  <si>
    <t>PIZO VIDAL YESID GEOVANY</t>
  </si>
  <si>
    <t>SARMIENTO LOPEZ RAFAEL ENRIQUE</t>
  </si>
  <si>
    <t>VALDERRUTEN VIDAL  ALFREDO</t>
  </si>
  <si>
    <t>VALENCIA CERON CARLOS ALBERTO</t>
  </si>
  <si>
    <t>MUSICA</t>
  </si>
  <si>
    <t>AGUIRRE ORDÓÑEZ GERMÁN DARÍO</t>
  </si>
  <si>
    <t>BASTIDAS FORERO MARIA MARCELA</t>
  </si>
  <si>
    <t>BENAVIDES HIDALGO JESUS ALVEIRO</t>
  </si>
  <si>
    <t>CARDENAS VALENCIA MAURICIO ANDRES</t>
  </si>
  <si>
    <t>CERON RAMIREZ MARIA ANDREA</t>
  </si>
  <si>
    <t>CORONADO ARTUNDUAGA JUAN REINALDO</t>
  </si>
  <si>
    <t>HERNANDEZ VIDAL DIEGO ERNESTO</t>
  </si>
  <si>
    <t>JIMENEZ CARMONA SANDRA PAOLA</t>
  </si>
  <si>
    <t>LUCERO CALVACHI FERNEY OSWALDO</t>
  </si>
  <si>
    <t>MARCILLO QUIROZ CARLOS ANDRES</t>
  </si>
  <si>
    <t>MAZUERA MARIN GABRIELA</t>
  </si>
  <si>
    <t>MORENO QUINTANA  LISANDRA</t>
  </si>
  <si>
    <t>MOSQUERA IGLESIAS MARIA JOSE</t>
  </si>
  <si>
    <t>MOSSO URREA MONICA YIZELL</t>
  </si>
  <si>
    <t>MURILLO JEREZ SERGIO ANDRES</t>
  </si>
  <si>
    <t>NN</t>
  </si>
  <si>
    <t>OTERO PATIÑO ANDRES FERNANDO</t>
  </si>
  <si>
    <t>ROA ZUÑIGA JESUS ANDRES</t>
  </si>
  <si>
    <t>ROBLES YAMA DUVAN ARTURO</t>
  </si>
  <si>
    <t>SANCHEZ NUPAN JULIAN DAVID</t>
  </si>
  <si>
    <t>VALERA DE LA PROVIDENCIA  ADRIANA</t>
  </si>
  <si>
    <t>CHANTRE ORTIZ CARLOS ANDRES</t>
  </si>
  <si>
    <t>IPIA CAMAYO MAYER ALINA</t>
  </si>
  <si>
    <t>LEMOS ELVIRA CLARA MILENA</t>
  </si>
  <si>
    <t>PISMAG PORTILLA REMIGIO YAMID</t>
  </si>
  <si>
    <t>ROJAS FERNÁNDEZ ELIZABETH</t>
  </si>
  <si>
    <t>SOLARTE ORDOÑEZ NORLETH JAIRO</t>
  </si>
  <si>
    <t>CIENCIAS AGROPECUARIAS</t>
  </si>
  <si>
    <t>AGUILAR PAZ CAROL JULIETH</t>
  </si>
  <si>
    <t>ALEGRIA FERNANDEZ GUSTAVO ADOLFO</t>
  </si>
  <si>
    <t>CARVAJAL TAPIA JULIANA ISABEL</t>
  </si>
  <si>
    <t>LONDOÑO SEVILLA PAOLA ANDREA</t>
  </si>
  <si>
    <t>MUÑOZ GIRALDO LENIN ALONSO</t>
  </si>
  <si>
    <t>ORDONEZ HOYOS ALEX ENRIQUE</t>
  </si>
  <si>
    <t>PEREA ROMAN  CRISPULO</t>
  </si>
  <si>
    <t>PÉREZ LOBATO CRISTIAN ANDRÉS</t>
  </si>
  <si>
    <t>RISUEÑO SOLARTE MONICA MARGOT</t>
  </si>
  <si>
    <t xml:space="preserve">VASQUEZ CASTRO DIANA CAROLINA </t>
  </si>
  <si>
    <t>CIENCIAS ADMINISTRATIVAS</t>
  </si>
  <si>
    <t>ACOSTA RANGEL MARTHA LUCIA</t>
  </si>
  <si>
    <t>BURBANO FERNANDEZ MARLON FELIPE</t>
  </si>
  <si>
    <t>DE LA TORRE SOLARTE GABRIEL</t>
  </si>
  <si>
    <t>GONZALEZ MEJIA FRANCISCO JAVIER</t>
  </si>
  <si>
    <t>GONZALEZ SERNA  ISABEL</t>
  </si>
  <si>
    <t>MOSQUERA PISSO FRANKLYN</t>
  </si>
  <si>
    <t>ORTEGA  FRANCISCO JAVIER</t>
  </si>
  <si>
    <t>PEREZ ARRUBLA ANA MILENA</t>
  </si>
  <si>
    <t>RAMIREZ PARUMA HENRY ERNEY</t>
  </si>
  <si>
    <t>RODRIGUEZ RAMIREZ  CATALINA</t>
  </si>
  <si>
    <t>TORO CHALA  ELIZABETH</t>
  </si>
  <si>
    <t>VALENCIA CAICEDO MERCY JOHANNA</t>
  </si>
  <si>
    <t>CIENCIAS CONTABLES</t>
  </si>
  <si>
    <t>AGUILAR BURBANO ANDRES FELIPE</t>
  </si>
  <si>
    <t>BRAVO CRUZ NESTOR EUGENIO</t>
  </si>
  <si>
    <t>CALDON QUIRÁ NORMAN OSWALDO</t>
  </si>
  <si>
    <t>FERNÁNDEZ RENGIFO ELIANA</t>
  </si>
  <si>
    <t>MOLINA QUIJANO EDWIN FELIPE</t>
  </si>
  <si>
    <t>NARVAEZ CASTILLO VIVIANA PATRICIA</t>
  </si>
  <si>
    <t>OVIEDO PINO JUAN IGNACIO</t>
  </si>
  <si>
    <t>PAZ MUÑOZ JUAN PABLO</t>
  </si>
  <si>
    <t>SANCHEZ MUNOZ MAURO ANDRES</t>
  </si>
  <si>
    <t>CIENCIAS ECONOMICAS</t>
  </si>
  <si>
    <t>CAICEDO COLLAZOS JUAN JOSE</t>
  </si>
  <si>
    <t>ESCOBAR SERNA CLAUDIA LORENA</t>
  </si>
  <si>
    <t>GALVIS PEREZ PABLO ALEXANDER</t>
  </si>
  <si>
    <t>MORENO VALENCIA RODRIGO ALEJANDRO</t>
  </si>
  <si>
    <t>ROSERO CEBALLOS ELSY LORENA</t>
  </si>
  <si>
    <t>ZAMBRANO HURTADO JHONNATHAN ALEXANDER</t>
  </si>
  <si>
    <t>TURISMO</t>
  </si>
  <si>
    <t>BONILLA GUTIERREZ CRISTHIAN HERNAN</t>
  </si>
  <si>
    <t>MANRIQUE  MAURICIO ANDRES</t>
  </si>
  <si>
    <t>MORENO PRADO MARIA FERNANDA</t>
  </si>
  <si>
    <t>RUIZ MUÑOZ ERIKA YISSELA</t>
  </si>
  <si>
    <t>CIENCIAS DE LA SALUD</t>
  </si>
  <si>
    <t>ANESTESIOLOGIA</t>
  </si>
  <si>
    <t>LA ROTTA CEPEDA SANDRA ROCIO</t>
  </si>
  <si>
    <t>CIENCIAS FISIOLOGICAS</t>
  </si>
  <si>
    <t>FREIRE BERNAL SOFIA ISABEL</t>
  </si>
  <si>
    <t>GUTIERREZ HURTADO  ALBERTO</t>
  </si>
  <si>
    <t>MOSQUERA PEREZ WILMER ALDEMAR</t>
  </si>
  <si>
    <t>QUIROGA QUIROGA ANDRES JAVIER</t>
  </si>
  <si>
    <t>CIENCIAS QUIRURGICAS</t>
  </si>
  <si>
    <t>AGUDELO LEDEZMA HANIER HERNAN</t>
  </si>
  <si>
    <t>DORADO MUÑOZ JOHN FREDY</t>
  </si>
  <si>
    <t>MENESES MENESES RUBIEL</t>
  </si>
  <si>
    <t>OROZCO PABON ANDRES FELIPE</t>
  </si>
  <si>
    <t>RUIZ LOPEZ VICTOR ANDRES</t>
  </si>
  <si>
    <t>ENFERMERIA</t>
  </si>
  <si>
    <t>ARIAS GORDILLO  ALEJANDRA</t>
  </si>
  <si>
    <t>CARDONA MUÑOZ JOSÉ MAURICIO</t>
  </si>
  <si>
    <t>DORADO FIGUEROA CARLOS ALBERTO</t>
  </si>
  <si>
    <t>ESTRADA ROBLEDO LAURA CAMILA</t>
  </si>
  <si>
    <t>FLOR MUÑOZ WILLIAM ANDRES</t>
  </si>
  <si>
    <t>FLOREZ HOLGUIN JENNYFER PAOLA</t>
  </si>
  <si>
    <t>FLOREZ MEZA DIANA VANESSA</t>
  </si>
  <si>
    <t>IDROBO OSPINAL ANA CRISTINA</t>
  </si>
  <si>
    <t>JOJOA TOBAR  ELISA</t>
  </si>
  <si>
    <t>MARIN DELGADO KATHERINE LUCERO</t>
  </si>
  <si>
    <t>MIRANDA MARTINEZ GLORIA AMPARO</t>
  </si>
  <si>
    <t>MUNOZ CASTRO ROCIO DEL CARMEN</t>
  </si>
  <si>
    <t>NARVAEZ MARTINEZ SANDRA CECILIA</t>
  </si>
  <si>
    <t>ORTEGA DORADO JULIE CAROLINA</t>
  </si>
  <si>
    <t>PABON SALAZAR YUSLEY KATERINE</t>
  </si>
  <si>
    <t>POLANCO PASAJE JHON EDWIN</t>
  </si>
  <si>
    <t>RODRIGUEZ CUARTAS ALEJANDRO </t>
  </si>
  <si>
    <t>SANTACRUZ VEGA MARIA CAMILA</t>
  </si>
  <si>
    <t>TRUJILLO URIBE LAURA MERCEDES</t>
  </si>
  <si>
    <t>VEGA ARIAS PAOLA ANDREA</t>
  </si>
  <si>
    <t>VELA PRIETO CESAR JOSE</t>
  </si>
  <si>
    <t>VIDAL RUALES CAROL MILENA</t>
  </si>
  <si>
    <t>FISIOTERAPIA</t>
  </si>
  <si>
    <t>AMEZQUITA LONDOÑO ADRIANA PATRICIA</t>
  </si>
  <si>
    <t>CAMPOS BERMUDEZ LISET VIVIANA</t>
  </si>
  <si>
    <t>CELIS QUINAYÁS VIVIANA MARCELA</t>
  </si>
  <si>
    <t>ESCOBAR REINOSO MARIA CLAUDIA</t>
  </si>
  <si>
    <t>GONZÁLEZ ROJAS TATIANA</t>
  </si>
  <si>
    <t>GUERRERO ISAZA YANETH</t>
  </si>
  <si>
    <t>HOYOS QUISOBONY JEFFRY ALEXANDER</t>
  </si>
  <si>
    <t>LEDEZMA CHAVEZ BETSY MERCEDES</t>
  </si>
  <si>
    <t>MENDEZ NARVAEZ MONICA ANDREA</t>
  </si>
  <si>
    <t>MORA MONTILLA MARIA ALEJANDRA</t>
  </si>
  <si>
    <t>PAZ MEDINA  MARIALUCIA</t>
  </si>
  <si>
    <t>RAMIREZ RIVERA BLANCA SOFIA</t>
  </si>
  <si>
    <t>RENGIFO TELLO ANGELA MARIA</t>
  </si>
  <si>
    <t>RESTREPO PUENTES CRISTINA EUGENIA</t>
  </si>
  <si>
    <t>RIVERA RUJANA DIANA MARIA</t>
  </si>
  <si>
    <t>SALAZAR DULCEY MABEL LORENA</t>
  </si>
  <si>
    <t>TORRES RAMIREZ ISABELA</t>
  </si>
  <si>
    <t>FONOAUDIOLOGIA</t>
  </si>
  <si>
    <t>ARENAS FLOREZ LINA ROSANA</t>
  </si>
  <si>
    <t>ARROYO CASTILLO LUCIA INES</t>
  </si>
  <si>
    <t>BAMBAGUE RUIZ CRISTINA</t>
  </si>
  <si>
    <t>CAMPO AYALA  JEANNETTE</t>
  </si>
  <si>
    <t>CAMPO GRANADOS MARIA ALEXANDRA</t>
  </si>
  <si>
    <t>CARDENAS CAMAYO  YOLANDA</t>
  </si>
  <si>
    <t>CASAS BUSTILLO ADRIANA CAROLINA</t>
  </si>
  <si>
    <t>CERON BURBANO MARTIN EMILIO</t>
  </si>
  <si>
    <t>GILON FERNANDEZ GLORIA HERMELINDA</t>
  </si>
  <si>
    <t>JARAMILLO LEITON MARCELA DEL CARMEN</t>
  </si>
  <si>
    <t>LOPEZ HIGUERA  AMPARO</t>
  </si>
  <si>
    <t>MOSQUERA RUIZ MAGDA GISSEL</t>
  </si>
  <si>
    <t>ORDOÑEZ DAZA LUISA FERNANDA</t>
  </si>
  <si>
    <t>PRADO MOSQUERA DIANA MARCELA</t>
  </si>
  <si>
    <t>GINECOLOGIA Y OBSTETRICIA</t>
  </si>
  <si>
    <t>BRAVO MUNOZ FERNANDA XIMENA</t>
  </si>
  <si>
    <t>CAICEDO ZUÑIGA FERNANDO ANDRES</t>
  </si>
  <si>
    <t>MONZON BRAVO OTTO GABRIEL</t>
  </si>
  <si>
    <t>ORTIZ MARTINEZ ROBERTH ALIRIO</t>
  </si>
  <si>
    <t>MEDICINA INTERNA</t>
  </si>
  <si>
    <t>BRAVO MONCAYO HECTOR ALEXANDER</t>
  </si>
  <si>
    <t>CHARRY LOZANO  LILIANA</t>
  </si>
  <si>
    <t>CORAL ENRIQUEZ JAIME ALBERTO</t>
  </si>
  <si>
    <t>HOLGUIN PRIETO VICTOR ADOLFO</t>
  </si>
  <si>
    <t>LONDOÑO ARCILA HECTOR FABIO</t>
  </si>
  <si>
    <t>MAYA RODRIGUEZ CARLOS ADRIAN</t>
  </si>
  <si>
    <t>MEJIA SANTANDER HERNAN FELIPE</t>
  </si>
  <si>
    <t>OSPINA CAICEDO ANA ISABEL</t>
  </si>
  <si>
    <t>PAZ FLOREZ CARMEN DEL PILAR</t>
  </si>
  <si>
    <t>PLAZA RIVERA REGINA VICTORIA</t>
  </si>
  <si>
    <t>MEDICINA SOCIAL Y SALUD</t>
  </si>
  <si>
    <t>ARDILA QUIÑONES MANUEL ENRIQUE</t>
  </si>
  <si>
    <t>BENAVIDES ORTEGA EMILCE</t>
  </si>
  <si>
    <t>CASTRO FRANCO EDGAR ALFONSO</t>
  </si>
  <si>
    <t>CORAL CORAL CATALINA</t>
  </si>
  <si>
    <t>MARTINEZ CERON DIANA MARIA</t>
  </si>
  <si>
    <t>MOLINA BOTINA WILMER NEIL</t>
  </si>
  <si>
    <t>VALENCIA SALINAS JAIRO ADOLFO</t>
  </si>
  <si>
    <t>ZAMBRANO PABON LILIANA PATRICIA</t>
  </si>
  <si>
    <t>MORFOLOGIA</t>
  </si>
  <si>
    <t>BONILLA HERNÁNDEZ LINA MABEL</t>
  </si>
  <si>
    <t>CRUZ SOLARTE NURY EDITH</t>
  </si>
  <si>
    <t>MUÑOZ MUÑOZ WIRMAN JAVIER</t>
  </si>
  <si>
    <t>VELEZ TOBAR RAQUEL AMALIA</t>
  </si>
  <si>
    <t>PATOLOGIA</t>
  </si>
  <si>
    <t xml:space="preserve">CHAMORRO ORTEGA MARIA EUGENIA </t>
  </si>
  <si>
    <t>DUEÑAS CUELLAR ROSA AMALIA</t>
  </si>
  <si>
    <t>MEZA CABRERA IVONNE ALEJANDRA</t>
  </si>
  <si>
    <t>NIÑO CASTAÑO VICTORIA EUGENIA</t>
  </si>
  <si>
    <t>PEDIATRIA</t>
  </si>
  <si>
    <t>BENAVIDES RODRIGUEZ JANETH LORENA</t>
  </si>
  <si>
    <t>BRAVO ENRIQUEZ YESSICA ADRIANA</t>
  </si>
  <si>
    <t>CABRA BAUTISTA GINNA PAOLA</t>
  </si>
  <si>
    <t>CAICEDO RODRIGUEZ MARTHA ISABEL</t>
  </si>
  <si>
    <t>CUJAR OTERO OLGA LUCIA</t>
  </si>
  <si>
    <t>GARCES CONSTAIN CAMILO EDUARDO</t>
  </si>
  <si>
    <t>GUZMAN LOPEZ CLAUDIA PATRICIA</t>
  </si>
  <si>
    <t>SALAS MESIAS ANDREA CONSTANZA</t>
  </si>
  <si>
    <t>VELASCO RESTREPO ANA MARIA</t>
  </si>
  <si>
    <t>ZEMANATE ZUÑIGA GILDA ELIANA</t>
  </si>
  <si>
    <t>ANTROPOLOGIA</t>
  </si>
  <si>
    <t>GIRALDO TENORIO HERNANDO JAVIER</t>
  </si>
  <si>
    <t>NAVIA GÓMEZ MARIA ALMEIRA</t>
  </si>
  <si>
    <t>ORJUELA MUÑOZ  YOHANA</t>
  </si>
  <si>
    <t>ESPAÑOL Y LITERATURA</t>
  </si>
  <si>
    <t>ESTUDIOS INTERCULTURALES</t>
  </si>
  <si>
    <t>PERDOMO CAMPO SINDY</t>
  </si>
  <si>
    <t>FILOSOFIA</t>
  </si>
  <si>
    <t>ESPINEL MENDEZ JAVIER BERNARDO</t>
  </si>
  <si>
    <t>GEOGRAFIA</t>
  </si>
  <si>
    <t>GONZALEZ PLAZAS JUAN LEONARDO</t>
  </si>
  <si>
    <t>URBANO PARDO MERCY LORENA</t>
  </si>
  <si>
    <t>HISTORIA</t>
  </si>
  <si>
    <t>BATERO PORTILLA JULIETH JOHANNA</t>
  </si>
  <si>
    <t>DIAZ MUNEVAR  ALEXANDER</t>
  </si>
  <si>
    <t>MUÑOZ ORTIZ NORIDA FERNANDA</t>
  </si>
  <si>
    <t>ACOSTA MALPICA CINDY TATIANA</t>
  </si>
  <si>
    <t>CERON RUIZ CLAUDIA CRISTINA</t>
  </si>
  <si>
    <t>DÍAZ BEDOYA INGRIT JULIANA</t>
  </si>
  <si>
    <t>IDROBO HURTADO ADRIANA</t>
  </si>
  <si>
    <t>LOPEZ ZAMBRANO  LILIANA</t>
  </si>
  <si>
    <t>PETITGRAND  BERTRAND JEAN MICHAEL</t>
  </si>
  <si>
    <t>RODRIGUEZ ALVAREZ SANDRA MILENA</t>
  </si>
  <si>
    <t>LINGUISTICA</t>
  </si>
  <si>
    <t>GONZALES CASTAÑO GENY KATERINE</t>
  </si>
  <si>
    <t>GUERRERO DELGADO YULLY TATIANA</t>
  </si>
  <si>
    <t>GUERRERO ROJAS SONIA ELIZABETH</t>
  </si>
  <si>
    <t>PEREZ OROZCO CARLOS ENRIQUE</t>
  </si>
  <si>
    <t>ALBADAN MURILLO DIANA MARCELA</t>
  </si>
  <si>
    <t>ASTAIZA SAMBONI MARY ELIZABETH</t>
  </si>
  <si>
    <t>COLLAZOS MALAGÓN ELKIN DARÍO</t>
  </si>
  <si>
    <t>FLOREZ VIDAL CARLOS ANDRES</t>
  </si>
  <si>
    <t>FORNARO ANTE  VALENTINA</t>
  </si>
  <si>
    <t>GARCIA ALVAREZ JHONIER ALEXIS</t>
  </si>
  <si>
    <t>GONZALEZ MARTINEZ DANIEL ERNESTO</t>
  </si>
  <si>
    <t>MÉNDEZ MENESES JULIO CÉSAR</t>
  </si>
  <si>
    <t>MURCIA MUÑOZ CLAUDIA VIVIANA</t>
  </si>
  <si>
    <t>NARVAEZ BURBANO ELVIA NANCY</t>
  </si>
  <si>
    <t>PERAFAN SERNA JULIAN FERNANDO</t>
  </si>
  <si>
    <t>PEREZ DUEÑAS JOSE LUIS</t>
  </si>
  <si>
    <t>RIVERA ERAZO ZHEIDY MABEL</t>
  </si>
  <si>
    <t>ROJAS FERNANDEZ  MARIBEL</t>
  </si>
  <si>
    <t>CERON PORTILLA ANA CATALINA</t>
  </si>
  <si>
    <t>COBO PAZ NATALIA</t>
  </si>
  <si>
    <t>CORONELL TOVAR JORGE IVAN</t>
  </si>
  <si>
    <t>ESPINOSA DE LA PAVA  WILSON</t>
  </si>
  <si>
    <t>HURTADO ALEGRIA CLAUDIA LUCIA</t>
  </si>
  <si>
    <t>MARTINEZ GARCIA ROBERT FABIAN</t>
  </si>
  <si>
    <t>MUNOZ BASTIDAS JAVIER ORLANDO</t>
  </si>
  <si>
    <t>NARVAEZ  CRISTIAN ANDRES</t>
  </si>
  <si>
    <t>OJEDA INSUASTI  JAIDIVER</t>
  </si>
  <si>
    <t>PABON GUERRERO FAUSTO IGNACIO</t>
  </si>
  <si>
    <t>PITO DIAZ DIANA PATRICIA</t>
  </si>
  <si>
    <t>PLAZA ROSERO ANA MARIA</t>
  </si>
  <si>
    <t>QUINTERO GONZALEZ JULIE ALEXANDRA</t>
  </si>
  <si>
    <t>RIVERA CORDOBA CIELO TERESA</t>
  </si>
  <si>
    <t>CIENCIAS NATURALES, EXACTAS Y DE LA EDUCACIÓN</t>
  </si>
  <si>
    <t>BIOLOGIA</t>
  </si>
  <si>
    <t>ALVEAR NARVAEZ NILSA LORENA</t>
  </si>
  <si>
    <t>ANGEL CAMILO KAREN LEONOR</t>
  </si>
  <si>
    <t>ARCOS ORTEGA LEIDY TATIANA</t>
  </si>
  <si>
    <t>BECOCHE MOSQUERA JORGE MARIO</t>
  </si>
  <si>
    <t>GIRALDO ARISTIZABAL CLARA INES</t>
  </si>
  <si>
    <t>GUERRERO PEPINOSA NANCY YADIRA</t>
  </si>
  <si>
    <t>LOPEZ VARGAS LUIS EDUARDO</t>
  </si>
  <si>
    <t>MERA VELASCO YAMID ARLEY</t>
  </si>
  <si>
    <t>MOSQUERA SANCHEZ LYDA PATRICIA</t>
  </si>
  <si>
    <t>MUÑOZ NATES CHARLES SIDNEY</t>
  </si>
  <si>
    <t>OROZCO CALAMBAS EDNA LOURDES</t>
  </si>
  <si>
    <t>TOVAR ROSERO YENIFER YADIRA</t>
  </si>
  <si>
    <t>VARONA BALCAZAR  GIOVANNI</t>
  </si>
  <si>
    <t>VERGARA VARELA HERNANDO RAFAEL</t>
  </si>
  <si>
    <t>ZAMORA MORENO MAYRA ANDREA</t>
  </si>
  <si>
    <t>ACOSTA  FAUSTO JOSE</t>
  </si>
  <si>
    <t>ALEGRIA PEÑA PAULO CESAR</t>
  </si>
  <si>
    <t>BURBANO ASTAIZA CLAUDIA PATRICIA</t>
  </si>
  <si>
    <t>DAVILA CORDOBA ERIKA ESMERALDA</t>
  </si>
  <si>
    <t>GALINDEZ VALDES TAO ARA</t>
  </si>
  <si>
    <t>IDROBO HERNANDEZ  CLAUDIA</t>
  </si>
  <si>
    <t>JIMENEZ LOPEZ GERARDO HERNAN</t>
  </si>
  <si>
    <t>MENESES LLANOS  ROBINSON</t>
  </si>
  <si>
    <t>ORDOÑEZ FERNANDEZ MAGDI YANNETTE</t>
  </si>
  <si>
    <t>PORTILLA DORADO ENMANUEL FERNANDO</t>
  </si>
  <si>
    <t>QUILINDO VICTOR HUGO</t>
  </si>
  <si>
    <t>QUINTERO TAPIA JOHN JAMER</t>
  </si>
  <si>
    <t>ROJAS GALVIS EFRAIN ALIRIO</t>
  </si>
  <si>
    <t>EDUCACION Y PEDAGOGIA</t>
  </si>
  <si>
    <t>AHUMADA PARDO MAGDA ALICIA</t>
  </si>
  <si>
    <t>BERMUDEZ CLAUDIA ALEJANDRA</t>
  </si>
  <si>
    <t xml:space="preserve">BETANCUR CRUZ LUIS BERNARDO </t>
  </si>
  <si>
    <t>CAMPO ERAZO YONER FERNANDO</t>
  </si>
  <si>
    <t>CASTRO FRANCO BIBIANA EDIVEY</t>
  </si>
  <si>
    <t>FERNANDEZ BEDOYA CARLOS ADOLFO</t>
  </si>
  <si>
    <t>FUENTES VELA  RAQUEL</t>
  </si>
  <si>
    <t>GOMEZ VARGAS ANNIE JENIFER</t>
  </si>
  <si>
    <t>GUTIERREZ AVENDAÑO CAROL MILDRED</t>
  </si>
  <si>
    <t>GUZMAN HOYOS ALFONSO MARIA</t>
  </si>
  <si>
    <t>HENAO SOLIS ALEJANDRA MARIA</t>
  </si>
  <si>
    <t>LUNA IMBACUAN OMAR ANCIZAR</t>
  </si>
  <si>
    <t>OBANDO VILLOTA NANCY LORENA</t>
  </si>
  <si>
    <t>PEDRAZA BOLAÑOS ALBA LUCIA</t>
  </si>
  <si>
    <t>POTOSI ESTRADA NINY JOHANNA</t>
  </si>
  <si>
    <t>REALPE MUÑOZ YURANY ANDREA</t>
  </si>
  <si>
    <t>RENGIFO SOLIS CARLOS GERARDO</t>
  </si>
  <si>
    <t>VARONA BURBANO RENED DARIO</t>
  </si>
  <si>
    <t>FISICA</t>
  </si>
  <si>
    <t>ANDRADE HOYOS JHON ALEJANDRO</t>
  </si>
  <si>
    <t>CAMARGO ANTOLINEZ CLAUDIA MARCELA</t>
  </si>
  <si>
    <t>CAÑOLA SOTELO EDUARDO ANDRES</t>
  </si>
  <si>
    <t>ENRIQUEZ FUERTES JULIANA PAOLA</t>
  </si>
  <si>
    <t>HERNANDEZ ROSERO OBER</t>
  </si>
  <si>
    <t>HURTADO MENESES LISSY YOJANA</t>
  </si>
  <si>
    <t>JALLER DIAZ LINA MARCELA</t>
  </si>
  <si>
    <t>ORDOÑEZ URBANO CARLOS FELIPE</t>
  </si>
  <si>
    <t>SALAZAR VALENCIA PABLO JAVIER</t>
  </si>
  <si>
    <t>SÁNCHEZ FERREIRA CAMILO</t>
  </si>
  <si>
    <t>SANDOVAL CERON DIEGO MAURICIO</t>
  </si>
  <si>
    <t>VARGAS URBANO MONICA ANDREA</t>
  </si>
  <si>
    <t>MATEMATICAS</t>
  </si>
  <si>
    <t>BAUTISTA SARRIA ADRIANA ISABEL</t>
  </si>
  <si>
    <t>BRAVO MONTENEGRO ERIC FERNANDO</t>
  </si>
  <si>
    <t>CERON BRAVO SAMIN INGRITH</t>
  </si>
  <si>
    <t>CHAMORRO IBARRA EDWIN CESAR</t>
  </si>
  <si>
    <t>DAZA URBANO DAVID FERNANDO</t>
  </si>
  <si>
    <t>HERRERA BRAVO JOSE LUIS</t>
  </si>
  <si>
    <t>MAMIÁN LÓPEZ ESTHER SOFÍA</t>
  </si>
  <si>
    <t>MUNOZ OCHOA MARIO ELCIAS</t>
  </si>
  <si>
    <t>NARVÁEZ PLAZA LUIS FELIPE</t>
  </si>
  <si>
    <t>ROMERO LUNA ROXANA MARIA</t>
  </si>
  <si>
    <t>SANCHEZ GRUESO WILMER</t>
  </si>
  <si>
    <t>QUIMICA</t>
  </si>
  <si>
    <t>ARANGO ROMERO PAOLA ANDREA</t>
  </si>
  <si>
    <t>CORTES MITTE JEYSON ANDRES</t>
  </si>
  <si>
    <t>ERAZO ARCOS AYDA MARCELA</t>
  </si>
  <si>
    <t>GOMEZ BUITRAGO PAOLA ANDREA</t>
  </si>
  <si>
    <t>HURTADO SANCHEZ CLARA INES</t>
  </si>
  <si>
    <t>MIRANDA MUNOZ CRISTIAN DAVID</t>
  </si>
  <si>
    <t>MORENO RUANO MONICA ALEJANDRA</t>
  </si>
  <si>
    <t>MUÑOZ ZUÑIGA  JACKELINE</t>
  </si>
  <si>
    <t>NIÑO CAMACHO LEIDY ROCIO</t>
  </si>
  <si>
    <t>SARRIA VILLA RODRIGO ANDRES</t>
  </si>
  <si>
    <t>CIENCIA POLITICA</t>
  </si>
  <si>
    <t>CHARA ORDONEZ WILLIAN DARIO</t>
  </si>
  <si>
    <t>GUEVARA ASTUDILLO MARIA CRISTINA</t>
  </si>
  <si>
    <t>MUESES DELGADO CARLOS ARIEL</t>
  </si>
  <si>
    <t>OSPINA LOZANO OSCAR RAÚL</t>
  </si>
  <si>
    <t>PINTO VELASCO DIANA CAROLINA</t>
  </si>
  <si>
    <t>TRUJILLO URIBE LUCY ADRIANA</t>
  </si>
  <si>
    <t>COMUNICACION SOCIAL</t>
  </si>
  <si>
    <t>CALDERON VILLARREAL  ANDREA</t>
  </si>
  <si>
    <t>CORDOBA CALVO ANDRES ALEJANDRO</t>
  </si>
  <si>
    <t>FERNANDEZ SANCHEZ ALVARO GERARDO</t>
  </si>
  <si>
    <t>FIERRO CADENA VALERIA</t>
  </si>
  <si>
    <t>POTES GONZALEZ OSCAR EDUARDO</t>
  </si>
  <si>
    <t>RAMIREZ IDROBO JUAN PABLO</t>
  </si>
  <si>
    <t>ZÚÑIGA TRÓCHEZ SANDRA LORENA</t>
  </si>
  <si>
    <t>CERON RIOS JOSE RAMON</t>
  </si>
  <si>
    <t>FRANCO HERNANDEZ ANDRES FELIPE</t>
  </si>
  <si>
    <t>RAMOS CARABALÍ JAMES</t>
  </si>
  <si>
    <t>FAJARDO HOYOS NILSA EUGENIA</t>
  </si>
  <si>
    <t>RENGIFO VARONA WILLIAN ARLEY</t>
  </si>
  <si>
    <t>ERAZO BONILLA MAGDA BEATRIZ</t>
  </si>
  <si>
    <t>GARCES GARCES HUGO ALEXANDER</t>
  </si>
  <si>
    <t>MARTINEZ TOBAR SANDRA VIVIANA</t>
  </si>
  <si>
    <t>ROSERO MONTENEGRO MARIO JAVIER</t>
  </si>
  <si>
    <t>TOVAR TOLEDO DALLY MARCELA</t>
  </si>
  <si>
    <t>ZUÑIGA LOPEZ SANDRA LILIANA</t>
  </si>
  <si>
    <t>CARMONA PERAFAN MARIA DEL PILAR</t>
  </si>
  <si>
    <t>GOMEZ GOMEZ WILLIAM HENZCER</t>
  </si>
  <si>
    <t>ILLERA CAJIAO JUAN DAVID</t>
  </si>
  <si>
    <t>ORDOÑEZ FERNANDEZ JORGE WILLIAM</t>
  </si>
  <si>
    <t>RODRIGUEZ CABEZAS SANTIAGO JOSE</t>
  </si>
  <si>
    <t>ARANGO CUARTAS STEFANIA</t>
  </si>
  <si>
    <t>ARBOLEDA PARDO JUAN GABRIEL</t>
  </si>
  <si>
    <t>CALDERON MINDA JORGE EDUARDO</t>
  </si>
  <si>
    <t>CAMACHO BENAVIDES RUBEN ARMANDO</t>
  </si>
  <si>
    <t>DELGADO BRAVO MARÍA ALEJANDRA</t>
  </si>
  <si>
    <t>GOMEZ FERNANDEZ CARLOS ALBERTO</t>
  </si>
  <si>
    <t>LOPEZ DAZA FREDY EDUARDO</t>
  </si>
  <si>
    <t>MUÑOZ CORREA VICTOR IGNACIO</t>
  </si>
  <si>
    <t>MUÑOZ PEÑA INES DAMARIS</t>
  </si>
  <si>
    <t>OLIVAR CASTILLO JUAN CARLOS</t>
  </si>
  <si>
    <t>PINO FIGUEROA PABLO EDUARDO</t>
  </si>
  <si>
    <t>POLO GARZÓN CAROLINA</t>
  </si>
  <si>
    <t>TURBAY VARONA MARÍA ISABEL</t>
  </si>
  <si>
    <t>ESTRUCTURAS</t>
  </si>
  <si>
    <t>BRAVO EGUIZABAL JOSE DARIO</t>
  </si>
  <si>
    <t>CORAL VARGAS ANDRÉS FELIPE</t>
  </si>
  <si>
    <t>LOSADA GALEANO ANA MARIA</t>
  </si>
  <si>
    <t>MENZA CALAMBAS YESSICA MILENA</t>
  </si>
  <si>
    <t>TORRES ORTIZ DENNY MARIANA</t>
  </si>
  <si>
    <t>GARCES MUÑOZ LUIS FERNANDO</t>
  </si>
  <si>
    <t>LOPEZ MORENO CAROL PATRICIA</t>
  </si>
  <si>
    <t>MUÑOZ VALENCIA VICTORIA EUGENIA</t>
  </si>
  <si>
    <t>PAREDES CERON ANDREA CAROLINA</t>
  </si>
  <si>
    <t>HIDRAULICA</t>
  </si>
  <si>
    <t>AGREDO CAMPUZANO OSCAR FELIPE</t>
  </si>
  <si>
    <t>BOLAÑOS RODRIGUEZ ANDREA MARCELA</t>
  </si>
  <si>
    <t>CALDAS CONSTAIN ALBERTO JOSE</t>
  </si>
  <si>
    <t>PAREDES GUEVARA MARIA JIMENA</t>
  </si>
  <si>
    <t>APONTE REYES ALEXANDER</t>
  </si>
  <si>
    <t>CABRERA MARTINEZ EDNA ROCIO</t>
  </si>
  <si>
    <t>DELGADO ESPINOSA NASLY YANID</t>
  </si>
  <si>
    <t>JIMENEZ CERON YINA FERNANDA</t>
  </si>
  <si>
    <t>LEDEZMA MUÑOZ MARIA CRISTINA</t>
  </si>
  <si>
    <t>MONTENEGRO ARBOLEDA LADY SUSANA</t>
  </si>
  <si>
    <t>YANZA LOPEZ JEFFREY ALEXANDER</t>
  </si>
  <si>
    <t>ACEVEDO DOMINGUEZ DIEGO FELIPE</t>
  </si>
  <si>
    <t>ARRECHEA CASTILLO JADER MARCEL</t>
  </si>
  <si>
    <t>CASTILLO ÑAÑEZ VICTOR RENAN</t>
  </si>
  <si>
    <t>GONZALEZ IDROBO NANCY PAOLA</t>
  </si>
  <si>
    <t>ROSAS LOPEZ CRISTIAN DAVID</t>
  </si>
  <si>
    <t>INGENIERÍA ELECTRÓNICA Y TELECOMUNICACIONES</t>
  </si>
  <si>
    <t>CORREA ARANA KARIN</t>
  </si>
  <si>
    <t>DIAZ BENACHI ERMILSO</t>
  </si>
  <si>
    <t>MUÑOZ MEDINA MARTIN ALONSO</t>
  </si>
  <si>
    <t>OBANDO DIAZ FRANCISCO FRANCO</t>
  </si>
  <si>
    <t>ORDOÑEZ HURTADO ANDRES FERNANDO</t>
  </si>
  <si>
    <t>REALPE MARTINEZ FABIO HERNAN</t>
  </si>
  <si>
    <t>TACUE GONZALEZ JEISON JAVIER</t>
  </si>
  <si>
    <t>VARGAS ROSERO HERMES FABIAN</t>
  </si>
  <si>
    <t>SISTEMAS</t>
  </si>
  <si>
    <t>AGREDO DELGADO VANESSA</t>
  </si>
  <si>
    <t>BUITRON RUIZ SANDRA LORENA</t>
  </si>
  <si>
    <t>PAZ PERAFAN DANIEL EDUARDO</t>
  </si>
  <si>
    <t>TIMANA PEÑA JIMENA ADRIANA</t>
  </si>
  <si>
    <t>VIDAL CAICEDO MARIA ISABEL</t>
  </si>
  <si>
    <t>TELECOMUNICACIONES</t>
  </si>
  <si>
    <t>BENAVIDES PIAMBA MANUEL SANIN</t>
  </si>
  <si>
    <t>GALVIS CALAMBAS DIEGO FERNANDO</t>
  </si>
  <si>
    <t>GOMEZ AGREDO GUSTAVO ADOLFO</t>
  </si>
  <si>
    <t>MIRAMA PEREZ VICTOR FABIAN</t>
  </si>
  <si>
    <t>RAMIREZ VIAFARA JESUS MAURICIO</t>
  </si>
  <si>
    <t>SILVA ZAMBRANO MARIA MANUELA</t>
  </si>
  <si>
    <t>TELEMATICA</t>
  </si>
  <si>
    <t>FIGUEROA MARTINEZ CRISTHIAN NICOLAS</t>
  </si>
  <si>
    <t>SALAZAR CABRERA  RICARDO</t>
  </si>
  <si>
    <t>TOBAR ARTEAGA CARLOS HERNAN</t>
  </si>
  <si>
    <t>VIVAS CANTERO FULVIO YESID</t>
  </si>
  <si>
    <t>PROYECCIÓN DOCENTES OCASIONALES (REGIONALIZACIÓN) - PRIMER PERIODO ACADÉMICO DE 2025 (Del 20 de Enero al 20 de Junio de 2025)</t>
  </si>
  <si>
    <t>PROYECCIÓN DOCENTES OCASIONALES (POPAYÁN) - PRIMER PERIODO ACADÉMICO DE 2025 (Del 20 de Enero al 20 de Junio de 2025)</t>
  </si>
  <si>
    <t>FACULTAD</t>
  </si>
  <si>
    <t>ORG</t>
  </si>
  <si>
    <t>CÉDULA</t>
  </si>
  <si>
    <t>NOMBRE</t>
  </si>
  <si>
    <t>VINC</t>
  </si>
  <si>
    <t>DED.</t>
  </si>
  <si>
    <t>HORAS  FINALES</t>
  </si>
  <si>
    <t>PUNTOS
 2025</t>
  </si>
  <si>
    <t>POP</t>
  </si>
  <si>
    <t>OCASIONAL</t>
  </si>
  <si>
    <t>TC</t>
  </si>
  <si>
    <t>QUINTERO VALENCIA CARLOS FERNANDO</t>
  </si>
  <si>
    <t>MT</t>
  </si>
  <si>
    <t>AUDIVERT ALEX FRANCISCO</t>
  </si>
  <si>
    <t>CASTRO MUÑOZ VÍCTOR DANILO</t>
  </si>
  <si>
    <t>MARTÍNEZ MARIACA IVÁN GERARDO</t>
  </si>
  <si>
    <t>DELGADO MORALES FABIO ALFREDO</t>
  </si>
  <si>
    <t>GIL JIMÉNEZ FELIPE</t>
  </si>
  <si>
    <t>OSPINA GARCÍA LINA MARÍA</t>
  </si>
  <si>
    <t>REG</t>
  </si>
  <si>
    <t>CAMACHO MUÑOZ RICARDO</t>
  </si>
  <si>
    <t>GONZÁLEZ MARTÍNEZ JESUS MAURICIO</t>
  </si>
  <si>
    <t>MAYA GIRÓN JULIE VIVIANA</t>
  </si>
  <si>
    <t>MORALES HORMIGA CARLOS HERNAN</t>
  </si>
  <si>
    <t>CIENCIAS CONTABLES, ECONÓMICAS Y ADMINISTRATIVAS</t>
  </si>
  <si>
    <t>LOPEZ ALEGRIA FABIAN ALFONSO</t>
  </si>
  <si>
    <t>ERAZO OBANDO MARIA FERNANDA</t>
  </si>
  <si>
    <t>MENESES MEDINA PAULA ANDREA</t>
  </si>
  <si>
    <t>MORENO DE LA CRUZ JHONATAN A.</t>
  </si>
  <si>
    <t>VIDAL PINILLA GEHOVELL JULIANA</t>
  </si>
  <si>
    <t>BELTRÁN MUÑOZ SERGIO ANDRÉS</t>
  </si>
  <si>
    <t>MELO ROSERO LILIAN ANDREA</t>
  </si>
  <si>
    <t>PANTOJA CASTRO ROCIO MADELIN</t>
  </si>
  <si>
    <t>RIVERA MARTÍNEZ ANA MARÍA</t>
  </si>
  <si>
    <t>TORRES SARRIA JULIAN ALBERTO</t>
  </si>
  <si>
    <t>VARGAS GOMEZ KATHERIN JULIETH</t>
  </si>
  <si>
    <t>RODRÍGUEZ CAMPO MARÍA VIRGINIA</t>
  </si>
  <si>
    <t>CABEZAS GUZMÁN FRANCO JOSE</t>
  </si>
  <si>
    <t>HERRERA BURBANO HERNAN DARIO</t>
  </si>
  <si>
    <t>MUÑOZ OROZCO  HENRY</t>
  </si>
  <si>
    <t>ORTEGA VALENCIA OMAR ALEJANDO</t>
  </si>
  <si>
    <t>ARCINIEGAS CHAMORRO LADY ANDREA</t>
  </si>
  <si>
    <t>DAGUA FERNANDEZ JUAN MANUEL</t>
  </si>
  <si>
    <t>ORDOÑEZ RAMOS GINA ALEJANDRA</t>
  </si>
  <si>
    <t>CERÓN ESPINOSA SHARA PAOLA</t>
  </si>
  <si>
    <t>HURTADO PAZ JUAN MARTIN</t>
  </si>
  <si>
    <t>MAZABEL CUASQUER CLARA XIMENA</t>
  </si>
  <si>
    <t>PÉREZ HURTADO MARÍA CRISTINA</t>
  </si>
  <si>
    <t>GUERRERO INSUASTI NATHALIE</t>
  </si>
  <si>
    <t>POLO MENDEZ FRANCY ELENA</t>
  </si>
  <si>
    <t>CAJAS REALPE JULIAN ANDRES</t>
  </si>
  <si>
    <t>HENAO PABÓN JENNIFER TATIANA</t>
  </si>
  <si>
    <t>MOLANO GOMEZ LAURA FRANCELLY</t>
  </si>
  <si>
    <t>VIDAL CASTRO DOLLY CATHERINE</t>
  </si>
  <si>
    <t>AMADOR OSPINA SANDRA MARCELA</t>
  </si>
  <si>
    <t>SOTOMAYOR TACURI SCARLET YAMELY</t>
  </si>
  <si>
    <t>GUZMÁN VELASCO ALMA XIMENA</t>
  </si>
  <si>
    <t>PORTILLA FERNÁNDEZ RICARDO ANTONIO</t>
  </si>
  <si>
    <t>BALLESTEROS MOYAN JERALDIN</t>
  </si>
  <si>
    <t>CASTRO GARCIA MAURICIO JAVIER</t>
  </si>
  <si>
    <t>HURTADO DEVIA GIOVANA ANDREA</t>
  </si>
  <si>
    <t>ORTIZ BRAVO DIANA CAROLINA</t>
  </si>
  <si>
    <t>SERNA MOSQUERA BANY</t>
  </si>
  <si>
    <t>VELASCO HURTADO LORIANA ALEXANDRA</t>
  </si>
  <si>
    <t>VELÁSQUEZ SABOGAL SERGIO ALEJANDRO</t>
  </si>
  <si>
    <t>NAVIA NAVIA JESÚS ALEXANDER</t>
  </si>
  <si>
    <t>HERNANDEZ M. FRANCISCO ANTONIO</t>
  </si>
  <si>
    <t>CHAMORRO H. GUSTAVO HERNANDO</t>
  </si>
  <si>
    <t>GOMEZ VALENCIA GABRIELA</t>
  </si>
  <si>
    <t>CÓRDOBA CALVO JHOY FLEMING</t>
  </si>
  <si>
    <t>MONCAYO FERNÁNDEZ ALBERTO</t>
  </si>
  <si>
    <t>VELASCO REYES MAYRA ALEJANDRA</t>
  </si>
  <si>
    <t>EDUCACION FISICA RECREACIÓN Y DEPORTE</t>
  </si>
  <si>
    <t>AVIRAMA NUÑEZ LUIS FERNANDO</t>
  </si>
  <si>
    <t>CHALAPUD NARVAEZ LUZ MARINA</t>
  </si>
  <si>
    <t>CHÁVEZ LASSO GLORIA MARCELA</t>
  </si>
  <si>
    <t>DIAZ ZUÑIGA OSCAR EDUARDO</t>
  </si>
  <si>
    <t>GÓMEZ CHÁVEZ LADY YOLIMA</t>
  </si>
  <si>
    <t>ROSERO HERNANDEZ MARIA CLAUDIA</t>
  </si>
  <si>
    <t>ALVARADO GUZMÁN LISBETH LORENA</t>
  </si>
  <si>
    <t>CHAMORRO FLOREZ CRISTIAN DANIEL</t>
  </si>
  <si>
    <t>CLAROS ORDONEZ CAROLINA</t>
  </si>
  <si>
    <t>ERAZO LOPEZ HAROLD ANDRES</t>
  </si>
  <si>
    <t>GALINDEZ BRAVO SONIA MARCELA</t>
  </si>
  <si>
    <t>HUERTAS FERNANDEZ JOHN LEONARDO</t>
  </si>
  <si>
    <t>LÓPEZ GUZMÁN JORGE ALBERTO</t>
  </si>
  <si>
    <t>PAREDES MOSQUERA ADRIANA ADRIANA</t>
  </si>
  <si>
    <t>URBANO HOYOS JAVIER MAURICIO</t>
  </si>
  <si>
    <t>AGUILAR LARRARTE ELIANA MARGARITA</t>
  </si>
  <si>
    <t>OBANDO PAPAMIJA MANUEL ALEJANDRO</t>
  </si>
  <si>
    <t>MARTINEZ MUÑOZ JULIETA</t>
  </si>
  <si>
    <t>MURILLO CANTERO WILSON ENRIQUE</t>
  </si>
  <si>
    <t>NAVIA GONZALEZ PAULO CESAR</t>
  </si>
  <si>
    <t xml:space="preserve">NN </t>
  </si>
  <si>
    <t>cIENCIAS NATURALES, EXACTAS Y DE LA EDUCACIÓN</t>
  </si>
  <si>
    <t>OSORIO ANGULO RIGO JULIAN</t>
  </si>
  <si>
    <t>PORTILLA PALADINES LUIS ERNESTO</t>
  </si>
  <si>
    <t>ASTUDILLO CAMPO HERNAN GABRIEL</t>
  </si>
  <si>
    <t xml:space="preserve">DERECHO, CIENCIAS POLÍTICAS Y SOCIALES </t>
  </si>
  <si>
    <t>CASTILLO GARCES JOHN ALEXANDER</t>
  </si>
  <si>
    <t>VERNAZA PINZON FELIPE</t>
  </si>
  <si>
    <t>MOSQUERA S. ORLANDO DE JESUS</t>
  </si>
  <si>
    <t>PADILLA M. CLAUDIA MARIA ESTHER</t>
  </si>
  <si>
    <t>BRAVO CUELLAR MARIA</t>
  </si>
  <si>
    <t>CALDON PALECHOR JOHANNA FABIOLA</t>
  </si>
  <si>
    <t>MOSQUERA RODRÍGUEZ ADRIANA SOFÍA</t>
  </si>
  <si>
    <t>SANCHEZ ESPINOSA  GIOVANNI</t>
  </si>
  <si>
    <t>BARRERA GUZMAN JAVIER</t>
  </si>
  <si>
    <t>MUÑOZ ARBOLEDA DIANA ALEJANDRA</t>
  </si>
  <si>
    <t>nn</t>
  </si>
  <si>
    <t>POTES G. MANUEL JULIAN CAMILO</t>
  </si>
  <si>
    <t>VILLAQUIRÁN LÓPEZ LORENA</t>
  </si>
  <si>
    <t>BENAVIDES RUIZ JUAN CARLOS</t>
  </si>
  <si>
    <t>RODRIGUEZ C. EDGAR ALEXANDER</t>
  </si>
  <si>
    <t>LEYTON LUNA JAVIER</t>
  </si>
  <si>
    <t>ELECTRONICA INSTRUMENTACIÓN Y CONTROL</t>
  </si>
  <si>
    <t>BOLAÑOS MUÑOZ YAMIR HERNANDO</t>
  </si>
  <si>
    <t>ECHEVERRI MONDRAGÓN CAMILO ECHEVERRI</t>
  </si>
  <si>
    <t>VIDAL MARTÍNEZ CARLOS SANTIAGO</t>
  </si>
  <si>
    <t>NARVÁEZ NARVÁEZ JUAN CARLOS</t>
  </si>
  <si>
    <t>OBANDO VIDAL FRANCISCO JAVIER</t>
  </si>
  <si>
    <t>OROZCO GARCIA LAURA MARIA</t>
  </si>
  <si>
    <t>RUIZ MELENJE PABLO HERNANDO</t>
  </si>
  <si>
    <t>AGUILAR AGUILAR ANDREA CAROLINA</t>
  </si>
  <si>
    <t>ALBAN MENDEZ JUAN MATEO</t>
  </si>
  <si>
    <t>HURTADO SÁNCHEZ JOHANNA ANDREA</t>
  </si>
  <si>
    <t>JARAMILLO MORILLO DANIEL ALBERTO</t>
  </si>
  <si>
    <t>RIVERA MARTINEZ WILFRED FABIAN</t>
  </si>
  <si>
    <t>VALENCIA PAYAN CRISTIAN HEIDELBERG</t>
  </si>
  <si>
    <t>NOTA: INCREMENTO DEL VALOR DEL PUNTO PROYECTADO CON EL 7,0 %</t>
  </si>
  <si>
    <t>Temporales</t>
  </si>
  <si>
    <t>Ocasionales</t>
  </si>
  <si>
    <t>A partir del 20 de enero al 20 de junio de 2025</t>
  </si>
  <si>
    <t>Popayán</t>
  </si>
  <si>
    <t>Regionalización</t>
  </si>
  <si>
    <t>Cátedra</t>
  </si>
  <si>
    <t>A partir del 3 de febrero al 30 de mayo de 2025</t>
  </si>
  <si>
    <t xml:space="preserve">Presupuesto </t>
  </si>
  <si>
    <t>2025 -1</t>
  </si>
  <si>
    <t>pk_depto</t>
  </si>
  <si>
    <t>FK_FAC</t>
  </si>
  <si>
    <t>Ocasional</t>
  </si>
  <si>
    <t>jhors r</t>
  </si>
  <si>
    <t>sede</t>
  </si>
  <si>
    <t>CHAVEZ COMETA LEIDY JOHANA</t>
  </si>
  <si>
    <t>Catedra</t>
  </si>
  <si>
    <t>HERNÁNDEZ CORREA OSCAR ESTEBAN</t>
  </si>
  <si>
    <t>MENDOZA IMBACHÍ DIEGO ANTONIO</t>
  </si>
  <si>
    <t>PIPICANO GARZÓN NATALIA</t>
  </si>
  <si>
    <t>PITO RUIZ JULIÁN ANDRÉS</t>
  </si>
  <si>
    <t>RODRIGUEZ VELEZ  ALEXANDER</t>
  </si>
  <si>
    <t>ROJAS SAAVEDRA MANUEL BERNARDO</t>
  </si>
  <si>
    <t>TRUJILLO NUÑEZ DIEGO ANDRÉS</t>
  </si>
  <si>
    <t>VELASQUEZ SABOGAL PAUL MARCELO</t>
  </si>
  <si>
    <t>VERGARA DAZA DIEGO FERNANDO</t>
  </si>
  <si>
    <t>DUQUE BOTERO ISABEL</t>
  </si>
  <si>
    <t>GALLEGO CARMONA CRISTIAN FABIAN</t>
  </si>
  <si>
    <t>ÑAÑEZ MACÍAS EDGAR DAVID</t>
  </si>
  <si>
    <t>OROZCO PAPAMIJA JOSÉ RODRIGO</t>
  </si>
  <si>
    <t>ARROYAVE TOBAR LUIS FERNANDO</t>
  </si>
  <si>
    <t>CAMPO GOMEZ JORGE YEISON</t>
  </si>
  <si>
    <t>COBO MEDINA  ALFREDO</t>
  </si>
  <si>
    <t>GÓMEZ BURBANO ADRIANA SALOMÉ</t>
  </si>
  <si>
    <t>GOMEZ GARCIA LUPE VICTORIA</t>
  </si>
  <si>
    <t>LEITON MELO YURI PAOLA</t>
  </si>
  <si>
    <t>MARQUEZ MARQUEZ  MAGLIONY</t>
  </si>
  <si>
    <t>TASCON HERNANDEZ HECTOR JAVIER</t>
  </si>
  <si>
    <t>GAVILANES CASTILLO ANA CECILIA</t>
  </si>
  <si>
    <t>GÓMEZ LÓPEZ RUDY ALBERTO</t>
  </si>
  <si>
    <t>HOYOS GARCIA  JAVIER</t>
  </si>
  <si>
    <t>HOYOS MARTINEZ DARWIN ELIUTT</t>
  </si>
  <si>
    <t>NOGUERA OROZCO CLAUDIA BIBIANA</t>
  </si>
  <si>
    <t>OTERO RAMIREZ IVAN DARIO</t>
  </si>
  <si>
    <t>RESTREPO BUESAQUILLO LINA FERNANDA</t>
  </si>
  <si>
    <t>RIVERA ESCOBAR JUAN DAVID</t>
  </si>
  <si>
    <t>SANCHEZ TRUJILLO SANDRA MAGALLY</t>
  </si>
  <si>
    <t>BURBANO MUÑOZ VICTOR ANDRÉS</t>
  </si>
  <si>
    <t>CABEZAS GAVIRIA ALEXANDER</t>
  </si>
  <si>
    <t>GIRALDO MURCIA JULIAN ALEJANDRO</t>
  </si>
  <si>
    <t>JURADO AHUMADA LUCIO ARMANDO</t>
  </si>
  <si>
    <t>MOSQUERA ROJAS TARSO</t>
  </si>
  <si>
    <t>OTERO OCHOA NORBERTO</t>
  </si>
  <si>
    <t>RUIZ ERAZO XIMENA ANDREA</t>
  </si>
  <si>
    <t>SALAMANCA JIMÉNEZ ALVEIRO</t>
  </si>
  <si>
    <t>SÁNCHEZ ORTEGA ROSY NATALIA</t>
  </si>
  <si>
    <t>SOLANO GUZMÁN CARLOS JOSÉ</t>
  </si>
  <si>
    <t>ALBAN VILLAQUIRAN ANGELA MARIA</t>
  </si>
  <si>
    <t>BECERRA MUÑOZ MARIA CAMILA</t>
  </si>
  <si>
    <t>CHAMORRO LOPEZ ISABEL CRISTINA</t>
  </si>
  <si>
    <t>CHAVES VARGAS CAMILO EDUARDO</t>
  </si>
  <si>
    <t>COLLAZOS ROBLES ANDRESS</t>
  </si>
  <si>
    <t>ECHEVERRI HENAO FRANCISCO JAVIER</t>
  </si>
  <si>
    <t>GIRALDO SOTELO CÉSAR ANDRÉS</t>
  </si>
  <si>
    <t>GRUESO GARCÍA ZULY TATIANA</t>
  </si>
  <si>
    <t>MENESES CERON LUIS ANGEL</t>
  </si>
  <si>
    <t>MONROY DEL CASTILLO RICARDO DAVID</t>
  </si>
  <si>
    <t>ORTEGA GÓMEZ CHRISTIAN FELIPE</t>
  </si>
  <si>
    <t>PABON BURBANO ARIEL EDMUNDO</t>
  </si>
  <si>
    <t>PULIDO SAUL JESUS</t>
  </si>
  <si>
    <t>QUIROZ QUINTERO JASSER FERNANDO</t>
  </si>
  <si>
    <t>RENDON LEAL MARIANA</t>
  </si>
  <si>
    <t>REYES BRAVO NESTOR ANDRES</t>
  </si>
  <si>
    <t>RODRÍGUEZ MÉNDEZ ELENA</t>
  </si>
  <si>
    <t>SANDOVAL SERNA JHOANA KATHERYNE</t>
  </si>
  <si>
    <t>TERÁN ARÉVALO DANIELA SHARICK</t>
  </si>
  <si>
    <t>ARTEAGA PASOS JAVIER ARTURO</t>
  </si>
  <si>
    <t>CHACON VILLOTA HELDER MAURICIO</t>
  </si>
  <si>
    <t>CRUZ JIMENEZ  DIEGO</t>
  </si>
  <si>
    <t>FERNANDEZ GUISSAO ALVARO EMIRO</t>
  </si>
  <si>
    <t>FEUILLET HURTADO VICTORIA EUGENIA</t>
  </si>
  <si>
    <t>GOMEZ RAMIREZ JESUS LAUREANO</t>
  </si>
  <si>
    <t>IBARRA MUÑOZ VILMA LILIANA</t>
  </si>
  <si>
    <t>LOPEZ MARIN VICTOR HUGO</t>
  </si>
  <si>
    <t>MUÑOZ GAVIRIA JIMMY OSWALDO</t>
  </si>
  <si>
    <t>PACHECO CASTILLO EDWARD OLMEDO</t>
  </si>
  <si>
    <t>POLANCO OSORIO  HUMBERTO</t>
  </si>
  <si>
    <t>BURBANO CASTILLO JAIME AUGUSTO</t>
  </si>
  <si>
    <t>LEMOS ZAMBRANO FABIAN ERNESTO</t>
  </si>
  <si>
    <t>PEREZ HERNANDEZ JORGE ERNESTO</t>
  </si>
  <si>
    <t>ARTEAGA MONTES GIOVANY PAOLO</t>
  </si>
  <si>
    <t>BUITRON ERASO MARIA ALEJANDRA</t>
  </si>
  <si>
    <t>MONTANO FUENTES ANGELA MARIA</t>
  </si>
  <si>
    <t>SOLÍS VIVAS VALENTINA</t>
  </si>
  <si>
    <t>VILLOTA ENRÍQUEZ JAKELINE AMPARO</t>
  </si>
  <si>
    <t>CASTRO PLAZAS SANDRA MILENA</t>
  </si>
  <si>
    <t>MOSQUERA PEREZ WLADIMIR</t>
  </si>
  <si>
    <t>KAMMERER MIRANDA CHRITIAN SAMIR</t>
  </si>
  <si>
    <t>MEZA RODRIGUEZ JULIAN ANDRES</t>
  </si>
  <si>
    <t>OLIVELLA ANGULO MANUEL JULIAN</t>
  </si>
  <si>
    <t>PIAMBA ZUÑIGA GLORIA STELLA</t>
  </si>
  <si>
    <t>VEJARANO RESTREPO LUIS FELIPE</t>
  </si>
  <si>
    <t>CALDERON ADRADA MARIA DEL SOCORRO</t>
  </si>
  <si>
    <t>COLONIA AGREDO LAURA MARÍA</t>
  </si>
  <si>
    <t>ECHEVERRY BUCHELI ORLANDO</t>
  </si>
  <si>
    <t>ERASO MUÑOZ JAIRO</t>
  </si>
  <si>
    <t>ERAZO GOMEZ EDITH CONSUELO</t>
  </si>
  <si>
    <t>ERAZO RODRIGUEZ OLGA CECILIA</t>
  </si>
  <si>
    <t>GIRON GUACA EDITH CAROLINA</t>
  </si>
  <si>
    <t>HOYOS HOYOS KELLY YOBANNA</t>
  </si>
  <si>
    <t>HURTADO ORDOÑEZ HILDA LILIANA</t>
  </si>
  <si>
    <t>JIMENEZ ORDOÑEZ WALTER ANIBAL</t>
  </si>
  <si>
    <t>JOAQUI CHILITO LISBETH DANYELI</t>
  </si>
  <si>
    <t>MONTUA MUÑOZ FABIAN ANDRES</t>
  </si>
  <si>
    <t>MUÑOZ CARDENAS LINA MARIA</t>
  </si>
  <si>
    <t>MUÑOZ ESCUDERO ANGELA MARIA</t>
  </si>
  <si>
    <t>MUÑOZ NIEVES MARY ELIZABETH</t>
  </si>
  <si>
    <t>MUÑOZ PIEDRAHITA JUAN FELIPE</t>
  </si>
  <si>
    <t>QUELAL TOBAR JESUS GERMAN</t>
  </si>
  <si>
    <t>SÁNCHEZ ZULETA CRISTIAN FELIPE</t>
  </si>
  <si>
    <t>TOBAR ZUIÑIGA CARLOS DAVID</t>
  </si>
  <si>
    <t>TOMBE ARCOS ANGELA PATRICIA</t>
  </si>
  <si>
    <t>ZAMBRANO URBANO PABLO</t>
  </si>
  <si>
    <t>ZUNIGA MUNOZ CESAR GILBERTO</t>
  </si>
  <si>
    <t>PATIÑO GALINDES FRANKLIN RENE</t>
  </si>
  <si>
    <t>CAJIAO CARABALI SARA EUGENIA</t>
  </si>
  <si>
    <t>DELGADO OROZCO MILTON FERNEY</t>
  </si>
  <si>
    <t>GÓMEZ ARGOTE LADY JOHANA</t>
  </si>
  <si>
    <t>IJAJI GUERRERO CAREN SUSANA</t>
  </si>
  <si>
    <t>MORENO VALENCIA CLAUDIA SOFÍA</t>
  </si>
  <si>
    <t>ORTIZ MOLINA MARICELLA</t>
  </si>
  <si>
    <t>PINO HOYOS GERARDO ANDRES</t>
  </si>
  <si>
    <t>POTOSÍ GONZÁLEZ KAREN NATHALIA</t>
  </si>
  <si>
    <t>RODRIGUEZ CAMPO  ALEJANDRO</t>
  </si>
  <si>
    <t>ROJAS ALVARADO GLORIA ESPERANZA</t>
  </si>
  <si>
    <t>ROSALES PALACIOS SONIA CRISTINA</t>
  </si>
  <si>
    <t>VERUTTI GOMEZ MARIA CATALINA</t>
  </si>
  <si>
    <t>ZAPATA PORRAS EFRAIN ANTONIO</t>
  </si>
  <si>
    <t>ARDILA TRUJILLO EDISON GILBERTO</t>
  </si>
  <si>
    <t>CASTRO ZUÑIGA JAVIER ANDRES</t>
  </si>
  <si>
    <t>CORTES CORTES ALVARO JHONNY</t>
  </si>
  <si>
    <t>ERAZO VELASCO MAURICIO ANDRÉS</t>
  </si>
  <si>
    <t>GUZMAN DIAZ EDWIN ROSEMBERG</t>
  </si>
  <si>
    <t>MORENO GONZALEZ EDWARD ENRIQUE</t>
  </si>
  <si>
    <t>ORDOÑEZ MOSQUERA OSCAR ENRIQUE</t>
  </si>
  <si>
    <t>SANDOVAL ESTRADA JUAN SEBASTIAN</t>
  </si>
  <si>
    <t>ANGULO COLLAZOS CAROL JIMENA</t>
  </si>
  <si>
    <t>BERMUDEZ JOAQUI MILTON JAVIER</t>
  </si>
  <si>
    <t>CHAMORRO ORTEGA JULIA EDITH</t>
  </si>
  <si>
    <t>ECHEVERRI FERNANDEZ ESTEBAN</t>
  </si>
  <si>
    <t>FERNANDEZ CASTRO MAYRA VICTORIA</t>
  </si>
  <si>
    <t>IDROBO TINTINAGO RICHAR DAVID</t>
  </si>
  <si>
    <t>IMBACHI IMBACHI RICHARD FERNANDO</t>
  </si>
  <si>
    <t>JIMENEZ CASTRO GIOVANNI</t>
  </si>
  <si>
    <t>LEGARDA VALENCIA  JAIME</t>
  </si>
  <si>
    <t xml:space="preserve">MURILLO PALACIOS JULIÁN ANDRÉS </t>
  </si>
  <si>
    <t>OTOYA CASTRILLON FRANCISCO JOSE</t>
  </si>
  <si>
    <t>RAMIREZ BEJARANO LUIS EDUARDO</t>
  </si>
  <si>
    <t>RUIZ BELTRAN GERMAN HERNANDO</t>
  </si>
  <si>
    <t>SERRANO TEJADA LAURA MARIA</t>
  </si>
  <si>
    <t>VARGAS SIERRA HERNANDO DAVID</t>
  </si>
  <si>
    <t>VARGAS ZABALA DAIRO LORENZO</t>
  </si>
  <si>
    <t>VELASCO CHAVES  SILVIA</t>
  </si>
  <si>
    <t>VIDAL BARRAGAN REGULO ANDRES</t>
  </si>
  <si>
    <t>BAOS LOPEZ LUIS ARGEMIRO</t>
  </si>
  <si>
    <t>BEDOYA ANTE MARTHA SOFIA</t>
  </si>
  <si>
    <t>CORDOBA LLANOS LUIS FERNANDO</t>
  </si>
  <si>
    <t>ILLERA RIVERA DIEGO</t>
  </si>
  <si>
    <t>MUÑOZ SOLANO GLADYS EUGENIA</t>
  </si>
  <si>
    <t>MUÑOZ SOTELO DIEGO</t>
  </si>
  <si>
    <t>PANTOJA MOLINA ADALBERTO DAVID</t>
  </si>
  <si>
    <t>RUIZ JANSEN ALEXANDER</t>
  </si>
  <si>
    <t>CASALLAS BELTRAN JEISON ANDRES</t>
  </si>
  <si>
    <t>ORTEGA NARVÁEZ ALICIA ANDREA</t>
  </si>
  <si>
    <t>ORTIZ BOLAÑOS ALEX JAIR</t>
  </si>
  <si>
    <t>PRADO AGREDO OLGA LUCIA</t>
  </si>
  <si>
    <t>CAICEDO CUELLAR EDGAR ALBERTO</t>
  </si>
  <si>
    <t>PACHO HURTADO YANETH MARITZA</t>
  </si>
  <si>
    <t>TRUJILLO ULE REINALDO</t>
  </si>
  <si>
    <t>VIVEROS PALACIOS JAIME ALBERTO</t>
  </si>
  <si>
    <t>CARRILLO SAENZ AMPARO DEL ROCIO</t>
  </si>
  <si>
    <t>GONZALEZ PALACIO HUGO ALEXANDER</t>
  </si>
  <si>
    <t>LARRARTE VELARDE ANGELA MELISSA</t>
  </si>
  <si>
    <t>SILVA VALENCIA PEDRO JOSÉ</t>
  </si>
  <si>
    <t>SOTO OSSA DIANA ALEJANDRA</t>
  </si>
  <si>
    <t>MACUACE OTERO RONALD ALEJANDRO</t>
  </si>
  <si>
    <t>CANENCIO NATES MÓNICA FERNANDA</t>
  </si>
  <si>
    <t>MUNOZ BERMEO CARLOS MAURICIO</t>
  </si>
  <si>
    <t>QUINTERO ESPINOSA BEATRIZ EUGENIA</t>
  </si>
  <si>
    <t>SÁNCHEZ SÁNCHEZ JESÚS IVÁN</t>
  </si>
  <si>
    <t>MANRIQUE DE RENDON  DORIS</t>
  </si>
  <si>
    <t>AGUILAR BOLAÑOS  ELIZABETH</t>
  </si>
  <si>
    <t>BURBANO ROSERO ALEX FERNANDO</t>
  </si>
  <si>
    <t>ESCALANTE DOMINGUEZ SHIRLEY PATRICIA</t>
  </si>
  <si>
    <t>GALINDEZ ORDOÑEZ NINY YOHANA</t>
  </si>
  <si>
    <t>GOMEZ ZUÑIGA OSCAR DAVID</t>
  </si>
  <si>
    <t>HURTADO CAMAYO JUAN CARLOS</t>
  </si>
  <si>
    <t>ORTIZ SALAZAR ANDREA ELISETH</t>
  </si>
  <si>
    <t>RENDON CORDOBA CARLOS AUGUSTO</t>
  </si>
  <si>
    <t>TÉLLEZ GÓMEZ LINA MARÍA</t>
  </si>
  <si>
    <t>VALENCIA ORDOÑEZ YURI MARLEN</t>
  </si>
  <si>
    <t>AYALA CALDAS LUIS CARLOS</t>
  </si>
  <si>
    <t>CERON SAMBONI ALEXANDER MANUEL</t>
  </si>
  <si>
    <t>DELGADO MELÉNDEZ LIZETH DEL PILAR</t>
  </si>
  <si>
    <t>ERAZO CRUZ  CICERON</t>
  </si>
  <si>
    <t>GALARZA ZAMBRANO JOHN JAINER</t>
  </si>
  <si>
    <t>GUERRERO MANZANO ELIANA</t>
  </si>
  <si>
    <t>LOPEZ GIRON JUAN MANUEL</t>
  </si>
  <si>
    <t>MUÑOZ HERNÁNDEZ JUAN CARLOS</t>
  </si>
  <si>
    <t>PEREZ ESCOBAR ROSSE MARY</t>
  </si>
  <si>
    <t>RAMOS CASTILLO GINNA LITCETH</t>
  </si>
  <si>
    <t>RIVERA FERNANDEZ VICTOR ANDRES</t>
  </si>
  <si>
    <t>RODRIGUEZ GUARIN  SALOMON</t>
  </si>
  <si>
    <t>SANTACRUZ AMADOR JANNY KATIANA</t>
  </si>
  <si>
    <t>CAMPAZ HERNANDEZ OSCAR EUGENIO</t>
  </si>
  <si>
    <t>CEDEÑO DORADO JESUS ORLANDO</t>
  </si>
  <si>
    <t>CORDOBA BERNAL ALVARO EFRAIN</t>
  </si>
  <si>
    <t>GALINDEZ CÓRDOBA GUILLERMO ALBERTO</t>
  </si>
  <si>
    <t>LUNA BURBANO CLARIBEL CECILIA</t>
  </si>
  <si>
    <t>QUINTERO OLGA REGINA</t>
  </si>
  <si>
    <t>RIASCOS PERLAZA BETZAIDA NOELIA</t>
  </si>
  <si>
    <t>TRUJILLO ORDOÑEZ ERIKA YULIETH</t>
  </si>
  <si>
    <t>VALENCIA CASTILLO FRANCISCO JAVIER</t>
  </si>
  <si>
    <t>CALVACHE MUÑOZ JAZMÍN</t>
  </si>
  <si>
    <t>CAMAYO VÁSQUEZ OSCAR HERNÁN</t>
  </si>
  <si>
    <t>CAMPO ARCOS LISETH VIVIANA</t>
  </si>
  <si>
    <t>FALLA SOLORZANO MARIA MAGDALENA</t>
  </si>
  <si>
    <t>SARABINO ALEGRIA STEPHANIE DAYANA</t>
  </si>
  <si>
    <t>TOBAR MONTILLA OSCAR ALEXANDER</t>
  </si>
  <si>
    <t>VERGARA CASTRO JUAN DIEGO</t>
  </si>
  <si>
    <t>CORREDOR IMBACHÍ ANYI DANIELA</t>
  </si>
  <si>
    <t>DORADO NAVIA ANDRÉS ESTEBAN</t>
  </si>
  <si>
    <t>FERNANDEZ LUNA EDWARD FELIPE</t>
  </si>
  <si>
    <t>GALINDEZ HURTADO ALVARO FELIPE</t>
  </si>
  <si>
    <t>JIMENEZ GUTIERREZ JHON JAIR</t>
  </si>
  <si>
    <t>MORA BENAVIDES ADRIANA MARIBEL</t>
  </si>
  <si>
    <t>MUÑOZ POMEO JESÚS FABIAN</t>
  </si>
  <si>
    <t>MURCIA COMETA MARÍA ALEJANDRA</t>
  </si>
  <si>
    <t>PATIÑO SERRANO LUIS FELIPE</t>
  </si>
  <si>
    <t>SAMBONI CHICANGANA JUAN DAVID</t>
  </si>
  <si>
    <t>GALVIS CALAMBÁS VICTORIA EUGENIA</t>
  </si>
  <si>
    <t>POLO MARIN DAYLIN VANESSA</t>
  </si>
  <si>
    <t>CHAVEZ NARVAEZ DIEGO FERNANDO</t>
  </si>
  <si>
    <t>GRANADA IDROBO JUAN CARLOS</t>
  </si>
  <si>
    <t>GUZMÁN MAMBUSCAY ANGÉLICA MARÍA</t>
  </si>
  <si>
    <t>QUIÑONEZ ZUÑIGA CAROLINA</t>
  </si>
  <si>
    <t>CAJAS SARRIA HERNAN DARIO</t>
  </si>
  <si>
    <t>GOMEZ GOMEZ JESUS ALBERTO</t>
  </si>
  <si>
    <t>PEDROZA BENITEZ REINEL</t>
  </si>
  <si>
    <t>BURBANO GOYES MANUEL ANTONIO</t>
  </si>
  <si>
    <t>DE LA TORRE VARGAS VICTOR FABIO</t>
  </si>
  <si>
    <t>GARCIA  LUIS CARLOS</t>
  </si>
  <si>
    <t>JARAMILLO CAICEDO KATHERINE</t>
  </si>
  <si>
    <t>PISSO ORDOÑEZ JOSÉ RAFAEL</t>
  </si>
  <si>
    <t>SARZOSA FLETCHER ADRIAN HERNANDO</t>
  </si>
  <si>
    <t>TORRES CABRERA FRANKLIN IGNACIO</t>
  </si>
  <si>
    <t>ARBOLEDA CAMPO ADRIANA PAOLA</t>
  </si>
  <si>
    <t>BAZANTE MOLANO EDUARDO ANDRES</t>
  </si>
  <si>
    <t>CASTRO RODRIGUEZ LEIDI MARCELA</t>
  </si>
  <si>
    <t>HURTADO QUINTERO WILLIAM FELIPE</t>
  </si>
  <si>
    <t>RESTREPO ORREGO LUCAS ANDRÉS</t>
  </si>
  <si>
    <t>CAJAS JOAQUI JOSE JULIAN</t>
  </si>
  <si>
    <t>ELJACH CANENCIO FABIÁN ANDRÉS</t>
  </si>
  <si>
    <t>IMBACHÍ CERÓN YENNY PATRICIA</t>
  </si>
  <si>
    <t>MELO ORTIZ JUAN PABLO</t>
  </si>
  <si>
    <t>QUINTERO QUINTERO JULIÁN ALBERTO</t>
  </si>
  <si>
    <t>SANTANILLA SANDOVAL LUIS ALBERTO</t>
  </si>
  <si>
    <t>VELASCO VELASCO  MAURICIO</t>
  </si>
  <si>
    <t>ZAMORA OROZCO LAURA SOFIA</t>
  </si>
  <si>
    <t>DOMINGUEZ PEREZ HERNANDO</t>
  </si>
  <si>
    <t>MUÑOZ TROCHEZ HENRY MAURICIO</t>
  </si>
  <si>
    <t>HENAO DUQUE SONIA MARITZA</t>
  </si>
  <si>
    <t>PLAZA PEREZ ALEJANDRA MARIA</t>
  </si>
  <si>
    <t>GARCES AGREDO SARA DONNELLY</t>
  </si>
  <si>
    <t>GIL PRADO JULIAN ANDRES</t>
  </si>
  <si>
    <t>MERA GAONA MARITZA FERNANDA</t>
  </si>
  <si>
    <t>MUÑOZ VELASCO ANA MARÍA</t>
  </si>
  <si>
    <t>MUÑOZ VELASCO JORGE ADRIAN</t>
  </si>
  <si>
    <t>ORDÓÑEZ BOLAÑOS OSWALDO ANDRÉS</t>
  </si>
  <si>
    <t>ZAMBRANO SEGURA RICARDO ANTONIO</t>
  </si>
  <si>
    <t>ZUÑIGA MUÑOZ RENE FABIAN</t>
  </si>
  <si>
    <t>MUÑOZ COLLAZOS CATALINA</t>
  </si>
  <si>
    <t>NARVAEZ PLAZA YALENA</t>
  </si>
  <si>
    <t>SALAZAR ESPAÑA BYRON GIOVANNY</t>
  </si>
  <si>
    <t>ASTAIZA SULEZ WEYMAR ANDRES</t>
  </si>
  <si>
    <t>CASTILLO QUINTERO EDWIN FERNEY</t>
  </si>
  <si>
    <t>MEDINA MARTHA JASMIN</t>
  </si>
  <si>
    <t>MOLINA QUIJANO LUCIANA</t>
  </si>
  <si>
    <t>MONTOYA DEVIA LEIDY MARCELA</t>
  </si>
  <si>
    <t>SALAZAR SANCHEZ MARGARITA DEL ROSARIO</t>
  </si>
  <si>
    <t>TORRES LEÓN ISABELLA</t>
  </si>
  <si>
    <t>MOPAN RODRIGUEZ MONICA</t>
  </si>
  <si>
    <t>MUÑOZ GARCIA CARLOS MARIO</t>
  </si>
  <si>
    <t>ANCHICO SOLIS MARIA ELENA</t>
  </si>
  <si>
    <t>MARTÍNEZ ORTEGA HÉCTOR WÍLMER</t>
  </si>
  <si>
    <t>NUÑEZ RODRIGUEZ  LISET</t>
  </si>
  <si>
    <t>LONDOÑO LUNA OLGA LUCIA</t>
  </si>
  <si>
    <t>PAJOY GONZALEZ SONIA EUGENIA</t>
  </si>
  <si>
    <t>BOLAÑOS ORDOÑEZ FERNANDO ARCESIO</t>
  </si>
  <si>
    <t>GUERRERO OTOYA GERSON AUGUSTO</t>
  </si>
  <si>
    <t>LARRARTE VASQUEZ  GIOVANNI</t>
  </si>
  <si>
    <t>MONTILLA SANDOVAL GLORIA XIMENA</t>
  </si>
  <si>
    <t>MUNOZ URCUQUI JAIRO ANTONIO</t>
  </si>
  <si>
    <t>NUÑEZ BERMEO JOSE ILARIO</t>
  </si>
  <si>
    <t>PAZ CONSTAIN JESUS HERNANDO</t>
  </si>
  <si>
    <t>PINO FERNANDO</t>
  </si>
  <si>
    <t>RUIZ QUIÑONEZ GERARDO ERNESTO</t>
  </si>
  <si>
    <t>TOBAR MANZANO ALBEIRO NAPOLEON</t>
  </si>
  <si>
    <t>DORADO PAZ MARIA ISABEL</t>
  </si>
  <si>
    <t>DORADO PAZ MARLEM ELIANA</t>
  </si>
  <si>
    <t>ESCOBAR BEJARANO NICOLAS</t>
  </si>
  <si>
    <t>ORDOÑEZ ORDOÑEZ RAFAEL ARCESIO</t>
  </si>
  <si>
    <t>OROZCO QUINTANA NORA LILIANA</t>
  </si>
  <si>
    <t>PANTOJA FIGUEROA ANA JANETH</t>
  </si>
  <si>
    <t>ROZO CORREAL ROMNY</t>
  </si>
  <si>
    <t>SALAZAR COBO EDGAR GERMAN</t>
  </si>
  <si>
    <t>SOTO PEREZ CARLOS MARIO</t>
  </si>
  <si>
    <t>BELALCAZAR CHANTRE DIANA PATRICIA</t>
  </si>
  <si>
    <t>BOLAÑOS CALDON ALDEMAR</t>
  </si>
  <si>
    <t>CHAVES GUERRERO MARIA FERNANDA</t>
  </si>
  <si>
    <t>LOPEZ SACCONI FABRICIO</t>
  </si>
  <si>
    <t>TOBAR VALLEJO EDINSON</t>
  </si>
  <si>
    <t>CHIMUNJA GONZALEZ ANA MARIA</t>
  </si>
  <si>
    <t>ZAPE OROZCO LIGIA MARCELA</t>
  </si>
  <si>
    <t>ofrente</t>
  </si>
  <si>
    <t>, 1, 'Ocasional', '76335868', 'BAHOS VELASCO WILLIAN DARIO', 'TC', '', NULL, 0, 'Popayán', 'no', 'no', 1)</t>
  </si>
  <si>
    <t>','</t>
  </si>
  <si>
    <t>262.92</t>
  </si>
  <si>
    <t>318.33</t>
  </si>
  <si>
    <t>302.95</t>
  </si>
  <si>
    <t>440.96</t>
  </si>
  <si>
    <t>302.64</t>
  </si>
  <si>
    <t>344.28</t>
  </si>
  <si>
    <t>217.84</t>
  </si>
  <si>
    <t>255.56</t>
  </si>
  <si>
    <t>225.56</t>
  </si>
  <si>
    <t>218.04</t>
  </si>
  <si>
    <t>300.31</t>
  </si>
  <si>
    <t>362.34</t>
  </si>
  <si>
    <t>233.04</t>
  </si>
  <si>
    <t>396.25</t>
  </si>
  <si>
    <t>294.76</t>
  </si>
  <si>
    <t>273.16</t>
  </si>
  <si>
    <t>339.86</t>
  </si>
  <si>
    <t>321.56</t>
  </si>
  <si>
    <t>300.04</t>
  </si>
  <si>
    <t>397.92</t>
  </si>
  <si>
    <t>262.2</t>
  </si>
  <si>
    <t>312.78</t>
  </si>
  <si>
    <t>302.04</t>
  </si>
  <si>
    <t>349.2</t>
  </si>
  <si>
    <t>322.42</t>
  </si>
  <si>
    <t>333.96</t>
  </si>
  <si>
    <t>275.68</t>
  </si>
  <si>
    <t>276.76</t>
  </si>
  <si>
    <t>415.72</t>
  </si>
  <si>
    <t>381.12</t>
  </si>
  <si>
    <t>313.74</t>
  </si>
  <si>
    <t>305.35</t>
  </si>
  <si>
    <t>439.44</t>
  </si>
  <si>
    <t>288.44</t>
  </si>
  <si>
    <t>340.88</t>
  </si>
  <si>
    <t>335.24</t>
  </si>
  <si>
    <t>444.94</t>
  </si>
  <si>
    <t>256.7</t>
  </si>
  <si>
    <t>306.76</t>
  </si>
  <si>
    <t>331.43</t>
  </si>
  <si>
    <t>416.88</t>
  </si>
  <si>
    <t>299.18</t>
  </si>
  <si>
    <t>379.11</t>
  </si>
  <si>
    <t>461.88</t>
  </si>
  <si>
    <t>352.33</t>
  </si>
  <si>
    <t>366.35</t>
  </si>
  <si>
    <t>304.56</t>
  </si>
  <si>
    <t>365.84</t>
  </si>
  <si>
    <t>394.07</t>
  </si>
  <si>
    <t>435.92</t>
  </si>
  <si>
    <t>316.22</t>
  </si>
  <si>
    <t>351.08</t>
  </si>
  <si>
    <t>316.24</t>
  </si>
  <si>
    <t>266.8</t>
  </si>
  <si>
    <t>383.82</t>
  </si>
  <si>
    <t>340.38</t>
  </si>
  <si>
    <t>322.4</t>
  </si>
  <si>
    <t>283.48</t>
  </si>
  <si>
    <t>400.81</t>
  </si>
  <si>
    <t>408.27</t>
  </si>
  <si>
    <t>326.83</t>
  </si>
  <si>
    <t>335.28</t>
  </si>
  <si>
    <t>328.36</t>
  </si>
  <si>
    <t>335.96</t>
  </si>
  <si>
    <t>282.44</t>
  </si>
  <si>
    <t>335.29</t>
  </si>
  <si>
    <t>294.6</t>
  </si>
  <si>
    <t>413.44</t>
  </si>
  <si>
    <t>284.28</t>
  </si>
  <si>
    <t>283.36</t>
  </si>
  <si>
    <t>320.58</t>
  </si>
  <si>
    <t>266.16</t>
  </si>
  <si>
    <t>215.44</t>
  </si>
  <si>
    <t>379.21</t>
  </si>
  <si>
    <t>343.57</t>
  </si>
  <si>
    <t>215.84</t>
  </si>
  <si>
    <t>256.04</t>
  </si>
  <si>
    <t>270.72</t>
  </si>
  <si>
    <t>235.32</t>
  </si>
  <si>
    <t>296.12</t>
  </si>
  <si>
    <t>367.4</t>
  </si>
  <si>
    <t>356.72</t>
  </si>
  <si>
    <t>310.32</t>
  </si>
  <si>
    <t>222.8</t>
  </si>
  <si>
    <t>312.08</t>
  </si>
  <si>
    <t>267.64</t>
  </si>
  <si>
    <t>280.68</t>
  </si>
  <si>
    <t>306.64</t>
  </si>
  <si>
    <t>266.04</t>
  </si>
  <si>
    <t>293.84</t>
  </si>
  <si>
    <t>235.44</t>
  </si>
  <si>
    <t>271.61</t>
  </si>
  <si>
    <t>215.04</t>
  </si>
  <si>
    <t>249.28</t>
  </si>
  <si>
    <t>251.4</t>
  </si>
  <si>
    <t>356.5</t>
  </si>
  <si>
    <t>242.72</t>
  </si>
  <si>
    <t>327.3</t>
  </si>
  <si>
    <t>288.32</t>
  </si>
  <si>
    <t>255.44</t>
  </si>
  <si>
    <t>300.9</t>
  </si>
  <si>
    <t>329.61</t>
  </si>
  <si>
    <t>326.66</t>
  </si>
  <si>
    <t>272.13</t>
  </si>
  <si>
    <t>296.76</t>
  </si>
  <si>
    <t>321.44</t>
  </si>
  <si>
    <t>310.1</t>
  </si>
  <si>
    <t>307.8</t>
  </si>
  <si>
    <t>395.16</t>
  </si>
  <si>
    <t>342.5</t>
  </si>
  <si>
    <t>301.62</t>
  </si>
  <si>
    <t>281.24</t>
  </si>
  <si>
    <t>245.56</t>
  </si>
  <si>
    <t>302.5</t>
  </si>
  <si>
    <t>235.64</t>
  </si>
  <si>
    <t>378.17</t>
  </si>
  <si>
    <t>274.56</t>
  </si>
  <si>
    <t>268.96</t>
  </si>
  <si>
    <t>378.45</t>
  </si>
  <si>
    <t>386.75</t>
  </si>
  <si>
    <t>265.64</t>
  </si>
  <si>
    <t>434.85</t>
  </si>
  <si>
    <t>368.19</t>
  </si>
  <si>
    <t>337.72</t>
  </si>
  <si>
    <t>287.96</t>
  </si>
  <si>
    <t>281.52</t>
  </si>
  <si>
    <t>308.95</t>
  </si>
  <si>
    <t>259.28</t>
  </si>
  <si>
    <t>354.14</t>
  </si>
  <si>
    <t>365.75</t>
  </si>
  <si>
    <t>291.28</t>
  </si>
  <si>
    <t>395.43</t>
  </si>
  <si>
    <t>328.5</t>
  </si>
  <si>
    <t>303.29</t>
  </si>
  <si>
    <t>240.08</t>
  </si>
  <si>
    <t>310.76</t>
  </si>
  <si>
    <t>312.63</t>
  </si>
  <si>
    <t>324.23</t>
  </si>
  <si>
    <t>495.54</t>
  </si>
  <si>
    <t>269.28</t>
  </si>
  <si>
    <t>328.92</t>
  </si>
  <si>
    <t>303.72</t>
  </si>
  <si>
    <t>278.16</t>
  </si>
  <si>
    <t>312.04</t>
  </si>
  <si>
    <t>324.04</t>
  </si>
  <si>
    <t>305.8</t>
  </si>
  <si>
    <t>329.75</t>
  </si>
  <si>
    <t>271.8</t>
  </si>
  <si>
    <t>253.68</t>
  </si>
  <si>
    <t>465.68</t>
  </si>
  <si>
    <t>273.84</t>
  </si>
  <si>
    <t>404.6</t>
  </si>
  <si>
    <t>271.72</t>
  </si>
  <si>
    <t>272.16</t>
  </si>
  <si>
    <t>272.56</t>
  </si>
  <si>
    <t>408.62</t>
  </si>
  <si>
    <t>373.21</t>
  </si>
  <si>
    <t>326.6</t>
  </si>
  <si>
    <t>437.84</t>
  </si>
  <si>
    <t>317.98</t>
  </si>
  <si>
    <t>428.87</t>
  </si>
  <si>
    <t>282.61</t>
  </si>
  <si>
    <t>308.92</t>
  </si>
  <si>
    <t>366.13</t>
  </si>
  <si>
    <t>317.19</t>
  </si>
  <si>
    <t>306.2</t>
  </si>
  <si>
    <t>266.2</t>
  </si>
  <si>
    <t>267.48</t>
  </si>
  <si>
    <t>275.98</t>
  </si>
  <si>
    <t>339.5</t>
  </si>
  <si>
    <t>295.68</t>
  </si>
  <si>
    <t>358.24</t>
  </si>
  <si>
    <t>429.52</t>
  </si>
  <si>
    <t>376.96</t>
  </si>
  <si>
    <t>340.4</t>
  </si>
  <si>
    <t>303.56</t>
  </si>
  <si>
    <t>257.58</t>
  </si>
  <si>
    <t>260.43</t>
  </si>
  <si>
    <t>258.32</t>
  </si>
  <si>
    <t>265.83</t>
  </si>
  <si>
    <t>371.92</t>
  </si>
  <si>
    <t>379.36</t>
  </si>
  <si>
    <t>365.28</t>
  </si>
  <si>
    <t>456.24</t>
  </si>
  <si>
    <t>329.2</t>
  </si>
  <si>
    <t>238.29</t>
  </si>
  <si>
    <t>291.77</t>
  </si>
  <si>
    <t>329.32</t>
  </si>
  <si>
    <t>317.92</t>
  </si>
  <si>
    <t>302.24</t>
  </si>
  <si>
    <t>282.14</t>
  </si>
  <si>
    <t>292.81</t>
  </si>
  <si>
    <t>257.68</t>
  </si>
  <si>
    <t>276.2</t>
  </si>
  <si>
    <t>216.36</t>
  </si>
  <si>
    <t>256.72</t>
  </si>
  <si>
    <t>222.28</t>
  </si>
  <si>
    <t>295.92</t>
  </si>
  <si>
    <t>229.2</t>
  </si>
  <si>
    <t>274.28</t>
  </si>
  <si>
    <t>280.64</t>
  </si>
  <si>
    <t>392.4</t>
  </si>
  <si>
    <t>277.4</t>
  </si>
  <si>
    <t>266.33</t>
  </si>
  <si>
    <t>266.69</t>
  </si>
  <si>
    <t>287.49</t>
  </si>
  <si>
    <t>273.68</t>
  </si>
  <si>
    <t>382.76</t>
  </si>
  <si>
    <t>404.92</t>
  </si>
  <si>
    <t>279.97</t>
  </si>
  <si>
    <t>399.94</t>
  </si>
  <si>
    <t>275.52</t>
  </si>
  <si>
    <t>266.53</t>
  </si>
  <si>
    <t>333.68</t>
  </si>
  <si>
    <t>431.04</t>
  </si>
  <si>
    <t>229.24</t>
  </si>
  <si>
    <t>326.11</t>
  </si>
  <si>
    <t>255.03</t>
  </si>
  <si>
    <t>387.14</t>
  </si>
  <si>
    <t>316.15</t>
  </si>
  <si>
    <t>413.64</t>
  </si>
  <si>
    <t>300.29</t>
  </si>
  <si>
    <t>315.78</t>
  </si>
  <si>
    <t>496.31</t>
  </si>
  <si>
    <t>262.68</t>
  </si>
  <si>
    <t>294.64</t>
  </si>
  <si>
    <t>381.11</t>
  </si>
  <si>
    <t>336.36</t>
  </si>
  <si>
    <t>456.9</t>
  </si>
  <si>
    <t>237.28</t>
  </si>
  <si>
    <t>399.36</t>
  </si>
  <si>
    <t>286.04</t>
  </si>
  <si>
    <t>342.6</t>
  </si>
  <si>
    <t>282.24</t>
  </si>
  <si>
    <t>506.41</t>
  </si>
  <si>
    <t>350.4</t>
  </si>
  <si>
    <t>337.74</t>
  </si>
  <si>
    <t>382.56</t>
  </si>
  <si>
    <t>420.12</t>
  </si>
  <si>
    <t>376.09</t>
  </si>
  <si>
    <t>476.37</t>
  </si>
  <si>
    <t>358.43</t>
  </si>
  <si>
    <t>272.21</t>
  </si>
  <si>
    <t>434.4</t>
  </si>
  <si>
    <t>340.26</t>
  </si>
  <si>
    <t>527.47</t>
  </si>
  <si>
    <t>217.28</t>
  </si>
  <si>
    <t>319.07</t>
  </si>
  <si>
    <t>256.59</t>
  </si>
  <si>
    <t>236.72</t>
  </si>
  <si>
    <t>255.84</t>
  </si>
  <si>
    <t>389.9</t>
  </si>
  <si>
    <t>305.73</t>
  </si>
  <si>
    <t>259.92</t>
  </si>
  <si>
    <t>279.86</t>
  </si>
  <si>
    <t>261.29</t>
  </si>
  <si>
    <t>458.22</t>
  </si>
  <si>
    <t>277.64</t>
  </si>
  <si>
    <t>291.81</t>
  </si>
  <si>
    <t>258.46</t>
  </si>
  <si>
    <t>288.8</t>
  </si>
  <si>
    <t>274.52</t>
  </si>
  <si>
    <t>408.78</t>
  </si>
  <si>
    <t>497.64</t>
  </si>
  <si>
    <t>345.71</t>
  </si>
  <si>
    <t>337.03</t>
  </si>
  <si>
    <t>341.24</t>
  </si>
  <si>
    <t>315.44</t>
  </si>
  <si>
    <t>340.5</t>
  </si>
  <si>
    <t>260.16</t>
  </si>
  <si>
    <t>418.63</t>
  </si>
  <si>
    <t>416.1</t>
  </si>
  <si>
    <t>379.04</t>
  </si>
  <si>
    <t>384.84</t>
  </si>
  <si>
    <t>492.63</t>
  </si>
  <si>
    <t>328.2</t>
  </si>
  <si>
    <t>304.6</t>
  </si>
  <si>
    <t>503.16</t>
  </si>
  <si>
    <t>382.68</t>
  </si>
  <si>
    <t>392.72</t>
  </si>
  <si>
    <t>512.48</t>
  </si>
  <si>
    <t>374.92</t>
  </si>
  <si>
    <t>291.04</t>
  </si>
  <si>
    <t>371.64</t>
  </si>
  <si>
    <t>362.68</t>
  </si>
  <si>
    <t>362.32</t>
  </si>
  <si>
    <t>334.76</t>
  </si>
  <si>
    <t>258.28</t>
  </si>
  <si>
    <t>418.74</t>
  </si>
  <si>
    <t>345.64</t>
  </si>
  <si>
    <t>295.95</t>
  </si>
  <si>
    <t>313.42</t>
  </si>
  <si>
    <t>450.52</t>
  </si>
  <si>
    <t>354.84</t>
  </si>
  <si>
    <t>429.94</t>
  </si>
  <si>
    <t>428.67</t>
  </si>
  <si>
    <t>402.9</t>
  </si>
  <si>
    <t>546.53</t>
  </si>
  <si>
    <t>324.22</t>
  </si>
  <si>
    <t>297.06</t>
  </si>
  <si>
    <t>347.26</t>
  </si>
  <si>
    <t>262.12</t>
  </si>
  <si>
    <t>306.24</t>
  </si>
  <si>
    <t>340.8</t>
  </si>
  <si>
    <t>316.64</t>
  </si>
  <si>
    <t>362.28</t>
  </si>
  <si>
    <t>265.35</t>
  </si>
  <si>
    <t>273.64</t>
  </si>
  <si>
    <t>282.95</t>
  </si>
  <si>
    <t>329.55</t>
  </si>
  <si>
    <t>361.24</t>
  </si>
  <si>
    <t>282.56</t>
  </si>
  <si>
    <t>321.79</t>
  </si>
  <si>
    <t>277.6</t>
  </si>
  <si>
    <t>283.12</t>
  </si>
  <si>
    <t>331.6</t>
  </si>
  <si>
    <t>334.11</t>
  </si>
  <si>
    <t>366.84</t>
  </si>
  <si>
    <t>350.72</t>
  </si>
  <si>
    <t>235.8</t>
  </si>
  <si>
    <t>298.12</t>
  </si>
  <si>
    <t>414.38</t>
  </si>
  <si>
    <t>281.32</t>
  </si>
  <si>
    <t>331.02</t>
  </si>
  <si>
    <t>316.04</t>
  </si>
  <si>
    <t>329.06</t>
  </si>
  <si>
    <t>494.31</t>
  </si>
  <si>
    <t>314.32</t>
  </si>
  <si>
    <t>278.64</t>
  </si>
  <si>
    <t>284.87</t>
  </si>
  <si>
    <t>302.76</t>
  </si>
  <si>
    <t>257.4</t>
  </si>
  <si>
    <t>325.16</t>
  </si>
  <si>
    <t>294.46</t>
  </si>
  <si>
    <t>320.78</t>
  </si>
  <si>
    <t>339.52</t>
  </si>
  <si>
    <t>339.43</t>
  </si>
  <si>
    <t>396.4</t>
  </si>
  <si>
    <t>392.83</t>
  </si>
  <si>
    <t>275.72</t>
  </si>
  <si>
    <t>372.28</t>
  </si>
  <si>
    <t>257.38</t>
  </si>
  <si>
    <t>356.29</t>
  </si>
  <si>
    <t>248.66</t>
  </si>
  <si>
    <t>318.68</t>
  </si>
  <si>
    <t>328.87</t>
  </si>
  <si>
    <t>332.54</t>
  </si>
  <si>
    <t>423.91</t>
  </si>
  <si>
    <t>413.82</t>
  </si>
  <si>
    <t>309.12</t>
  </si>
  <si>
    <t>360.76</t>
  </si>
  <si>
    <t>303.2</t>
  </si>
  <si>
    <t>338.56</t>
  </si>
  <si>
    <t>331.88</t>
  </si>
  <si>
    <t>337.8</t>
  </si>
  <si>
    <t>262.48</t>
  </si>
  <si>
    <t>419.62</t>
  </si>
  <si>
    <t>264.92</t>
  </si>
  <si>
    <t>367.78</t>
  </si>
  <si>
    <t>293.96</t>
  </si>
  <si>
    <t>318.36</t>
  </si>
  <si>
    <t>475.16</t>
  </si>
  <si>
    <t>420.46</t>
  </si>
  <si>
    <t>411.18</t>
  </si>
  <si>
    <t>257.12</t>
  </si>
  <si>
    <t>219.2</t>
  </si>
  <si>
    <t>301.84</t>
  </si>
  <si>
    <t>329.28</t>
  </si>
  <si>
    <t>469.33</t>
  </si>
  <si>
    <t>367.22</t>
  </si>
  <si>
    <t>339.76</t>
  </si>
  <si>
    <t>470.06</t>
  </si>
  <si>
    <t>308.32</t>
  </si>
  <si>
    <t>384.42</t>
  </si>
  <si>
    <t>503.31</t>
  </si>
  <si>
    <t>479.28</t>
  </si>
  <si>
    <t>412.09</t>
  </si>
  <si>
    <t>374.18</t>
  </si>
  <si>
    <t>447.18</t>
  </si>
  <si>
    <t>INSERT INTO `solicitudes` (`anio_semestre`, `facultad_id`, `departamento_id`, `tipo_docente`, `cedula`, `nombre`, `tipo_dedicacion`, `tipo_dedicacion_r`, `horas`, `horas_r`, `sede`, `anexa_hv_docente_nuevo`, `actualiza_hv_antiguo`, `visado`, `puntos`) VALUES
('2025-1','</t>
  </si>
  <si>
    <t>262.36</t>
  </si>
  <si>
    <t>335.94</t>
  </si>
  <si>
    <t>359.76</t>
  </si>
  <si>
    <t>415.75</t>
  </si>
  <si>
    <t>363.33</t>
  </si>
  <si>
    <t>315.73</t>
  </si>
  <si>
    <t>273.36</t>
  </si>
  <si>
    <t>393.46</t>
  </si>
  <si>
    <t>325.64</t>
  </si>
  <si>
    <t>292.76</t>
  </si>
  <si>
    <t>230.03</t>
  </si>
  <si>
    <t>307.16</t>
  </si>
  <si>
    <t>299.16</t>
  </si>
  <si>
    <t>369.4</t>
  </si>
  <si>
    <t>272.04</t>
  </si>
  <si>
    <t>301.38</t>
  </si>
  <si>
    <t>223.88</t>
  </si>
  <si>
    <t>224.68</t>
  </si>
  <si>
    <t>240.04</t>
  </si>
  <si>
    <t>338.28</t>
  </si>
  <si>
    <t>342.65</t>
  </si>
  <si>
    <t>299.2</t>
  </si>
  <si>
    <t>294.36</t>
  </si>
  <si>
    <t>282.2</t>
  </si>
  <si>
    <t>336.6</t>
  </si>
  <si>
    <t>333.2</t>
  </si>
  <si>
    <t>299.72</t>
  </si>
  <si>
    <t>318.83</t>
  </si>
  <si>
    <t>307.4</t>
  </si>
  <si>
    <t>258.4</t>
  </si>
  <si>
    <t>329.89</t>
  </si>
  <si>
    <t>2.5</t>
  </si>
  <si>
    <t>3.5</t>
  </si>
  <si>
    <t>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</si>
</sst>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b/>
      <i/>
      <sz val="8"/>
      <name val="Arial"/>
      <family val="2"/>
    </font>
    <font>
      <u/>
      <sz val="8"/>
      <name val="Arial"/>
      <family val="2"/>
    </font>
    <font>
      <b/>
      <sz val="10"/>
      <name val="Arial"/>
      <family val="2"/>
    </font>
    <font>
      <sz val="10"/>
      <name val="Century Gothic"/>
      <family val="2"/>
    </font>
    <font>
      <i/>
      <sz val="8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8"/>
      <color theme="1"/>
      <name val="Arial"/>
      <family val="2"/>
    </font>
    <font>
      <sz val="11"/>
      <color rgb="FFCC00CC"/>
      <name val="Arial"/>
      <family val="2"/>
    </font>
    <font>
      <sz val="11"/>
      <color rgb="FFFF0000"/>
      <name val="Arial"/>
      <family val="2"/>
    </font>
    <font>
      <sz val="10"/>
      <color rgb="FF22222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EDDC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5D2FE"/>
        <bgColor indexed="64"/>
      </patternFill>
    </fill>
    <fill>
      <patternFill patternType="solid">
        <fgColor rgb="FFFEDEF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13" fillId="0" borderId="0"/>
  </cellStyleXfs>
  <cellXfs count="125">
    <xf numFmtId="0" fontId="0" fillId="0" borderId="0" xfId="0"/>
    <xf numFmtId="0" fontId="3" fillId="0" borderId="0" xfId="1" applyFont="1"/>
    <xf numFmtId="0" fontId="4" fillId="0" borderId="0" xfId="1" applyFont="1" applyAlignment="1">
      <alignment horizontal="left"/>
    </xf>
    <xf numFmtId="1" fontId="5" fillId="0" borderId="0" xfId="1" applyNumberFormat="1" applyFont="1" applyAlignment="1">
      <alignment horizontal="right"/>
    </xf>
    <xf numFmtId="0" fontId="5" fillId="0" borderId="0" xfId="1" applyFont="1"/>
    <xf numFmtId="0" fontId="5" fillId="0" borderId="0" xfId="1" applyFont="1" applyAlignment="1">
      <alignment horizontal="center"/>
    </xf>
    <xf numFmtId="4" fontId="5" fillId="0" borderId="0" xfId="1" applyNumberFormat="1" applyFont="1" applyAlignment="1">
      <alignment horizontal="center"/>
    </xf>
    <xf numFmtId="0" fontId="6" fillId="0" borderId="0" xfId="1" applyFont="1"/>
    <xf numFmtId="0" fontId="5" fillId="0" borderId="0" xfId="1" applyFont="1" applyAlignment="1">
      <alignment horizontal="left"/>
    </xf>
    <xf numFmtId="0" fontId="7" fillId="0" borderId="0" xfId="1" applyFont="1"/>
    <xf numFmtId="0" fontId="4" fillId="0" borderId="1" xfId="1" applyFont="1" applyBorder="1" applyAlignment="1">
      <alignment horizontal="center" vertical="center"/>
    </xf>
    <xf numFmtId="1" fontId="4" fillId="0" borderId="1" xfId="1" applyNumberFormat="1" applyFont="1" applyBorder="1" applyAlignment="1">
      <alignment horizontal="center" vertical="center"/>
    </xf>
    <xf numFmtId="4" fontId="4" fillId="0" borderId="1" xfId="1" applyNumberFormat="1" applyFont="1" applyBorder="1" applyAlignment="1">
      <alignment horizontal="center" vertical="center"/>
    </xf>
    <xf numFmtId="3" fontId="4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2" applyFont="1" applyBorder="1"/>
    <xf numFmtId="1" fontId="5" fillId="0" borderId="1" xfId="0" applyNumberFormat="1" applyFont="1" applyBorder="1" applyAlignment="1">
      <alignment horizontal="right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4" fontId="5" fillId="0" borderId="1" xfId="1" applyNumberFormat="1" applyFont="1" applyBorder="1" applyAlignment="1">
      <alignment horizontal="center"/>
    </xf>
    <xf numFmtId="3" fontId="5" fillId="0" borderId="1" xfId="1" quotePrefix="1" applyNumberFormat="1" applyFont="1" applyBorder="1"/>
    <xf numFmtId="3" fontId="5" fillId="0" borderId="1" xfId="1" applyNumberFormat="1" applyFont="1" applyBorder="1"/>
    <xf numFmtId="0" fontId="5" fillId="0" borderId="2" xfId="2" applyFont="1" applyBorder="1" applyAlignment="1">
      <alignment horizontal="left"/>
    </xf>
    <xf numFmtId="0" fontId="5" fillId="0" borderId="3" xfId="2" applyFont="1" applyBorder="1"/>
    <xf numFmtId="1" fontId="5" fillId="0" borderId="3" xfId="0" applyNumberFormat="1" applyFont="1" applyBorder="1" applyAlignment="1">
      <alignment horizontal="right"/>
    </xf>
    <xf numFmtId="0" fontId="5" fillId="0" borderId="3" xfId="0" applyFont="1" applyBorder="1"/>
    <xf numFmtId="0" fontId="5" fillId="0" borderId="3" xfId="1" applyFont="1" applyBorder="1" applyAlignment="1">
      <alignment horizontal="center"/>
    </xf>
    <xf numFmtId="3" fontId="5" fillId="0" borderId="4" xfId="1" quotePrefix="1" applyNumberFormat="1" applyFont="1" applyBorder="1" applyAlignment="1">
      <alignment horizontal="center"/>
    </xf>
    <xf numFmtId="0" fontId="8" fillId="0" borderId="2" xfId="1" applyFont="1" applyBorder="1"/>
    <xf numFmtId="0" fontId="5" fillId="0" borderId="3" xfId="1" applyFont="1" applyBorder="1" applyAlignment="1">
      <alignment horizontal="left"/>
    </xf>
    <xf numFmtId="1" fontId="5" fillId="0" borderId="3" xfId="1" applyNumberFormat="1" applyFont="1" applyBorder="1" applyAlignment="1">
      <alignment horizontal="right"/>
    </xf>
    <xf numFmtId="0" fontId="5" fillId="0" borderId="3" xfId="1" applyFont="1" applyBorder="1"/>
    <xf numFmtId="4" fontId="4" fillId="0" borderId="4" xfId="1" applyNumberFormat="1" applyFont="1" applyBorder="1" applyAlignment="1">
      <alignment horizontal="center"/>
    </xf>
    <xf numFmtId="3" fontId="4" fillId="0" borderId="1" xfId="1" quotePrefix="1" applyNumberFormat="1" applyFont="1" applyBorder="1"/>
    <xf numFmtId="0" fontId="8" fillId="0" borderId="0" xfId="1" applyFont="1"/>
    <xf numFmtId="3" fontId="5" fillId="0" borderId="0" xfId="1" applyNumberFormat="1" applyFont="1"/>
    <xf numFmtId="0" fontId="5" fillId="0" borderId="0" xfId="1" applyFont="1" applyAlignment="1">
      <alignment horizontal="right"/>
    </xf>
    <xf numFmtId="164" fontId="5" fillId="0" borderId="0" xfId="1" applyNumberFormat="1" applyFont="1" applyAlignment="1">
      <alignment horizontal="center"/>
    </xf>
    <xf numFmtId="0" fontId="9" fillId="0" borderId="0" xfId="1" applyFont="1" applyAlignment="1">
      <alignment horizontal="left"/>
    </xf>
    <xf numFmtId="0" fontId="2" fillId="0" borderId="0" xfId="1" applyAlignment="1">
      <alignment horizontal="left"/>
    </xf>
    <xf numFmtId="0" fontId="10" fillId="0" borderId="0" xfId="1" applyFont="1" applyAlignment="1">
      <alignment horizontal="center"/>
    </xf>
    <xf numFmtId="164" fontId="2" fillId="0" borderId="0" xfId="1" applyNumberFormat="1" applyAlignment="1">
      <alignment horizontal="center"/>
    </xf>
    <xf numFmtId="4" fontId="2" fillId="0" borderId="0" xfId="1" applyNumberFormat="1"/>
    <xf numFmtId="0" fontId="2" fillId="0" borderId="0" xfId="1"/>
    <xf numFmtId="0" fontId="2" fillId="0" borderId="0" xfId="1" applyAlignment="1">
      <alignment horizontal="center"/>
    </xf>
    <xf numFmtId="0" fontId="11" fillId="0" borderId="0" xfId="0" applyFont="1"/>
    <xf numFmtId="0" fontId="12" fillId="0" borderId="0" xfId="1" applyFont="1"/>
    <xf numFmtId="0" fontId="5" fillId="2" borderId="1" xfId="1" applyFont="1" applyFill="1" applyBorder="1"/>
    <xf numFmtId="0" fontId="5" fillId="2" borderId="1" xfId="2" applyFont="1" applyFill="1" applyBorder="1"/>
    <xf numFmtId="1" fontId="5" fillId="2" borderId="1" xfId="0" applyNumberFormat="1" applyFont="1" applyFill="1" applyBorder="1" applyAlignment="1">
      <alignment horizontal="right"/>
    </xf>
    <xf numFmtId="0" fontId="5" fillId="2" borderId="1" xfId="0" applyFont="1" applyFill="1" applyBorder="1"/>
    <xf numFmtId="0" fontId="5" fillId="2" borderId="1" xfId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3" fontId="5" fillId="2" borderId="1" xfId="1" quotePrefix="1" applyNumberFormat="1" applyFont="1" applyFill="1" applyBorder="1"/>
    <xf numFmtId="3" fontId="5" fillId="2" borderId="1" xfId="1" applyNumberFormat="1" applyFont="1" applyFill="1" applyBorder="1"/>
    <xf numFmtId="0" fontId="14" fillId="3" borderId="1" xfId="3" applyFont="1" applyFill="1" applyBorder="1" applyAlignment="1">
      <alignment horizontal="center" vertical="center" wrapText="1"/>
    </xf>
    <xf numFmtId="0" fontId="4" fillId="3" borderId="1" xfId="3" applyFont="1" applyFill="1" applyBorder="1" applyAlignment="1">
      <alignment horizontal="center" vertical="center" wrapText="1"/>
    </xf>
    <xf numFmtId="1" fontId="14" fillId="4" borderId="1" xfId="3" applyNumberFormat="1" applyFont="1" applyFill="1" applyBorder="1" applyAlignment="1">
      <alignment horizontal="center" vertical="center" wrapText="1"/>
    </xf>
    <xf numFmtId="2" fontId="14" fillId="4" borderId="5" xfId="3" applyNumberFormat="1" applyFont="1" applyFill="1" applyBorder="1" applyAlignment="1">
      <alignment horizontal="center" vertical="center" wrapText="1"/>
    </xf>
    <xf numFmtId="0" fontId="15" fillId="0" borderId="0" xfId="3" applyFont="1"/>
    <xf numFmtId="0" fontId="15" fillId="0" borderId="1" xfId="3" applyFont="1" applyBorder="1"/>
    <xf numFmtId="0" fontId="15" fillId="5" borderId="1" xfId="3" applyFont="1" applyFill="1" applyBorder="1" applyAlignment="1">
      <alignment horizontal="center"/>
    </xf>
    <xf numFmtId="1" fontId="16" fillId="6" borderId="1" xfId="3" applyNumberFormat="1" applyFont="1" applyFill="1" applyBorder="1" applyAlignment="1">
      <alignment horizontal="right"/>
    </xf>
    <xf numFmtId="0" fontId="16" fillId="6" borderId="1" xfId="3" applyFont="1" applyFill="1" applyBorder="1"/>
    <xf numFmtId="0" fontId="15" fillId="0" borderId="1" xfId="3" applyFont="1" applyBorder="1" applyAlignment="1">
      <alignment horizontal="center"/>
    </xf>
    <xf numFmtId="0" fontId="16" fillId="0" borderId="1" xfId="1" applyFont="1" applyBorder="1" applyAlignment="1">
      <alignment horizontal="center"/>
    </xf>
    <xf numFmtId="2" fontId="16" fillId="7" borderId="1" xfId="1" applyNumberFormat="1" applyFont="1" applyFill="1" applyBorder="1" applyAlignment="1">
      <alignment horizontal="center"/>
    </xf>
    <xf numFmtId="0" fontId="17" fillId="0" borderId="0" xfId="3" applyFont="1"/>
    <xf numFmtId="0" fontId="15" fillId="8" borderId="1" xfId="3" applyFont="1" applyFill="1" applyBorder="1"/>
    <xf numFmtId="0" fontId="15" fillId="8" borderId="1" xfId="3" applyFont="1" applyFill="1" applyBorder="1" applyAlignment="1">
      <alignment horizontal="center"/>
    </xf>
    <xf numFmtId="0" fontId="15" fillId="9" borderId="1" xfId="3" applyFont="1" applyFill="1" applyBorder="1"/>
    <xf numFmtId="0" fontId="15" fillId="9" borderId="1" xfId="3" applyFont="1" applyFill="1" applyBorder="1" applyAlignment="1">
      <alignment horizontal="center"/>
    </xf>
    <xf numFmtId="1" fontId="16" fillId="9" borderId="1" xfId="3" applyNumberFormat="1" applyFont="1" applyFill="1" applyBorder="1" applyAlignment="1">
      <alignment horizontal="right"/>
    </xf>
    <xf numFmtId="0" fontId="16" fillId="9" borderId="1" xfId="3" applyFont="1" applyFill="1" applyBorder="1"/>
    <xf numFmtId="0" fontId="16" fillId="9" borderId="1" xfId="1" applyFont="1" applyFill="1" applyBorder="1" applyAlignment="1">
      <alignment horizontal="center"/>
    </xf>
    <xf numFmtId="2" fontId="16" fillId="9" borderId="1" xfId="1" applyNumberFormat="1" applyFont="1" applyFill="1" applyBorder="1" applyAlignment="1">
      <alignment horizontal="center"/>
    </xf>
    <xf numFmtId="2" fontId="16" fillId="0" borderId="1" xfId="1" applyNumberFormat="1" applyFont="1" applyBorder="1" applyAlignment="1">
      <alignment horizontal="center"/>
    </xf>
    <xf numFmtId="0" fontId="18" fillId="10" borderId="1" xfId="3" applyFont="1" applyFill="1" applyBorder="1" applyAlignment="1">
      <alignment horizontal="center"/>
    </xf>
    <xf numFmtId="0" fontId="15" fillId="11" borderId="1" xfId="3" applyFont="1" applyFill="1" applyBorder="1" applyAlignment="1">
      <alignment horizontal="center"/>
    </xf>
    <xf numFmtId="2" fontId="16" fillId="12" borderId="1" xfId="1" applyNumberFormat="1" applyFont="1" applyFill="1" applyBorder="1" applyAlignment="1">
      <alignment horizontal="center"/>
    </xf>
    <xf numFmtId="0" fontId="15" fillId="2" borderId="1" xfId="3" applyFont="1" applyFill="1" applyBorder="1"/>
    <xf numFmtId="0" fontId="15" fillId="2" borderId="1" xfId="3" applyFont="1" applyFill="1" applyBorder="1" applyAlignment="1">
      <alignment horizontal="center"/>
    </xf>
    <xf numFmtId="0" fontId="15" fillId="13" borderId="1" xfId="3" applyFont="1" applyFill="1" applyBorder="1" applyAlignment="1">
      <alignment horizontal="center"/>
    </xf>
    <xf numFmtId="0" fontId="19" fillId="5" borderId="1" xfId="3" applyFont="1" applyFill="1" applyBorder="1" applyAlignment="1">
      <alignment horizontal="center"/>
    </xf>
    <xf numFmtId="0" fontId="19" fillId="5" borderId="0" xfId="3" applyFont="1" applyFill="1"/>
    <xf numFmtId="0" fontId="15" fillId="14" borderId="1" xfId="3" applyFont="1" applyFill="1" applyBorder="1" applyAlignment="1">
      <alignment horizontal="center"/>
    </xf>
    <xf numFmtId="0" fontId="15" fillId="15" borderId="1" xfId="3" applyFont="1" applyFill="1" applyBorder="1" applyAlignment="1">
      <alignment horizontal="center"/>
    </xf>
    <xf numFmtId="0" fontId="18" fillId="0" borderId="0" xfId="3" applyFont="1"/>
    <xf numFmtId="0" fontId="20" fillId="0" borderId="6" xfId="0" applyFont="1" applyBorder="1" applyAlignment="1">
      <alignment horizontal="justify" vertical="center" wrapText="1"/>
    </xf>
    <xf numFmtId="0" fontId="20" fillId="0" borderId="7" xfId="0" applyFont="1" applyBorder="1" applyAlignment="1">
      <alignment horizontal="justify" vertical="center" wrapText="1"/>
    </xf>
    <xf numFmtId="0" fontId="20" fillId="0" borderId="9" xfId="0" applyFont="1" applyBorder="1" applyAlignment="1">
      <alignment horizontal="justify" vertical="center" wrapText="1"/>
    </xf>
    <xf numFmtId="0" fontId="20" fillId="0" borderId="8" xfId="0" applyFont="1" applyBorder="1" applyAlignment="1">
      <alignment horizontal="justify" vertical="center" wrapText="1"/>
    </xf>
    <xf numFmtId="3" fontId="20" fillId="0" borderId="9" xfId="0" applyNumberFormat="1" applyFont="1" applyBorder="1" applyAlignment="1">
      <alignment horizontal="center" vertical="center" wrapText="1"/>
    </xf>
    <xf numFmtId="1" fontId="14" fillId="4" borderId="5" xfId="3" applyNumberFormat="1" applyFont="1" applyFill="1" applyBorder="1" applyAlignment="1">
      <alignment horizontal="center" vertical="center" wrapText="1"/>
    </xf>
    <xf numFmtId="0" fontId="19" fillId="0" borderId="1" xfId="3" applyFont="1" applyBorder="1"/>
    <xf numFmtId="1" fontId="19" fillId="6" borderId="1" xfId="3" applyNumberFormat="1" applyFont="1" applyFill="1" applyBorder="1" applyAlignment="1">
      <alignment horizontal="right"/>
    </xf>
    <xf numFmtId="0" fontId="19" fillId="6" borderId="1" xfId="3" applyFont="1" applyFill="1" applyBorder="1"/>
    <xf numFmtId="0" fontId="19" fillId="0" borderId="1" xfId="3" applyFont="1" applyBorder="1" applyAlignment="1">
      <alignment horizontal="center"/>
    </xf>
    <xf numFmtId="0" fontId="19" fillId="0" borderId="1" xfId="1" applyFont="1" applyBorder="1" applyAlignment="1">
      <alignment horizontal="center"/>
    </xf>
    <xf numFmtId="2" fontId="19" fillId="7" borderId="1" xfId="1" applyNumberFormat="1" applyFont="1" applyFill="1" applyBorder="1" applyAlignment="1">
      <alignment horizontal="center"/>
    </xf>
    <xf numFmtId="0" fontId="19" fillId="11" borderId="1" xfId="3" applyFont="1" applyFill="1" applyBorder="1" applyAlignment="1">
      <alignment horizontal="center"/>
    </xf>
    <xf numFmtId="2" fontId="19" fillId="0" borderId="1" xfId="1" applyNumberFormat="1" applyFont="1" applyBorder="1" applyAlignment="1">
      <alignment horizontal="center"/>
    </xf>
    <xf numFmtId="0" fontId="19" fillId="8" borderId="1" xfId="3" applyFont="1" applyFill="1" applyBorder="1" applyAlignment="1">
      <alignment horizontal="center"/>
    </xf>
    <xf numFmtId="0" fontId="19" fillId="2" borderId="1" xfId="3" applyFont="1" applyFill="1" applyBorder="1" applyAlignment="1">
      <alignment horizontal="center"/>
    </xf>
    <xf numFmtId="0" fontId="15" fillId="0" borderId="0" xfId="3" applyFont="1" applyAlignment="1">
      <alignment wrapText="1"/>
    </xf>
    <xf numFmtId="0" fontId="15" fillId="0" borderId="0" xfId="3" quotePrefix="1" applyFont="1"/>
    <xf numFmtId="3" fontId="2" fillId="0" borderId="10" xfId="1" applyNumberFormat="1" applyBorder="1" applyAlignment="1">
      <alignment horizontal="center"/>
    </xf>
    <xf numFmtId="0" fontId="2" fillId="0" borderId="7" xfId="1" applyBorder="1" applyAlignment="1">
      <alignment horizontal="center"/>
    </xf>
    <xf numFmtId="0" fontId="20" fillId="0" borderId="11" xfId="0" applyFont="1" applyBorder="1" applyAlignment="1">
      <alignment horizontal="justify" vertical="center" wrapText="1"/>
    </xf>
    <xf numFmtId="0" fontId="0" fillId="0" borderId="8" xfId="0" applyBorder="1"/>
    <xf numFmtId="3" fontId="20" fillId="0" borderId="11" xfId="0" applyNumberFormat="1" applyFont="1" applyBorder="1" applyAlignment="1">
      <alignment horizontal="center" vertical="center" wrapText="1"/>
    </xf>
    <xf numFmtId="3" fontId="20" fillId="0" borderId="8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20" fillId="0" borderId="8" xfId="0" applyFont="1" applyBorder="1" applyAlignment="1">
      <alignment horizontal="justify" vertical="center" wrapText="1"/>
    </xf>
    <xf numFmtId="0" fontId="15" fillId="0" borderId="0" xfId="3" applyFont="1" applyAlignment="1"/>
    <xf numFmtId="0" fontId="5" fillId="12" borderId="1" xfId="1" applyFont="1" applyFill="1" applyBorder="1"/>
    <xf numFmtId="0" fontId="5" fillId="12" borderId="1" xfId="2" applyFont="1" applyFill="1" applyBorder="1"/>
    <xf numFmtId="1" fontId="5" fillId="12" borderId="1" xfId="0" applyNumberFormat="1" applyFont="1" applyFill="1" applyBorder="1" applyAlignment="1">
      <alignment horizontal="right"/>
    </xf>
    <xf numFmtId="0" fontId="5" fillId="12" borderId="1" xfId="0" applyFont="1" applyFill="1" applyBorder="1"/>
    <xf numFmtId="0" fontId="5" fillId="12" borderId="1" xfId="1" applyFont="1" applyFill="1" applyBorder="1" applyAlignment="1">
      <alignment horizontal="center"/>
    </xf>
    <xf numFmtId="4" fontId="5" fillId="12" borderId="1" xfId="1" applyNumberFormat="1" applyFont="1" applyFill="1" applyBorder="1" applyAlignment="1">
      <alignment horizontal="center"/>
    </xf>
    <xf numFmtId="3" fontId="5" fillId="12" borderId="1" xfId="1" quotePrefix="1" applyNumberFormat="1" applyFont="1" applyFill="1" applyBorder="1"/>
    <xf numFmtId="3" fontId="5" fillId="12" borderId="1" xfId="1" applyNumberFormat="1" applyFont="1" applyFill="1" applyBorder="1"/>
    <xf numFmtId="0" fontId="5" fillId="12" borderId="0" xfId="1" applyFont="1" applyFill="1"/>
  </cellXfs>
  <cellStyles count="4">
    <cellStyle name="Normal" xfId="0" builtinId="0"/>
    <cellStyle name="Normal 10" xfId="2" xr:uid="{00000000-0005-0000-0000-000001000000}"/>
    <cellStyle name="Normal 2" xfId="3" xr:uid="{00000000-0005-0000-0000-000002000000}"/>
    <cellStyle name="Normal 2 2 2" xfId="1" xr:uid="{00000000-0005-0000-0000-000003000000}"/>
  </cellStyles>
  <dxfs count="121">
    <dxf>
      <fill>
        <patternFill>
          <bgColor rgb="FFE5DBFD"/>
        </patternFill>
      </fill>
    </dxf>
    <dxf>
      <fill>
        <patternFill>
          <bgColor rgb="FFCDF7F7"/>
        </patternFill>
      </fill>
    </dxf>
    <dxf>
      <fill>
        <patternFill patternType="solid">
          <fgColor rgb="FFFFEFFC"/>
          <bgColor rgb="FFFFEFFC"/>
        </patternFill>
      </fill>
    </dxf>
    <dxf>
      <fill>
        <patternFill patternType="solid">
          <fgColor rgb="FFFBCFD5"/>
          <bgColor rgb="FFFBCFD5"/>
        </patternFill>
      </fill>
    </dxf>
    <dxf>
      <fill>
        <patternFill patternType="solid">
          <fgColor rgb="FFEAFEB8"/>
          <bgColor rgb="FFEAFEB8"/>
        </patternFill>
      </fill>
    </dxf>
    <dxf>
      <fill>
        <patternFill>
          <bgColor rgb="FFE4F6AC"/>
        </patternFill>
      </fill>
    </dxf>
    <dxf>
      <fill>
        <patternFill>
          <bgColor rgb="FFC9C5FB"/>
        </patternFill>
      </fill>
    </dxf>
    <dxf>
      <fill>
        <patternFill>
          <bgColor rgb="FFFEDEF3"/>
        </patternFill>
      </fill>
    </dxf>
    <dxf>
      <fill>
        <patternFill>
          <bgColor rgb="FFE5DBFD"/>
        </patternFill>
      </fill>
    </dxf>
    <dxf>
      <fill>
        <patternFill>
          <bgColor rgb="FFCDF7F7"/>
        </patternFill>
      </fill>
    </dxf>
    <dxf>
      <fill>
        <patternFill patternType="solid">
          <fgColor rgb="FFFFEFFC"/>
          <bgColor rgb="FFFFEFFC"/>
        </patternFill>
      </fill>
    </dxf>
    <dxf>
      <fill>
        <patternFill patternType="solid">
          <fgColor rgb="FFFBCFD5"/>
          <bgColor rgb="FFFBCFD5"/>
        </patternFill>
      </fill>
    </dxf>
    <dxf>
      <fill>
        <patternFill patternType="solid">
          <fgColor rgb="FFEAFEB8"/>
          <bgColor rgb="FFEAFEB8"/>
        </patternFill>
      </fill>
    </dxf>
    <dxf>
      <fill>
        <patternFill>
          <bgColor rgb="FFE4F6AC"/>
        </patternFill>
      </fill>
    </dxf>
    <dxf>
      <fill>
        <patternFill>
          <bgColor rgb="FFC9C5FB"/>
        </patternFill>
      </fill>
    </dxf>
    <dxf>
      <fill>
        <patternFill>
          <bgColor rgb="FFFEDEF3"/>
        </patternFill>
      </fill>
    </dxf>
    <dxf>
      <fill>
        <patternFill>
          <bgColor rgb="FFDAF18F"/>
        </patternFill>
      </fill>
    </dxf>
    <dxf>
      <fill>
        <patternFill>
          <bgColor rgb="FFA5B6FD"/>
        </patternFill>
      </fill>
    </dxf>
    <dxf>
      <fill>
        <patternFill>
          <bgColor rgb="FFFFD9D9"/>
        </patternFill>
      </fill>
    </dxf>
    <dxf>
      <fill>
        <patternFill>
          <bgColor rgb="FFC2E6F6"/>
        </patternFill>
      </fill>
    </dxf>
    <dxf>
      <fill>
        <patternFill>
          <bgColor rgb="FFFCE0D4"/>
        </patternFill>
      </fill>
    </dxf>
    <dxf>
      <fill>
        <patternFill>
          <bgColor rgb="FFC4BAEC"/>
        </patternFill>
      </fill>
    </dxf>
    <dxf>
      <fill>
        <patternFill>
          <bgColor rgb="FFB1DF91"/>
        </patternFill>
      </fill>
    </dxf>
    <dxf>
      <fill>
        <patternFill>
          <bgColor rgb="FFE5DBFD"/>
        </patternFill>
      </fill>
    </dxf>
    <dxf>
      <fill>
        <patternFill>
          <bgColor rgb="FFCDF7F7"/>
        </patternFill>
      </fill>
    </dxf>
    <dxf>
      <fill>
        <patternFill>
          <bgColor rgb="FFCDF7F7"/>
        </patternFill>
      </fill>
    </dxf>
    <dxf>
      <fill>
        <patternFill>
          <bgColor rgb="FFE5DBFD"/>
        </patternFill>
      </fill>
    </dxf>
    <dxf>
      <fill>
        <patternFill>
          <bgColor rgb="FFCDF7F7"/>
        </patternFill>
      </fill>
    </dxf>
    <dxf>
      <fill>
        <patternFill>
          <bgColor rgb="FFE5DBFD"/>
        </patternFill>
      </fill>
    </dxf>
    <dxf>
      <fill>
        <patternFill patternType="solid">
          <fgColor rgb="FFEAFEB8"/>
          <bgColor rgb="FFEAFEB8"/>
        </patternFill>
      </fill>
    </dxf>
    <dxf>
      <fill>
        <patternFill patternType="solid">
          <fgColor rgb="FFFBCFD5"/>
          <bgColor rgb="FFFBCFD5"/>
        </patternFill>
      </fill>
    </dxf>
    <dxf>
      <fill>
        <patternFill patternType="solid">
          <fgColor rgb="FFFFEFFC"/>
          <bgColor rgb="FFFFEFFC"/>
        </patternFill>
      </fill>
    </dxf>
    <dxf>
      <fill>
        <patternFill>
          <bgColor rgb="FFE4F6AC"/>
        </patternFill>
      </fill>
    </dxf>
    <dxf>
      <fill>
        <patternFill>
          <bgColor rgb="FFC9C5FB"/>
        </patternFill>
      </fill>
    </dxf>
    <dxf>
      <fill>
        <patternFill>
          <bgColor rgb="FFFEDEF3"/>
        </patternFill>
      </fill>
    </dxf>
    <dxf>
      <fill>
        <patternFill>
          <bgColor rgb="FFCDF7F7"/>
        </patternFill>
      </fill>
    </dxf>
    <dxf>
      <fill>
        <patternFill>
          <bgColor rgb="FFE5DBFD"/>
        </patternFill>
      </fill>
    </dxf>
    <dxf>
      <fill>
        <patternFill>
          <bgColor rgb="FFE5DBFD"/>
        </patternFill>
      </fill>
    </dxf>
    <dxf>
      <fill>
        <patternFill>
          <bgColor rgb="FFCDF7F7"/>
        </patternFill>
      </fill>
    </dxf>
    <dxf>
      <fill>
        <patternFill>
          <bgColor rgb="FFE5DBFD"/>
        </patternFill>
      </fill>
    </dxf>
    <dxf>
      <fill>
        <patternFill>
          <bgColor rgb="FFCDF7F7"/>
        </patternFill>
      </fill>
    </dxf>
    <dxf>
      <fill>
        <patternFill patternType="solid">
          <fgColor rgb="FFFFEFFC"/>
          <bgColor rgb="FFFFEFFC"/>
        </patternFill>
      </fill>
    </dxf>
    <dxf>
      <fill>
        <patternFill patternType="solid">
          <fgColor rgb="FFFBCFD5"/>
          <bgColor rgb="FFFBCFD5"/>
        </patternFill>
      </fill>
    </dxf>
    <dxf>
      <fill>
        <patternFill patternType="solid">
          <fgColor rgb="FFEAFEB8"/>
          <bgColor rgb="FFEAFEB8"/>
        </patternFill>
      </fill>
    </dxf>
    <dxf>
      <fill>
        <patternFill>
          <bgColor rgb="FFE4F6AC"/>
        </patternFill>
      </fill>
    </dxf>
    <dxf>
      <fill>
        <patternFill>
          <bgColor rgb="FFC9C5FB"/>
        </patternFill>
      </fill>
    </dxf>
    <dxf>
      <fill>
        <patternFill>
          <bgColor rgb="FFFEDEF3"/>
        </patternFill>
      </fill>
    </dxf>
    <dxf>
      <fill>
        <patternFill patternType="solid">
          <fgColor rgb="FFFBCFD5"/>
          <bgColor rgb="FFFBCFD5"/>
        </patternFill>
      </fill>
    </dxf>
    <dxf>
      <fill>
        <patternFill patternType="solid">
          <fgColor rgb="FFEAFEB8"/>
          <bgColor rgb="FFEAFEB8"/>
        </patternFill>
      </fill>
    </dxf>
    <dxf>
      <fill>
        <patternFill patternType="solid">
          <fgColor rgb="FFFFEFFC"/>
          <bgColor rgb="FFFFEFFC"/>
        </patternFill>
      </fill>
    </dxf>
    <dxf>
      <fill>
        <patternFill>
          <bgColor rgb="FFC9C5FB"/>
        </patternFill>
      </fill>
    </dxf>
    <dxf>
      <fill>
        <patternFill>
          <bgColor rgb="FFE4F6AC"/>
        </patternFill>
      </fill>
    </dxf>
    <dxf>
      <fill>
        <patternFill>
          <bgColor rgb="FFFEDEF3"/>
        </patternFill>
      </fill>
    </dxf>
    <dxf>
      <fill>
        <patternFill>
          <bgColor rgb="FFA5B6FD"/>
        </patternFill>
      </fill>
    </dxf>
    <dxf>
      <fill>
        <patternFill>
          <bgColor rgb="FFDAF18F"/>
        </patternFill>
      </fill>
    </dxf>
    <dxf>
      <fill>
        <patternFill>
          <bgColor rgb="FFFFD9D9"/>
        </patternFill>
      </fill>
    </dxf>
    <dxf>
      <fill>
        <patternFill>
          <bgColor rgb="FFDAF18F"/>
        </patternFill>
      </fill>
    </dxf>
    <dxf>
      <fill>
        <patternFill>
          <bgColor rgb="FFA5B6FD"/>
        </patternFill>
      </fill>
    </dxf>
    <dxf>
      <fill>
        <patternFill>
          <bgColor rgb="FFFFD9D9"/>
        </patternFill>
      </fill>
    </dxf>
    <dxf>
      <fill>
        <patternFill>
          <bgColor rgb="FFFFD9D9"/>
        </patternFill>
      </fill>
    </dxf>
    <dxf>
      <fill>
        <patternFill>
          <bgColor rgb="FFA5B6FD"/>
        </patternFill>
      </fill>
    </dxf>
    <dxf>
      <fill>
        <patternFill>
          <bgColor rgb="FFDAF18F"/>
        </patternFill>
      </fill>
    </dxf>
    <dxf>
      <fill>
        <patternFill>
          <bgColor rgb="FFFFD9D9"/>
        </patternFill>
      </fill>
    </dxf>
    <dxf>
      <fill>
        <patternFill>
          <bgColor rgb="FFA5B6FD"/>
        </patternFill>
      </fill>
    </dxf>
    <dxf>
      <fill>
        <patternFill>
          <bgColor rgb="FFDAF18F"/>
        </patternFill>
      </fill>
    </dxf>
    <dxf>
      <fill>
        <patternFill>
          <bgColor rgb="FFFEDEF3"/>
        </patternFill>
      </fill>
    </dxf>
    <dxf>
      <fill>
        <patternFill>
          <bgColor rgb="FFC9C5FB"/>
        </patternFill>
      </fill>
    </dxf>
    <dxf>
      <fill>
        <patternFill>
          <bgColor rgb="FFE4F6AC"/>
        </patternFill>
      </fill>
    </dxf>
    <dxf>
      <fill>
        <patternFill>
          <bgColor rgb="FFA5B6FD"/>
        </patternFill>
      </fill>
    </dxf>
    <dxf>
      <fill>
        <patternFill>
          <bgColor rgb="FFFFD9D9"/>
        </patternFill>
      </fill>
    </dxf>
    <dxf>
      <fill>
        <patternFill>
          <bgColor rgb="FFDAF18F"/>
        </patternFill>
      </fill>
    </dxf>
    <dxf>
      <fill>
        <patternFill>
          <bgColor rgb="FFE4F6AC"/>
        </patternFill>
      </fill>
    </dxf>
    <dxf>
      <fill>
        <patternFill>
          <bgColor rgb="FFC9C5FB"/>
        </patternFill>
      </fill>
    </dxf>
    <dxf>
      <fill>
        <patternFill>
          <bgColor rgb="FFFEDEF3"/>
        </patternFill>
      </fill>
    </dxf>
    <dxf>
      <fill>
        <patternFill patternType="solid">
          <fgColor rgb="FFFCBCD3"/>
          <bgColor rgb="FFFCBCD3"/>
        </patternFill>
      </fill>
    </dxf>
    <dxf>
      <fill>
        <patternFill patternType="solid">
          <fgColor rgb="FFFEE2FA"/>
          <bgColor rgb="FFFEE2FA"/>
        </patternFill>
      </fill>
    </dxf>
    <dxf>
      <fill>
        <patternFill patternType="solid">
          <fgColor rgb="FFE5FDB1"/>
          <bgColor rgb="FFE5FDB1"/>
        </patternFill>
      </fill>
    </dxf>
    <dxf>
      <fill>
        <patternFill>
          <bgColor rgb="FFDAF18F"/>
        </patternFill>
      </fill>
    </dxf>
    <dxf>
      <fill>
        <patternFill>
          <bgColor rgb="FFA5B6FD"/>
        </patternFill>
      </fill>
    </dxf>
    <dxf>
      <fill>
        <patternFill>
          <bgColor rgb="FFFFD9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>
          <bgColor rgb="FFFCE0D4"/>
        </patternFill>
      </fill>
    </dxf>
    <dxf>
      <fill>
        <patternFill>
          <bgColor rgb="FFC2E6F6"/>
        </patternFill>
      </fill>
    </dxf>
    <dxf>
      <fill>
        <patternFill>
          <bgColor rgb="FFDAF18F"/>
        </patternFill>
      </fill>
    </dxf>
    <dxf>
      <fill>
        <patternFill>
          <bgColor rgb="FFA5B6FD"/>
        </patternFill>
      </fill>
    </dxf>
    <dxf>
      <fill>
        <patternFill>
          <bgColor rgb="FFFFD9D9"/>
        </patternFill>
      </fill>
    </dxf>
    <dxf>
      <fill>
        <patternFill>
          <bgColor rgb="FFC2E6F6"/>
        </patternFill>
      </fill>
    </dxf>
    <dxf>
      <fill>
        <patternFill>
          <bgColor rgb="FFFCE0D4"/>
        </patternFill>
      </fill>
    </dxf>
    <dxf>
      <fill>
        <patternFill>
          <bgColor rgb="FFFCE0D4"/>
        </patternFill>
      </fill>
    </dxf>
    <dxf>
      <fill>
        <patternFill>
          <bgColor rgb="FFC2E6F6"/>
        </patternFill>
      </fill>
    </dxf>
    <dxf>
      <fill>
        <patternFill>
          <bgColor rgb="FFFCE0D4"/>
        </patternFill>
      </fill>
    </dxf>
    <dxf>
      <fill>
        <patternFill>
          <bgColor rgb="FFC2E6F6"/>
        </patternFill>
      </fill>
    </dxf>
    <dxf>
      <fill>
        <patternFill>
          <bgColor rgb="FFC4BAEC"/>
        </patternFill>
      </fill>
    </dxf>
    <dxf>
      <fill>
        <patternFill>
          <bgColor rgb="FFB1DF91"/>
        </patternFill>
      </fill>
    </dxf>
    <dxf>
      <fill>
        <patternFill patternType="solid">
          <fgColor rgb="FFD5D5FF"/>
          <bgColor rgb="FFD5D5FF"/>
        </patternFill>
      </fill>
    </dxf>
    <dxf>
      <fill>
        <patternFill patternType="solid">
          <fgColor rgb="FFD9E6AE"/>
          <bgColor rgb="FFD9E6AE"/>
        </patternFill>
      </fill>
    </dxf>
    <dxf>
      <fill>
        <patternFill>
          <bgColor rgb="FFB1DF91"/>
        </patternFill>
      </fill>
    </dxf>
    <dxf>
      <fill>
        <patternFill>
          <bgColor rgb="FFC4BAE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2C4YS3\Downloads\Proyeccion%20Docentes%20Hora%20Catedra%20IP-2025%20(2024-12-17).xlsx" TargetMode="External"/><Relationship Id="rId1" Type="http://schemas.openxmlformats.org/officeDocument/2006/relationships/externalLinkPath" Target="/Users/J2C4YS3/Downloads/Proyeccion%20Docentes%20Hora%20Catedra%20IP-2025%20(2024-12-17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2C4YS3\OneDrive%20-%20unicauca.edu.co\Escritorio\VRA\INFORMES%20GESTION\deparmanentos%20(12).xlsx" TargetMode="External"/><Relationship Id="rId1" Type="http://schemas.openxmlformats.org/officeDocument/2006/relationships/externalLinkPath" Target="/Users/J2C4YS3/OneDrive%20-%20unicauca.edu.co/Escritorio/VRA/INFORMES%20GESTION/deparmanentos%20(12)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2C4YS3\Downloads\tercero%20(31).csv" TargetMode="External"/><Relationship Id="rId1" Type="http://schemas.openxmlformats.org/officeDocument/2006/relationships/externalLinkPath" Target="/Users/J2C4YS3/Downloads/tercero%20(31)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xampp\htdocs\temporales\tercero%20(30).csv" TargetMode="External"/><Relationship Id="rId1" Type="http://schemas.openxmlformats.org/officeDocument/2006/relationships/externalLinkPath" Target="tercero%20(30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y. CAT. IP-2025 (2024-12-17)"/>
      <sheetName val="Proy CAT REG IP-2025 (24-12-17)"/>
      <sheetName val="CATEDRA 2025-1 (POP.)"/>
      <sheetName val="CATEDRA 2025-1 (REG.)"/>
    </sheetNames>
    <sheetDataSet>
      <sheetData sheetId="0">
        <row r="284">
          <cell r="X284">
            <v>4517989499</v>
          </cell>
        </row>
      </sheetData>
      <sheetData sheetId="1">
        <row r="65">
          <cell r="X65">
            <v>734327559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parmanentos (12)"/>
    </sheetNames>
    <sheetDataSet>
      <sheetData sheetId="0">
        <row r="1">
          <cell r="A1" t="str">
            <v>PK_DEPTO</v>
          </cell>
          <cell r="B1" t="str">
            <v>NOMBRE_DEPTO</v>
          </cell>
          <cell r="C1" t="str">
            <v>NOMBRE_DEPTO_CORT</v>
          </cell>
          <cell r="D1" t="str">
            <v>FK_FAC</v>
          </cell>
          <cell r="E1" t="str">
            <v>depto_nom_propio</v>
          </cell>
          <cell r="F1" t="str">
            <v>trd_depto</v>
          </cell>
          <cell r="G1" t="str">
            <v>email_depto</v>
          </cell>
        </row>
        <row r="2">
          <cell r="A2">
            <v>1</v>
          </cell>
          <cell r="B2" t="str">
            <v>DEPTO ARTES PLASTICAS</v>
          </cell>
          <cell r="C2" t="str">
            <v>ARTES PLASTICAS</v>
          </cell>
          <cell r="D2">
            <v>1</v>
          </cell>
          <cell r="E2" t="str">
            <v>Artes Plásticas</v>
          </cell>
          <cell r="F2" t="str">
            <v>8.6.7-31</v>
          </cell>
          <cell r="G2" t="str">
            <v>artesplasticas@unicauca.edu.co</v>
          </cell>
          <cell r="H2">
            <v>1</v>
          </cell>
        </row>
        <row r="3">
          <cell r="A3">
            <v>2</v>
          </cell>
          <cell r="B3" t="str">
            <v>DEPTO DISEÑO</v>
          </cell>
          <cell r="C3" t="str">
            <v>DISEÑO</v>
          </cell>
          <cell r="D3">
            <v>1</v>
          </cell>
          <cell r="E3" t="str">
            <v>Diseño</v>
          </cell>
          <cell r="F3" t="str">
            <v>8.6.6-31</v>
          </cell>
          <cell r="G3" t="str">
            <v>NULL</v>
          </cell>
          <cell r="H3">
            <v>2</v>
          </cell>
        </row>
        <row r="4">
          <cell r="A4">
            <v>3</v>
          </cell>
          <cell r="B4" t="str">
            <v>DEPTO MUSICA</v>
          </cell>
          <cell r="C4" t="str">
            <v>MUSICA</v>
          </cell>
          <cell r="D4">
            <v>1</v>
          </cell>
          <cell r="E4" t="str">
            <v>Música</v>
          </cell>
          <cell r="F4" t="str">
            <v>8.6.5-31</v>
          </cell>
          <cell r="G4" t="str">
            <v>NULL</v>
          </cell>
          <cell r="H4">
            <v>3</v>
          </cell>
        </row>
        <row r="5">
          <cell r="A5">
            <v>4</v>
          </cell>
          <cell r="B5" t="str">
            <v>DEPTO AGROINDUSTRIA</v>
          </cell>
          <cell r="C5" t="str">
            <v>AGROINDUSTRIA</v>
          </cell>
          <cell r="D5">
            <v>2</v>
          </cell>
          <cell r="E5" t="str">
            <v>Agroindustria</v>
          </cell>
          <cell r="F5" t="str">
            <v>8.9.6-31</v>
          </cell>
          <cell r="G5" t="str">
            <v>NULL</v>
          </cell>
          <cell r="H5">
            <v>4</v>
          </cell>
        </row>
        <row r="6">
          <cell r="A6">
            <v>5</v>
          </cell>
          <cell r="B6" t="str">
            <v>DEPTO CIENCIAS AGROPECU</v>
          </cell>
          <cell r="C6" t="str">
            <v>CIENCIAS AGROPECUARIAS</v>
          </cell>
          <cell r="D6">
            <v>2</v>
          </cell>
          <cell r="E6" t="str">
            <v>Ciencias Agropecuarias</v>
          </cell>
          <cell r="F6" t="str">
            <v>8.9.5-31</v>
          </cell>
          <cell r="G6" t="str">
            <v>NULL</v>
          </cell>
          <cell r="H6">
            <v>5</v>
          </cell>
        </row>
        <row r="7">
          <cell r="A7">
            <v>6</v>
          </cell>
          <cell r="B7" t="str">
            <v>DEPTO ANESTESIOLOGIA</v>
          </cell>
          <cell r="C7" t="str">
            <v>ANESTESIOLOGIA</v>
          </cell>
          <cell r="D7">
            <v>3</v>
          </cell>
          <cell r="E7" t="str">
            <v>Anestesiología</v>
          </cell>
          <cell r="F7" t="str">
            <v>8.2.14-31</v>
          </cell>
          <cell r="G7" t="str">
            <v>NULL</v>
          </cell>
          <cell r="H7">
            <v>6</v>
          </cell>
        </row>
        <row r="8">
          <cell r="A8">
            <v>7</v>
          </cell>
          <cell r="B8" t="str">
            <v>DEPTO C. FISIOLOGICAS</v>
          </cell>
          <cell r="C8" t="str">
            <v>CIENCIAS FISIOLOGICAS</v>
          </cell>
          <cell r="D8">
            <v>3</v>
          </cell>
          <cell r="E8" t="str">
            <v>Ciencias Fisiológicas</v>
          </cell>
          <cell r="F8" t="str">
            <v>8.2.6-31</v>
          </cell>
          <cell r="G8" t="str">
            <v>NULL</v>
          </cell>
          <cell r="H8">
            <v>7</v>
          </cell>
        </row>
        <row r="9">
          <cell r="A9">
            <v>8</v>
          </cell>
          <cell r="B9" t="str">
            <v>DEPTO C. QUIRURGICAS</v>
          </cell>
          <cell r="C9" t="str">
            <v>CIENCIAS QUIRURGICAS</v>
          </cell>
          <cell r="D9">
            <v>3</v>
          </cell>
          <cell r="E9" t="str">
            <v>Ciencias Quirúrgicas</v>
          </cell>
          <cell r="F9" t="str">
            <v>8.2.9-31</v>
          </cell>
          <cell r="G9" t="str">
            <v>NULL</v>
          </cell>
          <cell r="H9">
            <v>8</v>
          </cell>
        </row>
        <row r="10">
          <cell r="A10">
            <v>9</v>
          </cell>
          <cell r="B10" t="str">
            <v>DEPTO DE FISIOTERAPIA</v>
          </cell>
          <cell r="C10" t="str">
            <v>FISIOTERAPIA</v>
          </cell>
          <cell r="D10">
            <v>3</v>
          </cell>
          <cell r="E10" t="str">
            <v>Fisioterapia</v>
          </cell>
          <cell r="F10" t="str">
            <v>8.2.16-31</v>
          </cell>
          <cell r="G10" t="str">
            <v>NULL</v>
          </cell>
          <cell r="H10">
            <v>9</v>
          </cell>
        </row>
        <row r="11">
          <cell r="A11">
            <v>10</v>
          </cell>
          <cell r="B11" t="str">
            <v>DEPTO DE FONOAUDIOLOGIA</v>
          </cell>
          <cell r="C11" t="str">
            <v>FONOAUDIOLOGIA</v>
          </cell>
          <cell r="D11">
            <v>3</v>
          </cell>
          <cell r="E11" t="str">
            <v>Fonoaudiología</v>
          </cell>
          <cell r="F11" t="str">
            <v>8.2.15-31</v>
          </cell>
          <cell r="G11" t="str">
            <v>NULL</v>
          </cell>
          <cell r="H11">
            <v>10</v>
          </cell>
        </row>
        <row r="12">
          <cell r="A12">
            <v>11</v>
          </cell>
          <cell r="B12" t="str">
            <v>DEPTO ENFERMERIA</v>
          </cell>
          <cell r="C12" t="str">
            <v>ENFERMERIA</v>
          </cell>
          <cell r="D12">
            <v>3</v>
          </cell>
          <cell r="E12" t="str">
            <v>Enfermería</v>
          </cell>
          <cell r="F12" t="str">
            <v>8.2.13-31</v>
          </cell>
          <cell r="G12" t="str">
            <v>NULL</v>
          </cell>
          <cell r="H12">
            <v>11</v>
          </cell>
        </row>
        <row r="13">
          <cell r="A13">
            <v>12</v>
          </cell>
          <cell r="B13" t="str">
            <v>DEPTO GINECOLOGIA Y OBS</v>
          </cell>
          <cell r="C13" t="str">
            <v>GINECOLOGIA Y OBSTETRICIA</v>
          </cell>
          <cell r="D13">
            <v>3</v>
          </cell>
          <cell r="E13" t="str">
            <v>Ginecología Y Obstetricia</v>
          </cell>
          <cell r="F13" t="str">
            <v>8.2.11-31</v>
          </cell>
          <cell r="G13" t="str">
            <v>NULL</v>
          </cell>
          <cell r="H13">
            <v>12</v>
          </cell>
        </row>
        <row r="14">
          <cell r="A14">
            <v>13</v>
          </cell>
          <cell r="B14" t="str">
            <v>DEPTO MEDICINA INTERNA</v>
          </cell>
          <cell r="C14" t="str">
            <v>MEDICINA INTERNA</v>
          </cell>
          <cell r="D14">
            <v>3</v>
          </cell>
          <cell r="E14" t="str">
            <v>Medicina Interna</v>
          </cell>
          <cell r="F14" t="str">
            <v>8.2.8-31</v>
          </cell>
          <cell r="G14" t="str">
            <v>NULL</v>
          </cell>
          <cell r="H14">
            <v>13</v>
          </cell>
        </row>
        <row r="15">
          <cell r="A15">
            <v>14</v>
          </cell>
          <cell r="B15" t="str">
            <v>DEPTO MEDICINA SOCIAL Y</v>
          </cell>
          <cell r="C15" t="str">
            <v>MEDICINA SOCIAL Y SALUD</v>
          </cell>
          <cell r="D15">
            <v>3</v>
          </cell>
          <cell r="E15" t="str">
            <v>Medicina Social y Familiar</v>
          </cell>
          <cell r="F15" t="str">
            <v>8.2.12-31</v>
          </cell>
          <cell r="G15" t="str">
            <v>NULL</v>
          </cell>
          <cell r="H15">
            <v>14</v>
          </cell>
        </row>
        <row r="16">
          <cell r="A16">
            <v>15</v>
          </cell>
          <cell r="B16" t="str">
            <v>DEPTO MORFOLOGIA</v>
          </cell>
          <cell r="C16" t="str">
            <v>MORFOLOGIA</v>
          </cell>
          <cell r="D16">
            <v>3</v>
          </cell>
          <cell r="E16" t="str">
            <v>Morfología</v>
          </cell>
          <cell r="F16" t="str">
            <v>8.2.5-31</v>
          </cell>
          <cell r="G16" t="str">
            <v>NULL</v>
          </cell>
          <cell r="H16">
            <v>15</v>
          </cell>
        </row>
        <row r="17">
          <cell r="A17">
            <v>16</v>
          </cell>
          <cell r="B17" t="str">
            <v>DEPTO PATOLOGIA</v>
          </cell>
          <cell r="C17" t="str">
            <v>PATOLOGIA</v>
          </cell>
          <cell r="D17">
            <v>3</v>
          </cell>
          <cell r="E17" t="str">
            <v>Patología</v>
          </cell>
          <cell r="F17" t="str">
            <v>8.2.7-31</v>
          </cell>
          <cell r="G17" t="str">
            <v>NULL</v>
          </cell>
          <cell r="H17">
            <v>16</v>
          </cell>
        </row>
        <row r="18">
          <cell r="A18">
            <v>17</v>
          </cell>
          <cell r="B18" t="str">
            <v>DEPTO PEDIATRIA</v>
          </cell>
          <cell r="C18" t="str">
            <v>PEDIATRIA</v>
          </cell>
          <cell r="D18">
            <v>3</v>
          </cell>
          <cell r="E18" t="str">
            <v>Pediatría</v>
          </cell>
          <cell r="F18" t="str">
            <v>8.2.10-31</v>
          </cell>
          <cell r="G18" t="str">
            <v>NULL</v>
          </cell>
          <cell r="H18">
            <v>17</v>
          </cell>
        </row>
        <row r="19">
          <cell r="A19">
            <v>18</v>
          </cell>
          <cell r="B19" t="str">
            <v>DEPTO CIENCIAS ADMINISTRATIVAS</v>
          </cell>
          <cell r="C19" t="str">
            <v>CIENCIAS ADMINISTRATIVAS</v>
          </cell>
          <cell r="D19">
            <v>4</v>
          </cell>
          <cell r="E19" t="str">
            <v>Ciencias Administrativas</v>
          </cell>
          <cell r="F19" t="str">
            <v>8.8.6-31</v>
          </cell>
          <cell r="G19" t="str">
            <v>NULL</v>
          </cell>
          <cell r="H19">
            <v>18</v>
          </cell>
        </row>
        <row r="20">
          <cell r="A20">
            <v>19</v>
          </cell>
          <cell r="B20" t="str">
            <v>DEPTO CIENCIAS CONTABLES</v>
          </cell>
          <cell r="C20" t="str">
            <v>CIENCIAS CONTABLES</v>
          </cell>
          <cell r="D20">
            <v>4</v>
          </cell>
          <cell r="E20" t="str">
            <v>Ciencias Contables</v>
          </cell>
          <cell r="F20" t="str">
            <v>8.8.5-31</v>
          </cell>
          <cell r="G20" t="str">
            <v>NULL</v>
          </cell>
          <cell r="H20">
            <v>19</v>
          </cell>
        </row>
        <row r="21">
          <cell r="A21">
            <v>20</v>
          </cell>
          <cell r="B21" t="str">
            <v>DEPTO CIENCIAS DEL TURISMO</v>
          </cell>
          <cell r="C21" t="str">
            <v>TURISMO</v>
          </cell>
          <cell r="D21">
            <v>4</v>
          </cell>
          <cell r="E21" t="str">
            <v>Ciencias del Turismo</v>
          </cell>
          <cell r="F21" t="str">
            <v>8.8.14-31</v>
          </cell>
          <cell r="G21" t="str">
            <v>NULL</v>
          </cell>
          <cell r="H21">
            <v>20</v>
          </cell>
        </row>
        <row r="22">
          <cell r="A22">
            <v>21</v>
          </cell>
          <cell r="B22" t="str">
            <v>DEPTO CIENCIAS ECONOMICAS</v>
          </cell>
          <cell r="C22" t="str">
            <v>CIENCIAS ECONOMICAS</v>
          </cell>
          <cell r="D22">
            <v>4</v>
          </cell>
          <cell r="E22" t="str">
            <v>Ciencias Económicas</v>
          </cell>
          <cell r="F22" t="str">
            <v>8.8.7-31</v>
          </cell>
          <cell r="G22" t="str">
            <v>NULL</v>
          </cell>
          <cell r="H22">
            <v>21</v>
          </cell>
        </row>
        <row r="23">
          <cell r="A23">
            <v>22</v>
          </cell>
          <cell r="B23" t="str">
            <v>DEPTO ANTROPOLOGIA</v>
          </cell>
          <cell r="C23" t="str">
            <v>ANTROPOLOGIA</v>
          </cell>
          <cell r="D23">
            <v>5</v>
          </cell>
          <cell r="E23" t="str">
            <v>Antropología</v>
          </cell>
          <cell r="F23" t="str">
            <v>8.7.8-31</v>
          </cell>
          <cell r="G23" t="str">
            <v>NULL</v>
          </cell>
          <cell r="H23">
            <v>22</v>
          </cell>
        </row>
        <row r="24">
          <cell r="A24">
            <v>23</v>
          </cell>
          <cell r="B24" t="str">
            <v>DEPTO ESPANOL Y LITERAT</v>
          </cell>
          <cell r="C24" t="str">
            <v>ESPAÑOL Y LITERATURA</v>
          </cell>
          <cell r="D24">
            <v>5</v>
          </cell>
          <cell r="E24" t="str">
            <v>Español y Literatura</v>
          </cell>
          <cell r="F24" t="str">
            <v>8.7.5-31</v>
          </cell>
          <cell r="G24" t="str">
            <v>NULL</v>
          </cell>
          <cell r="H24">
            <v>23</v>
          </cell>
        </row>
        <row r="25">
          <cell r="A25">
            <v>24</v>
          </cell>
          <cell r="B25" t="str">
            <v>DEPTO ESTUDIOS INTERCULTURALES</v>
          </cell>
          <cell r="C25" t="str">
            <v>ESTUDIOS INTERCULTURALES</v>
          </cell>
          <cell r="D25">
            <v>5</v>
          </cell>
          <cell r="E25" t="str">
            <v>Estudios Interculturales</v>
          </cell>
          <cell r="F25" t="str">
            <v>8.7.12-31</v>
          </cell>
          <cell r="G25" t="str">
            <v>NULL</v>
          </cell>
          <cell r="H25">
            <v>24</v>
          </cell>
        </row>
        <row r="26">
          <cell r="A26">
            <v>25</v>
          </cell>
          <cell r="B26" t="str">
            <v>DEPTO FILOSOFIA</v>
          </cell>
          <cell r="C26" t="str">
            <v>FILOSOFIA</v>
          </cell>
          <cell r="D26">
            <v>5</v>
          </cell>
          <cell r="E26" t="str">
            <v>Filosofía</v>
          </cell>
          <cell r="F26" t="str">
            <v>8.7.9-31</v>
          </cell>
          <cell r="G26" t="str">
            <v>NULL</v>
          </cell>
          <cell r="H26">
            <v>25</v>
          </cell>
        </row>
        <row r="27">
          <cell r="A27">
            <v>26</v>
          </cell>
          <cell r="B27" t="str">
            <v>DEPTO GEOGRAFIA</v>
          </cell>
          <cell r="C27" t="str">
            <v>GEOGRAFIA</v>
          </cell>
          <cell r="D27">
            <v>5</v>
          </cell>
          <cell r="E27" t="str">
            <v>Geografía</v>
          </cell>
          <cell r="F27" t="str">
            <v>8.7.10-31</v>
          </cell>
          <cell r="G27" t="str">
            <v>NULL</v>
          </cell>
          <cell r="H27">
            <v>26</v>
          </cell>
        </row>
        <row r="28">
          <cell r="A28">
            <v>27</v>
          </cell>
          <cell r="B28" t="str">
            <v>DEPTO HISTORIA</v>
          </cell>
          <cell r="C28" t="str">
            <v>HISTORIA</v>
          </cell>
          <cell r="D28">
            <v>5</v>
          </cell>
          <cell r="E28" t="str">
            <v>Historia</v>
          </cell>
          <cell r="F28" t="str">
            <v>8.7.11-31</v>
          </cell>
          <cell r="G28" t="str">
            <v>NULL</v>
          </cell>
          <cell r="H28">
            <v>27</v>
          </cell>
        </row>
        <row r="29">
          <cell r="A29">
            <v>28</v>
          </cell>
          <cell r="B29" t="str">
            <v>DEPTO LENGUAS</v>
          </cell>
          <cell r="C29" t="str">
            <v>LENGUAS</v>
          </cell>
          <cell r="D29">
            <v>5</v>
          </cell>
          <cell r="E29" t="str">
            <v>Lenguas</v>
          </cell>
          <cell r="F29" t="str">
            <v>8.7.7-31</v>
          </cell>
          <cell r="G29" t="str">
            <v>NULL</v>
          </cell>
          <cell r="H29">
            <v>28</v>
          </cell>
        </row>
        <row r="30">
          <cell r="A30">
            <v>29</v>
          </cell>
          <cell r="B30" t="str">
            <v>DEPTO LINGUISTICA</v>
          </cell>
          <cell r="C30" t="str">
            <v>LINGUISTICA</v>
          </cell>
          <cell r="D30">
            <v>5</v>
          </cell>
          <cell r="E30" t="str">
            <v>Lingüística</v>
          </cell>
          <cell r="F30" t="str">
            <v>8.7.6-31</v>
          </cell>
          <cell r="G30" t="str">
            <v>NULL</v>
          </cell>
          <cell r="H30">
            <v>29</v>
          </cell>
        </row>
        <row r="31">
          <cell r="A31">
            <v>30</v>
          </cell>
          <cell r="B31" t="str">
            <v>FAC. DE CIENCIAS HUMANAS Y SOC</v>
          </cell>
          <cell r="C31" t="str">
            <v>PROGRAMA FISH</v>
          </cell>
          <cell r="D31">
            <v>5</v>
          </cell>
          <cell r="E31" t="str">
            <v>FISH</v>
          </cell>
          <cell r="F31" t="str">
            <v>8.5.6-31</v>
          </cell>
          <cell r="G31" t="str">
            <v>NULL</v>
          </cell>
          <cell r="H31">
            <v>30</v>
          </cell>
        </row>
        <row r="32">
          <cell r="A32">
            <v>31</v>
          </cell>
          <cell r="B32" t="str">
            <v>DEPTO BIOLOGIA</v>
          </cell>
          <cell r="C32" t="str">
            <v>BIOLOGIA</v>
          </cell>
          <cell r="D32">
            <v>6</v>
          </cell>
          <cell r="E32" t="str">
            <v>Biología</v>
          </cell>
          <cell r="F32" t="str">
            <v>8.5.5-31</v>
          </cell>
          <cell r="G32" t="str">
            <v>NULL</v>
          </cell>
          <cell r="H32">
            <v>31</v>
          </cell>
        </row>
        <row r="33">
          <cell r="A33">
            <v>32</v>
          </cell>
          <cell r="B33" t="str">
            <v>DEPTO EDUC FISICA</v>
          </cell>
          <cell r="C33" t="str">
            <v>EDUCACION FISICA RECREACIÓN Y DEPORTE</v>
          </cell>
          <cell r="D33">
            <v>6</v>
          </cell>
          <cell r="E33" t="str">
            <v>Educación Física</v>
          </cell>
          <cell r="F33" t="str">
            <v>8.5.10-31</v>
          </cell>
          <cell r="G33" t="str">
            <v>NULL</v>
          </cell>
          <cell r="H33">
            <v>32</v>
          </cell>
        </row>
        <row r="34">
          <cell r="A34">
            <v>33</v>
          </cell>
          <cell r="B34" t="str">
            <v>DEPTO EDUCACION Y PEDAG</v>
          </cell>
          <cell r="C34" t="str">
            <v>EDUCACION Y PEDAGOGIA</v>
          </cell>
          <cell r="D34">
            <v>6</v>
          </cell>
          <cell r="E34" t="str">
            <v>Educación y Pedagogía</v>
          </cell>
          <cell r="F34" t="str">
            <v>8.5.9-31</v>
          </cell>
          <cell r="G34" t="str">
            <v>NULL</v>
          </cell>
          <cell r="H34">
            <v>33</v>
          </cell>
        </row>
        <row r="35">
          <cell r="A35">
            <v>34</v>
          </cell>
          <cell r="B35" t="str">
            <v>DEPTO FISICA</v>
          </cell>
          <cell r="C35" t="str">
            <v>FISICA</v>
          </cell>
          <cell r="D35">
            <v>6</v>
          </cell>
          <cell r="E35" t="str">
            <v>Física</v>
          </cell>
          <cell r="F35" t="str">
            <v>8.5.6-31</v>
          </cell>
          <cell r="G35" t="str">
            <v>NULL</v>
          </cell>
          <cell r="H35">
            <v>34</v>
          </cell>
        </row>
        <row r="36">
          <cell r="A36">
            <v>35</v>
          </cell>
          <cell r="B36" t="str">
            <v>DEPTO MATEMATICAS</v>
          </cell>
          <cell r="C36" t="str">
            <v>MATEMATICAS</v>
          </cell>
          <cell r="D36">
            <v>6</v>
          </cell>
          <cell r="E36" t="str">
            <v>Matemáticas</v>
          </cell>
          <cell r="F36" t="str">
            <v>8.5.7-31</v>
          </cell>
          <cell r="G36" t="str">
            <v>NULL</v>
          </cell>
          <cell r="H36">
            <v>35</v>
          </cell>
        </row>
        <row r="37">
          <cell r="A37">
            <v>36</v>
          </cell>
          <cell r="B37" t="str">
            <v>DEPTO QUIMICA</v>
          </cell>
          <cell r="C37" t="str">
            <v>QUIMICA</v>
          </cell>
          <cell r="D37">
            <v>6</v>
          </cell>
          <cell r="E37" t="str">
            <v>Química</v>
          </cell>
          <cell r="F37" t="str">
            <v>8.5.8-31</v>
          </cell>
          <cell r="G37" t="str">
            <v>NULL</v>
          </cell>
          <cell r="H37">
            <v>36</v>
          </cell>
        </row>
        <row r="38">
          <cell r="A38">
            <v>37</v>
          </cell>
          <cell r="B38" t="str">
            <v>DEPTO CIENCIAS POLITICAS</v>
          </cell>
          <cell r="C38" t="str">
            <v>CIENCIA POLITICA</v>
          </cell>
          <cell r="D38">
            <v>7</v>
          </cell>
          <cell r="E38" t="str">
            <v>Ciencias Políticas</v>
          </cell>
          <cell r="F38" t="str">
            <v>8.1.11-31</v>
          </cell>
          <cell r="G38" t="str">
            <v>NULL</v>
          </cell>
          <cell r="H38">
            <v>37</v>
          </cell>
        </row>
        <row r="39">
          <cell r="A39">
            <v>38</v>
          </cell>
          <cell r="B39" t="str">
            <v>DEPTO COMUNICACION SOCIAL</v>
          </cell>
          <cell r="C39" t="str">
            <v>COMUNICACION SOCIAL</v>
          </cell>
          <cell r="D39">
            <v>7</v>
          </cell>
          <cell r="E39" t="str">
            <v>Comunicación Social</v>
          </cell>
          <cell r="F39" t="str">
            <v>8.1.12-31</v>
          </cell>
          <cell r="G39" t="str">
            <v>NULL</v>
          </cell>
          <cell r="H39">
            <v>38</v>
          </cell>
        </row>
        <row r="40">
          <cell r="A40">
            <v>39</v>
          </cell>
          <cell r="B40" t="str">
            <v>DEPTO DERECHO LABORAL</v>
          </cell>
          <cell r="C40" t="str">
            <v>DERECHO LABORAL</v>
          </cell>
          <cell r="D40">
            <v>7</v>
          </cell>
          <cell r="E40" t="str">
            <v>Derecho Laboral</v>
          </cell>
          <cell r="F40" t="str">
            <v>8.1.8-31</v>
          </cell>
          <cell r="G40" t="str">
            <v>NULL</v>
          </cell>
          <cell r="H40">
            <v>39</v>
          </cell>
        </row>
        <row r="41">
          <cell r="A41">
            <v>40</v>
          </cell>
          <cell r="B41" t="str">
            <v>DEPTO DERECHO PENAL</v>
          </cell>
          <cell r="C41" t="str">
            <v>DERECHO PENAL</v>
          </cell>
          <cell r="D41">
            <v>7</v>
          </cell>
          <cell r="E41" t="str">
            <v>Derecho Penal</v>
          </cell>
          <cell r="F41" t="str">
            <v>8.1.7-31</v>
          </cell>
          <cell r="G41" t="str">
            <v>NULL</v>
          </cell>
          <cell r="H41">
            <v>40</v>
          </cell>
        </row>
        <row r="42">
          <cell r="A42">
            <v>41</v>
          </cell>
          <cell r="B42" t="str">
            <v>DEPTO DERECHO PRIVADO</v>
          </cell>
          <cell r="C42" t="str">
            <v>DERECHO PRIVADO</v>
          </cell>
          <cell r="D42">
            <v>7</v>
          </cell>
          <cell r="E42" t="str">
            <v>Derecho Privado</v>
          </cell>
          <cell r="F42" t="str">
            <v>8.1.5-31</v>
          </cell>
          <cell r="G42" t="str">
            <v>NULL</v>
          </cell>
          <cell r="H42">
            <v>41</v>
          </cell>
        </row>
        <row r="43">
          <cell r="A43">
            <v>42</v>
          </cell>
          <cell r="B43" t="str">
            <v>DEPTO DERECHO PUBLICO</v>
          </cell>
          <cell r="C43" t="str">
            <v>DERECHO PUBLICO</v>
          </cell>
          <cell r="D43">
            <v>7</v>
          </cell>
          <cell r="E43" t="str">
            <v>Derecho Público</v>
          </cell>
          <cell r="F43" t="str">
            <v>8.1.6-31</v>
          </cell>
          <cell r="G43" t="str">
            <v>NULL</v>
          </cell>
          <cell r="H43">
            <v>42</v>
          </cell>
        </row>
        <row r="44">
          <cell r="A44">
            <v>43</v>
          </cell>
          <cell r="B44" t="str">
            <v>DEPTO CONSTRUCCION</v>
          </cell>
          <cell r="C44" t="str">
            <v>CONSTRUCCION</v>
          </cell>
          <cell r="D44">
            <v>8</v>
          </cell>
          <cell r="E44" t="str">
            <v>Construcción</v>
          </cell>
          <cell r="F44" t="str">
            <v>8.3.7-31</v>
          </cell>
          <cell r="G44" t="str">
            <v>NULL</v>
          </cell>
          <cell r="H44">
            <v>43</v>
          </cell>
        </row>
        <row r="45">
          <cell r="A45">
            <v>44</v>
          </cell>
          <cell r="B45" t="str">
            <v>DEPTO ESTRUCTURAS</v>
          </cell>
          <cell r="C45" t="str">
            <v>ESTRUCTURAS</v>
          </cell>
          <cell r="D45">
            <v>8</v>
          </cell>
          <cell r="E45" t="str">
            <v>Estructuras</v>
          </cell>
          <cell r="F45" t="str">
            <v>8.3.10-31</v>
          </cell>
          <cell r="G45" t="str">
            <v>NULL</v>
          </cell>
          <cell r="H45">
            <v>44</v>
          </cell>
        </row>
        <row r="46">
          <cell r="A46">
            <v>45</v>
          </cell>
          <cell r="B46" t="str">
            <v>DEPTO GEOTECNIA</v>
          </cell>
          <cell r="C46" t="str">
            <v>GEOTECNIA</v>
          </cell>
          <cell r="D46">
            <v>8</v>
          </cell>
          <cell r="E46" t="str">
            <v>Geotecnia</v>
          </cell>
          <cell r="F46" t="str">
            <v>8.3.6-31</v>
          </cell>
          <cell r="G46" t="str">
            <v>NULL</v>
          </cell>
          <cell r="H46">
            <v>45</v>
          </cell>
        </row>
        <row r="47">
          <cell r="A47">
            <v>46</v>
          </cell>
          <cell r="B47" t="str">
            <v>DEPTO HIDRAULICA</v>
          </cell>
          <cell r="C47" t="str">
            <v>HIDRAULICA</v>
          </cell>
          <cell r="D47">
            <v>8</v>
          </cell>
          <cell r="E47" t="str">
            <v>Hidráulica</v>
          </cell>
          <cell r="F47" t="str">
            <v>8.3.9-31</v>
          </cell>
          <cell r="G47" t="str">
            <v>NULL</v>
          </cell>
          <cell r="H47">
            <v>46</v>
          </cell>
        </row>
        <row r="48">
          <cell r="A48">
            <v>47</v>
          </cell>
          <cell r="B48" t="str">
            <v>DEPTO ING. AMBIENTAL Y SANIT.</v>
          </cell>
          <cell r="C48" t="str">
            <v>INGENIERIA AMBIENTAL</v>
          </cell>
          <cell r="D48">
            <v>8</v>
          </cell>
          <cell r="E48" t="str">
            <v>Ingeniería Ambiental y Sanitaria</v>
          </cell>
          <cell r="F48" t="str">
            <v>8.3.11-31</v>
          </cell>
          <cell r="G48" t="str">
            <v>NULL</v>
          </cell>
          <cell r="H48">
            <v>47</v>
          </cell>
        </row>
        <row r="49">
          <cell r="A49">
            <v>48</v>
          </cell>
          <cell r="B49" t="str">
            <v>DEPTO VIAS Y TRANSPORTE</v>
          </cell>
          <cell r="C49" t="str">
            <v>VIAS Y TRANSPORTE</v>
          </cell>
          <cell r="D49">
            <v>8</v>
          </cell>
          <cell r="E49" t="str">
            <v>Vías y Transporte</v>
          </cell>
          <cell r="F49" t="str">
            <v>8.3.8-31</v>
          </cell>
          <cell r="G49" t="str">
            <v>NULL</v>
          </cell>
          <cell r="H49">
            <v>48</v>
          </cell>
        </row>
        <row r="50">
          <cell r="A50">
            <v>49</v>
          </cell>
          <cell r="B50" t="str">
            <v>DEPTO DE TELECOMUNICACIONES</v>
          </cell>
          <cell r="C50" t="str">
            <v>TELECOMUNICACIONES</v>
          </cell>
          <cell r="D50">
            <v>9</v>
          </cell>
          <cell r="E50" t="str">
            <v>Telecomunicaciones</v>
          </cell>
          <cell r="F50" t="str">
            <v>8.4.7-31</v>
          </cell>
          <cell r="G50" t="str">
            <v>NULL</v>
          </cell>
          <cell r="H50">
            <v>49</v>
          </cell>
        </row>
        <row r="51">
          <cell r="A51">
            <v>50</v>
          </cell>
          <cell r="B51" t="str">
            <v>DEPTO DE TELEMATICA</v>
          </cell>
          <cell r="C51" t="str">
            <v>TELEMATICA</v>
          </cell>
          <cell r="D51">
            <v>9</v>
          </cell>
          <cell r="E51" t="str">
            <v>Telemática</v>
          </cell>
          <cell r="F51" t="str">
            <v>8.4.5-31</v>
          </cell>
          <cell r="G51" t="str">
            <v>NULL</v>
          </cell>
          <cell r="H51">
            <v>50</v>
          </cell>
        </row>
        <row r="52">
          <cell r="A52">
            <v>51</v>
          </cell>
          <cell r="B52" t="str">
            <v>DEPTO ELECTRONICA, INST</v>
          </cell>
          <cell r="C52" t="str">
            <v>ELECTRONICA INSTRUMENTACIÓN Y CONTROL</v>
          </cell>
          <cell r="D52">
            <v>9</v>
          </cell>
          <cell r="E52" t="str">
            <v>Electrónica, Instrumentación y Control</v>
          </cell>
          <cell r="F52" t="str">
            <v>8.4.6-31</v>
          </cell>
          <cell r="G52" t="str">
            <v>NULL</v>
          </cell>
          <cell r="H52">
            <v>51</v>
          </cell>
        </row>
        <row r="53">
          <cell r="A53">
            <v>52</v>
          </cell>
          <cell r="B53" t="str">
            <v>DEPTO SISTEMAS</v>
          </cell>
          <cell r="C53" t="str">
            <v>SISTEMAS</v>
          </cell>
          <cell r="D53">
            <v>9</v>
          </cell>
          <cell r="E53" t="str">
            <v>Sistemas</v>
          </cell>
          <cell r="F53" t="str">
            <v>8.4.8-31</v>
          </cell>
          <cell r="G53" t="str">
            <v>NULL</v>
          </cell>
          <cell r="H53">
            <v>52</v>
          </cell>
        </row>
        <row r="54">
          <cell r="A54">
            <v>53</v>
          </cell>
          <cell r="B54" t="str">
            <v>RECTORIA</v>
          </cell>
          <cell r="C54" t="str">
            <v>RECTORIA</v>
          </cell>
          <cell r="D54">
            <v>10</v>
          </cell>
          <cell r="E54" t="str">
            <v>Rectoría</v>
          </cell>
          <cell r="F54" t="str">
            <v>NULL</v>
          </cell>
          <cell r="G54" t="str">
            <v>NULL</v>
          </cell>
          <cell r="H54">
            <v>53</v>
          </cell>
        </row>
        <row r="55">
          <cell r="A55">
            <v>54</v>
          </cell>
          <cell r="B55" t="str">
            <v>VICERRECT. DE INVESTIGACIONES</v>
          </cell>
          <cell r="C55" t="str">
            <v>VICERRECT. DE INVESTIGACIONES</v>
          </cell>
          <cell r="D55">
            <v>10</v>
          </cell>
          <cell r="E55" t="str">
            <v>Vicerrectoría de Investigaciones</v>
          </cell>
          <cell r="F55" t="str">
            <v>NULL</v>
          </cell>
          <cell r="G55" t="str">
            <v>NULL</v>
          </cell>
          <cell r="H55">
            <v>54</v>
          </cell>
        </row>
        <row r="56">
          <cell r="A56">
            <v>55</v>
          </cell>
          <cell r="B56" t="str">
            <v>VICERRECTORIA ACADEMICA</v>
          </cell>
          <cell r="C56" t="str">
            <v>VICERRECTORIA ACADEMICA</v>
          </cell>
          <cell r="D56">
            <v>10</v>
          </cell>
          <cell r="E56" t="str">
            <v>Vicerrectoría Académica</v>
          </cell>
          <cell r="F56" t="str">
            <v>NULL</v>
          </cell>
          <cell r="G56" t="str">
            <v>NULL</v>
          </cell>
          <cell r="H56">
            <v>55</v>
          </cell>
        </row>
        <row r="57">
          <cell r="A57">
            <v>56</v>
          </cell>
          <cell r="B57" t="str">
            <v>VICERRECTORIA ADMINISTRATIVA</v>
          </cell>
          <cell r="C57" t="str">
            <v>VICERRECTORIA ADMINISTRATIVA</v>
          </cell>
          <cell r="D57">
            <v>10</v>
          </cell>
          <cell r="E57" t="str">
            <v>Vicerrectoría Administrativa</v>
          </cell>
          <cell r="F57" t="str">
            <v>NULL</v>
          </cell>
          <cell r="G57" t="str">
            <v>NULL</v>
          </cell>
          <cell r="H57">
            <v>56</v>
          </cell>
        </row>
        <row r="58">
          <cell r="A58">
            <v>57</v>
          </cell>
          <cell r="B58" t="str">
            <v>PFI</v>
          </cell>
          <cell r="C58" t="str">
            <v>PFI</v>
          </cell>
          <cell r="D58">
            <v>5</v>
          </cell>
          <cell r="E58" t="str">
            <v>PFI</v>
          </cell>
          <cell r="F58" t="str">
            <v>8.7.7.6-92.9</v>
          </cell>
          <cell r="G58" t="str">
            <v>NULL</v>
          </cell>
          <cell r="H58">
            <v>57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rcero (31)"/>
    </sheetNames>
    <sheetDataSet>
      <sheetData sheetId="0" refreshError="1">
        <row r="1">
          <cell r="B1" t="str">
            <v>documento_tercero</v>
          </cell>
          <cell r="C1" t="str">
            <v>nombre_completo</v>
          </cell>
          <cell r="D1" t="str">
            <v>apellido1</v>
          </cell>
          <cell r="E1" t="str">
            <v>apellido2</v>
          </cell>
          <cell r="F1" t="str">
            <v>nombre1</v>
          </cell>
          <cell r="G1" t="str">
            <v>nombre2</v>
          </cell>
          <cell r="H1" t="str">
            <v>fk_depto</v>
          </cell>
          <cell r="I1" t="str">
            <v>vincul</v>
          </cell>
          <cell r="J1" t="str">
            <v>sexo</v>
          </cell>
          <cell r="K1" t="str">
            <v>estado</v>
          </cell>
          <cell r="L1" t="str">
            <v>vinculacion</v>
          </cell>
          <cell r="M1" t="str">
            <v>cargo_admin</v>
          </cell>
          <cell r="N1" t="str">
            <v>email</v>
          </cell>
          <cell r="O1" t="str">
            <v>escalafon</v>
          </cell>
          <cell r="P1" t="str">
            <v>fecha_ingreso</v>
          </cell>
          <cell r="Q1" t="str">
            <v>oferente_periodo</v>
          </cell>
        </row>
        <row r="2">
          <cell r="B2">
            <v>222</v>
          </cell>
          <cell r="C2" t="str">
            <v>NN</v>
          </cell>
          <cell r="D2" t="str">
            <v>NN</v>
          </cell>
          <cell r="E2" t="str">
            <v>NN</v>
          </cell>
          <cell r="F2" t="str">
            <v>NN</v>
          </cell>
          <cell r="G2" t="str">
            <v>NN</v>
          </cell>
          <cell r="H2" t="str">
            <v>NULL</v>
          </cell>
          <cell r="I2" t="str">
            <v>NULL</v>
          </cell>
          <cell r="J2" t="str">
            <v>NULL</v>
          </cell>
          <cell r="K2" t="str">
            <v>NULL</v>
          </cell>
          <cell r="L2" t="str">
            <v>NULL</v>
          </cell>
          <cell r="M2" t="str">
            <v>NULL</v>
          </cell>
          <cell r="N2" t="str">
            <v>NULL</v>
          </cell>
          <cell r="O2" t="str">
            <v>NULL</v>
          </cell>
          <cell r="P2">
            <v>45628</v>
          </cell>
          <cell r="Q2">
            <v>1</v>
          </cell>
        </row>
        <row r="3">
          <cell r="B3">
            <v>4627346</v>
          </cell>
          <cell r="C3" t="str">
            <v>ZUÑIGA LOPEZ CARLOS IGNACIO</v>
          </cell>
          <cell r="D3" t="str">
            <v>ZUÑIGA</v>
          </cell>
          <cell r="E3" t="str">
            <v>LOPEZ</v>
          </cell>
          <cell r="F3" t="str">
            <v>CARLOS</v>
          </cell>
          <cell r="G3" t="str">
            <v>IGNACIO</v>
          </cell>
          <cell r="H3">
            <v>32</v>
          </cell>
          <cell r="I3" t="str">
            <v>PLANTA</v>
          </cell>
          <cell r="J3" t="str">
            <v>M</v>
          </cell>
          <cell r="K3" t="str">
            <v>ac</v>
          </cell>
          <cell r="L3" t="str">
            <v>TC</v>
          </cell>
          <cell r="M3" t="str">
            <v>NULL</v>
          </cell>
          <cell r="N3" t="str">
            <v>cizuniga@unicauca.edu.co</v>
          </cell>
          <cell r="O3" t="str">
            <v>TITULAR</v>
          </cell>
          <cell r="P3">
            <v>36220</v>
          </cell>
          <cell r="Q3" t="str">
            <v>NULL</v>
          </cell>
        </row>
        <row r="4">
          <cell r="B4">
            <v>4717866</v>
          </cell>
          <cell r="C4" t="str">
            <v>ORTEGA HURTADO JOSE OLMEDO</v>
          </cell>
          <cell r="D4" t="str">
            <v>ORTEGA</v>
          </cell>
          <cell r="E4" t="str">
            <v>HURTADO</v>
          </cell>
          <cell r="F4" t="str">
            <v>JOSE</v>
          </cell>
          <cell r="G4" t="str">
            <v>OLMEDO</v>
          </cell>
          <cell r="H4">
            <v>29</v>
          </cell>
          <cell r="I4" t="str">
            <v>PLANTA</v>
          </cell>
          <cell r="J4" t="str">
            <v>M</v>
          </cell>
          <cell r="K4" t="str">
            <v>ac</v>
          </cell>
          <cell r="L4" t="str">
            <v>TC</v>
          </cell>
          <cell r="M4" t="str">
            <v>JEFE</v>
          </cell>
          <cell r="N4" t="str">
            <v>jortega@unicauca.edu.co</v>
          </cell>
          <cell r="O4" t="str">
            <v>TITULAR</v>
          </cell>
          <cell r="P4">
            <v>31321</v>
          </cell>
          <cell r="Q4" t="str">
            <v>NULL</v>
          </cell>
        </row>
        <row r="5">
          <cell r="B5">
            <v>5311285</v>
          </cell>
          <cell r="C5" t="str">
            <v>ENRIQUEZ CABRERA DELIO EDUARDO</v>
          </cell>
          <cell r="D5" t="str">
            <v>ENRIQUEZ</v>
          </cell>
          <cell r="E5" t="str">
            <v>CABRERA</v>
          </cell>
          <cell r="F5" t="str">
            <v>DELIO</v>
          </cell>
          <cell r="G5" t="str">
            <v>EDUARDO</v>
          </cell>
          <cell r="H5">
            <v>51</v>
          </cell>
          <cell r="I5" t="str">
            <v>PLANTA</v>
          </cell>
          <cell r="J5" t="str">
            <v>M</v>
          </cell>
          <cell r="K5" t="str">
            <v>ac</v>
          </cell>
          <cell r="L5" t="str">
            <v>TC</v>
          </cell>
          <cell r="M5" t="str">
            <v>NULL</v>
          </cell>
          <cell r="N5" t="str">
            <v>delio@unicauca.edu.co</v>
          </cell>
          <cell r="O5" t="str">
            <v>TITULAR</v>
          </cell>
          <cell r="P5">
            <v>37653</v>
          </cell>
          <cell r="Q5" t="str">
            <v>NULL</v>
          </cell>
        </row>
        <row r="6">
          <cell r="B6">
            <v>10523962</v>
          </cell>
          <cell r="C6" t="str">
            <v>CALVO ARIAS LUIS ALFONSO</v>
          </cell>
          <cell r="D6" t="str">
            <v>CALVO</v>
          </cell>
          <cell r="E6" t="str">
            <v>ARIAS</v>
          </cell>
          <cell r="F6" t="str">
            <v>LUIS</v>
          </cell>
          <cell r="G6" t="str">
            <v>ALFONSO</v>
          </cell>
          <cell r="H6">
            <v>19</v>
          </cell>
          <cell r="I6" t="str">
            <v>PLANTA</v>
          </cell>
          <cell r="J6" t="str">
            <v>M</v>
          </cell>
          <cell r="K6" t="str">
            <v>in</v>
          </cell>
          <cell r="L6" t="str">
            <v>NA</v>
          </cell>
          <cell r="M6" t="str">
            <v>NULL</v>
          </cell>
          <cell r="N6" t="str">
            <v>lcalvo@unicauca.edu.co</v>
          </cell>
          <cell r="O6" t="str">
            <v>NULL</v>
          </cell>
          <cell r="P6" t="str">
            <v>NULL</v>
          </cell>
          <cell r="Q6" t="str">
            <v>NULL</v>
          </cell>
        </row>
        <row r="7">
          <cell r="B7">
            <v>10526236</v>
          </cell>
          <cell r="C7" t="str">
            <v>ORTEGA BURBANO HECTOR GIL</v>
          </cell>
          <cell r="D7" t="str">
            <v>ORTEGA</v>
          </cell>
          <cell r="E7" t="str">
            <v>BURBANO</v>
          </cell>
          <cell r="F7" t="str">
            <v>HECTOR</v>
          </cell>
          <cell r="G7" t="str">
            <v>GIL</v>
          </cell>
          <cell r="H7">
            <v>26</v>
          </cell>
          <cell r="I7" t="str">
            <v>PLANTA</v>
          </cell>
          <cell r="J7" t="str">
            <v>M</v>
          </cell>
          <cell r="K7" t="str">
            <v>in</v>
          </cell>
          <cell r="L7" t="str">
            <v>NA</v>
          </cell>
          <cell r="M7" t="str">
            <v>NULL</v>
          </cell>
          <cell r="N7" t="str">
            <v>hortega@unicauca.edu.co</v>
          </cell>
          <cell r="O7" t="str">
            <v>NULL</v>
          </cell>
          <cell r="P7" t="str">
            <v>NULL</v>
          </cell>
          <cell r="Q7" t="str">
            <v>NULL</v>
          </cell>
        </row>
        <row r="8">
          <cell r="B8">
            <v>10535044</v>
          </cell>
          <cell r="C8" t="str">
            <v>PALECHOR OBANDO NELSON</v>
          </cell>
          <cell r="D8" t="str">
            <v>PALECHOR</v>
          </cell>
          <cell r="E8" t="str">
            <v>OBANDO</v>
          </cell>
          <cell r="F8" t="str">
            <v>NELSON</v>
          </cell>
          <cell r="H8">
            <v>6</v>
          </cell>
          <cell r="I8" t="str">
            <v>PLANTA</v>
          </cell>
          <cell r="J8" t="str">
            <v>M</v>
          </cell>
          <cell r="K8" t="str">
            <v>ac</v>
          </cell>
          <cell r="L8" t="str">
            <v>TC</v>
          </cell>
          <cell r="M8" t="str">
            <v>NULL</v>
          </cell>
          <cell r="N8" t="str">
            <v>nelsonpale@hotmail.com</v>
          </cell>
          <cell r="O8" t="str">
            <v>ASISTENTE</v>
          </cell>
          <cell r="P8">
            <v>34335</v>
          </cell>
          <cell r="Q8" t="str">
            <v>NULL</v>
          </cell>
        </row>
        <row r="9">
          <cell r="B9">
            <v>12988795</v>
          </cell>
          <cell r="C9" t="str">
            <v>ENRIQUEZ BELALCAZAR FRANCISCO EDUARDO</v>
          </cell>
          <cell r="D9" t="str">
            <v>ENRIQUEZ</v>
          </cell>
          <cell r="E9" t="str">
            <v>BELALCAZAR</v>
          </cell>
          <cell r="F9" t="str">
            <v>FRANCISCO</v>
          </cell>
          <cell r="G9" t="str">
            <v>EDUARDO</v>
          </cell>
          <cell r="H9">
            <v>35</v>
          </cell>
          <cell r="I9" t="str">
            <v>PLANTA</v>
          </cell>
          <cell r="J9" t="str">
            <v>M</v>
          </cell>
          <cell r="K9" t="str">
            <v>ac</v>
          </cell>
          <cell r="L9" t="str">
            <v>TC</v>
          </cell>
          <cell r="M9" t="str">
            <v>NULL</v>
          </cell>
          <cell r="N9" t="str">
            <v>enriquezfran@unicauca.edu.co</v>
          </cell>
          <cell r="O9" t="str">
            <v>TITULAR</v>
          </cell>
          <cell r="P9">
            <v>34186</v>
          </cell>
          <cell r="Q9" t="str">
            <v>NULL</v>
          </cell>
        </row>
        <row r="10">
          <cell r="B10">
            <v>16699515</v>
          </cell>
          <cell r="C10" t="str">
            <v>VANEGAS MUÑOZ GILDARDO</v>
          </cell>
          <cell r="D10" t="str">
            <v>VANEGAS</v>
          </cell>
          <cell r="E10" t="str">
            <v>MUÑOZ</v>
          </cell>
          <cell r="F10" t="str">
            <v>GILDARDO</v>
          </cell>
          <cell r="H10">
            <v>37</v>
          </cell>
          <cell r="I10" t="str">
            <v>PLANTA</v>
          </cell>
          <cell r="J10" t="str">
            <v>M</v>
          </cell>
          <cell r="K10" t="str">
            <v>ac</v>
          </cell>
          <cell r="L10" t="str">
            <v>TC</v>
          </cell>
          <cell r="M10" t="str">
            <v>NULL</v>
          </cell>
          <cell r="N10" t="str">
            <v>gildardov@unicauca.edu.co</v>
          </cell>
          <cell r="O10" t="str">
            <v>TITULAR</v>
          </cell>
          <cell r="P10">
            <v>36445</v>
          </cell>
          <cell r="Q10" t="str">
            <v>NULL</v>
          </cell>
        </row>
        <row r="11">
          <cell r="B11">
            <v>17331097</v>
          </cell>
          <cell r="C11" t="str">
            <v>VILLA LATORRE JUAN MIGUEL</v>
          </cell>
          <cell r="D11" t="str">
            <v>VILLA</v>
          </cell>
          <cell r="E11" t="str">
            <v>LATORRE</v>
          </cell>
          <cell r="F11" t="str">
            <v>JUAN</v>
          </cell>
          <cell r="G11" t="str">
            <v>MIGUEL</v>
          </cell>
          <cell r="H11">
            <v>4</v>
          </cell>
          <cell r="I11" t="str">
            <v>PLANTA</v>
          </cell>
          <cell r="J11" t="str">
            <v>M</v>
          </cell>
          <cell r="K11" t="str">
            <v>ac</v>
          </cell>
          <cell r="L11" t="str">
            <v>TC</v>
          </cell>
          <cell r="M11" t="str">
            <v>NULL</v>
          </cell>
          <cell r="N11" t="str">
            <v>jmvilla@unicauca.edu.co</v>
          </cell>
          <cell r="O11" t="str">
            <v>TITULAR</v>
          </cell>
          <cell r="P11">
            <v>36452</v>
          </cell>
          <cell r="Q11" t="str">
            <v>NULL</v>
          </cell>
        </row>
        <row r="12">
          <cell r="B12">
            <v>19250404</v>
          </cell>
          <cell r="C12" t="str">
            <v>ROJAS CURIEUX TULIO ENRIQUE</v>
          </cell>
          <cell r="D12" t="str">
            <v>ROJAS</v>
          </cell>
          <cell r="E12" t="str">
            <v>CURIEUX</v>
          </cell>
          <cell r="F12" t="str">
            <v>TULIO</v>
          </cell>
          <cell r="G12" t="str">
            <v>ENRIQUE</v>
          </cell>
          <cell r="H12">
            <v>22</v>
          </cell>
          <cell r="I12" t="str">
            <v>PLANTA</v>
          </cell>
          <cell r="J12" t="str">
            <v>M</v>
          </cell>
          <cell r="K12" t="str">
            <v>in</v>
          </cell>
          <cell r="L12" t="str">
            <v>TC</v>
          </cell>
          <cell r="M12" t="str">
            <v>No aplica</v>
          </cell>
          <cell r="N12" t="str">
            <v>trojas@unicauca.edu.co</v>
          </cell>
          <cell r="O12" t="str">
            <v>TITULAR</v>
          </cell>
          <cell r="P12" t="str">
            <v>NULL</v>
          </cell>
          <cell r="Q12" t="str">
            <v>NULL</v>
          </cell>
        </row>
        <row r="13">
          <cell r="B13">
            <v>25264989</v>
          </cell>
          <cell r="C13" t="str">
            <v>MERA SANDOVAL ELIZABETH</v>
          </cell>
          <cell r="D13" t="str">
            <v>MERA</v>
          </cell>
          <cell r="E13" t="str">
            <v>SANDOVAL</v>
          </cell>
          <cell r="F13" t="str">
            <v>ELIZABETH</v>
          </cell>
          <cell r="H13">
            <v>33</v>
          </cell>
          <cell r="I13" t="str">
            <v>PLANTA</v>
          </cell>
          <cell r="J13" t="str">
            <v>F</v>
          </cell>
          <cell r="K13" t="str">
            <v>in</v>
          </cell>
          <cell r="L13" t="str">
            <v>NA</v>
          </cell>
          <cell r="M13" t="str">
            <v>NULL</v>
          </cell>
          <cell r="N13" t="str">
            <v>NULL</v>
          </cell>
          <cell r="O13" t="str">
            <v>NULL</v>
          </cell>
          <cell r="P13" t="str">
            <v>NULL</v>
          </cell>
          <cell r="Q13" t="str">
            <v>NULL</v>
          </cell>
        </row>
        <row r="14">
          <cell r="B14">
            <v>30323483</v>
          </cell>
          <cell r="C14" t="str">
            <v>MUÑOZ ZAMBRANO ISABEL</v>
          </cell>
          <cell r="D14" t="str">
            <v>MUÑOZ</v>
          </cell>
          <cell r="E14" t="str">
            <v>ZAMBRANO</v>
          </cell>
          <cell r="F14" t="str">
            <v>ISABEL</v>
          </cell>
          <cell r="H14">
            <v>10</v>
          </cell>
          <cell r="I14" t="str">
            <v>PLANTA</v>
          </cell>
          <cell r="J14" t="str">
            <v>F</v>
          </cell>
          <cell r="K14" t="str">
            <v>ac</v>
          </cell>
          <cell r="L14" t="str">
            <v>TC</v>
          </cell>
          <cell r="M14" t="str">
            <v>NULL</v>
          </cell>
          <cell r="N14" t="str">
            <v>imunoz@unicauca.edu.co</v>
          </cell>
          <cell r="O14" t="str">
            <v>TITULAR</v>
          </cell>
          <cell r="P14">
            <v>36816</v>
          </cell>
          <cell r="Q14" t="str">
            <v>NULL</v>
          </cell>
        </row>
        <row r="15">
          <cell r="B15">
            <v>30646366</v>
          </cell>
          <cell r="C15" t="str">
            <v>PEREZ HERNANDEZ MARIA TERESA</v>
          </cell>
          <cell r="D15" t="str">
            <v>PEREZ</v>
          </cell>
          <cell r="E15" t="str">
            <v>HERNANDEZ</v>
          </cell>
          <cell r="F15" t="str">
            <v>MARIA</v>
          </cell>
          <cell r="G15" t="str">
            <v>TERESA</v>
          </cell>
          <cell r="H15">
            <v>27</v>
          </cell>
          <cell r="I15" t="str">
            <v>PLANTA</v>
          </cell>
          <cell r="J15" t="str">
            <v>M</v>
          </cell>
          <cell r="K15" t="str">
            <v>in</v>
          </cell>
          <cell r="L15" t="str">
            <v>NA</v>
          </cell>
          <cell r="M15" t="str">
            <v>NULL</v>
          </cell>
          <cell r="N15" t="str">
            <v>mtperez@unicauca.edu.co</v>
          </cell>
          <cell r="O15" t="str">
            <v>NULL</v>
          </cell>
          <cell r="P15" t="str">
            <v>NULL</v>
          </cell>
          <cell r="Q15" t="str">
            <v>NULL</v>
          </cell>
        </row>
        <row r="16">
          <cell r="B16">
            <v>31836161</v>
          </cell>
          <cell r="C16" t="str">
            <v>MONTALVO VELEZ LILIANA DEL CARMEN</v>
          </cell>
          <cell r="D16" t="str">
            <v>MONTALVO</v>
          </cell>
          <cell r="E16" t="str">
            <v>VELEZ</v>
          </cell>
          <cell r="F16" t="str">
            <v>LILIANA</v>
          </cell>
          <cell r="G16" t="str">
            <v>DEL CARMEN</v>
          </cell>
          <cell r="H16">
            <v>36</v>
          </cell>
          <cell r="I16" t="str">
            <v>PLANTA</v>
          </cell>
          <cell r="J16" t="str">
            <v>F</v>
          </cell>
          <cell r="K16" t="str">
            <v>in</v>
          </cell>
          <cell r="L16" t="str">
            <v>NA</v>
          </cell>
          <cell r="M16" t="str">
            <v>NULL</v>
          </cell>
          <cell r="N16" t="str">
            <v>NULL</v>
          </cell>
          <cell r="O16" t="str">
            <v>NULL</v>
          </cell>
          <cell r="P16" t="str">
            <v>NULL</v>
          </cell>
          <cell r="Q16" t="str">
            <v>NULL</v>
          </cell>
        </row>
        <row r="17">
          <cell r="B17">
            <v>31946378</v>
          </cell>
          <cell r="C17" t="str">
            <v>BOLIVAR MARINEZ LUZ ELENA</v>
          </cell>
          <cell r="D17" t="str">
            <v>BOLIVAR</v>
          </cell>
          <cell r="E17" t="str">
            <v>MARINEZ</v>
          </cell>
          <cell r="F17" t="str">
            <v>LUZ</v>
          </cell>
          <cell r="G17" t="str">
            <v>ELENA</v>
          </cell>
          <cell r="H17">
            <v>34</v>
          </cell>
          <cell r="I17" t="str">
            <v>PLANTA</v>
          </cell>
          <cell r="J17" t="str">
            <v>F</v>
          </cell>
          <cell r="K17" t="str">
            <v>ac</v>
          </cell>
          <cell r="L17" t="str">
            <v>TC</v>
          </cell>
          <cell r="M17" t="str">
            <v>No aplica</v>
          </cell>
          <cell r="N17" t="str">
            <v>lbolivar@unicauca.edu.co</v>
          </cell>
          <cell r="O17" t="str">
            <v>TITULAR</v>
          </cell>
          <cell r="P17">
            <v>36053</v>
          </cell>
          <cell r="Q17" t="str">
            <v>NULL</v>
          </cell>
        </row>
        <row r="18">
          <cell r="B18">
            <v>34526970</v>
          </cell>
          <cell r="C18" t="str">
            <v>OROZCO GARCIA MARIA NELCY</v>
          </cell>
          <cell r="D18" t="str">
            <v>OROZCO</v>
          </cell>
          <cell r="E18" t="str">
            <v>GARCIA</v>
          </cell>
          <cell r="F18" t="str">
            <v>MARIA</v>
          </cell>
          <cell r="G18" t="str">
            <v>NELCY</v>
          </cell>
          <cell r="H18">
            <v>15</v>
          </cell>
          <cell r="I18" t="str">
            <v>PLANTA</v>
          </cell>
          <cell r="J18" t="str">
            <v>M</v>
          </cell>
          <cell r="K18" t="str">
            <v>in</v>
          </cell>
          <cell r="L18" t="str">
            <v>NA</v>
          </cell>
          <cell r="M18" t="str">
            <v>NULL</v>
          </cell>
          <cell r="N18" t="str">
            <v>NULL</v>
          </cell>
          <cell r="O18" t="str">
            <v>NULL</v>
          </cell>
          <cell r="P18" t="str">
            <v>NULL</v>
          </cell>
          <cell r="Q18" t="str">
            <v>NULL</v>
          </cell>
        </row>
        <row r="19">
          <cell r="B19">
            <v>34549835</v>
          </cell>
          <cell r="C19" t="str">
            <v>PAZ PEÑA CLARA INES</v>
          </cell>
          <cell r="D19" t="str">
            <v>PAZ</v>
          </cell>
          <cell r="E19" t="str">
            <v>PEÑA</v>
          </cell>
          <cell r="F19" t="str">
            <v>CLARA</v>
          </cell>
          <cell r="G19" t="str">
            <v>INES</v>
          </cell>
          <cell r="H19">
            <v>9</v>
          </cell>
          <cell r="I19" t="str">
            <v>PLANTA</v>
          </cell>
          <cell r="J19" t="str">
            <v>F</v>
          </cell>
          <cell r="K19" t="str">
            <v>ac</v>
          </cell>
          <cell r="L19" t="str">
            <v>TC</v>
          </cell>
          <cell r="M19" t="str">
            <v>NULL</v>
          </cell>
          <cell r="N19" t="str">
            <v>cpaz@unicauca.edu.co</v>
          </cell>
          <cell r="O19" t="str">
            <v>TITULAR</v>
          </cell>
          <cell r="P19">
            <v>35827</v>
          </cell>
          <cell r="Q19" t="str">
            <v>NULL</v>
          </cell>
        </row>
        <row r="20">
          <cell r="B20">
            <v>34571854</v>
          </cell>
          <cell r="C20" t="str">
            <v>CONDE CARDONA YENNI ANGELICA</v>
          </cell>
          <cell r="D20" t="str">
            <v>CONDE</v>
          </cell>
          <cell r="E20" t="str">
            <v>CARDONA</v>
          </cell>
          <cell r="F20" t="str">
            <v>YENNI</v>
          </cell>
          <cell r="G20" t="str">
            <v>ANGELICA</v>
          </cell>
          <cell r="H20">
            <v>18</v>
          </cell>
          <cell r="I20" t="str">
            <v>PLANTA</v>
          </cell>
          <cell r="J20" t="str">
            <v>F</v>
          </cell>
          <cell r="K20" t="str">
            <v>ac</v>
          </cell>
          <cell r="L20" t="str">
            <v>TC</v>
          </cell>
          <cell r="M20" t="str">
            <v>NULL</v>
          </cell>
          <cell r="N20" t="str">
            <v>yconde@unicauca.edu.co</v>
          </cell>
          <cell r="O20" t="str">
            <v>TITULAR</v>
          </cell>
          <cell r="P20">
            <v>38727</v>
          </cell>
          <cell r="Q20" t="str">
            <v>NULL</v>
          </cell>
        </row>
        <row r="21">
          <cell r="B21">
            <v>38941250</v>
          </cell>
          <cell r="C21" t="str">
            <v>MUÑOZ MUÑOZ DEYANIRA</v>
          </cell>
          <cell r="D21" t="str">
            <v>MUÑOZ</v>
          </cell>
          <cell r="E21" t="str">
            <v>MUÑOZ</v>
          </cell>
          <cell r="F21" t="str">
            <v>DEYANIRA</v>
          </cell>
          <cell r="H21">
            <v>4</v>
          </cell>
          <cell r="I21" t="str">
            <v>PLANTA</v>
          </cell>
          <cell r="J21" t="str">
            <v>F</v>
          </cell>
          <cell r="K21" t="str">
            <v>ac</v>
          </cell>
          <cell r="L21" t="str">
            <v>TC</v>
          </cell>
          <cell r="M21" t="str">
            <v>NULL</v>
          </cell>
          <cell r="N21" t="str">
            <v>demunoz@unicauca.edu.co</v>
          </cell>
          <cell r="O21" t="str">
            <v>TITULAR</v>
          </cell>
          <cell r="P21">
            <v>37195</v>
          </cell>
          <cell r="Q21" t="str">
            <v>NULL</v>
          </cell>
        </row>
        <row r="22">
          <cell r="B22">
            <v>41648380</v>
          </cell>
          <cell r="C22" t="str">
            <v>ESCOBAR PINZON ROSA ALICIA</v>
          </cell>
          <cell r="D22" t="str">
            <v>ESCOBAR</v>
          </cell>
          <cell r="E22" t="str">
            <v>PINZON</v>
          </cell>
          <cell r="F22" t="str">
            <v>ROSA</v>
          </cell>
          <cell r="G22" t="str">
            <v>ALICIA</v>
          </cell>
          <cell r="H22">
            <v>24</v>
          </cell>
          <cell r="I22" t="str">
            <v>PLANTA</v>
          </cell>
          <cell r="J22" t="str">
            <v>F</v>
          </cell>
          <cell r="K22" t="str">
            <v>in</v>
          </cell>
          <cell r="L22" t="str">
            <v>NA</v>
          </cell>
          <cell r="M22" t="str">
            <v>NULL</v>
          </cell>
          <cell r="N22" t="str">
            <v>rescobar@unicauca.edu.co</v>
          </cell>
          <cell r="O22" t="str">
            <v>NULL</v>
          </cell>
          <cell r="P22" t="str">
            <v>NULL</v>
          </cell>
          <cell r="Q22" t="str">
            <v>NULL</v>
          </cell>
        </row>
        <row r="23">
          <cell r="B23">
            <v>76304417</v>
          </cell>
          <cell r="C23" t="str">
            <v>PAZ NARVAEZ IVAN ENRIQUE</v>
          </cell>
          <cell r="D23" t="str">
            <v>PAZ</v>
          </cell>
          <cell r="E23" t="str">
            <v>NARVAEZ</v>
          </cell>
          <cell r="F23" t="str">
            <v>IVAN</v>
          </cell>
          <cell r="G23" t="str">
            <v>ENRIQUE</v>
          </cell>
          <cell r="H23">
            <v>5</v>
          </cell>
          <cell r="I23" t="str">
            <v>PLANTA</v>
          </cell>
          <cell r="J23" t="str">
            <v>M</v>
          </cell>
          <cell r="K23" t="str">
            <v>ac</v>
          </cell>
          <cell r="L23" t="str">
            <v>TC</v>
          </cell>
          <cell r="M23" t="str">
            <v>NULL</v>
          </cell>
          <cell r="N23" t="str">
            <v>ipaz@unicauca.edu.co</v>
          </cell>
          <cell r="O23" t="str">
            <v>TITULAR</v>
          </cell>
          <cell r="P23">
            <v>37629</v>
          </cell>
          <cell r="Q23" t="str">
            <v>NULL</v>
          </cell>
        </row>
        <row r="24">
          <cell r="B24">
            <v>76306251</v>
          </cell>
          <cell r="C24" t="str">
            <v>HURTADO ORDOñEZ NELSON ADOLFO</v>
          </cell>
          <cell r="D24" t="str">
            <v>HURTADO</v>
          </cell>
          <cell r="E24" t="str">
            <v>ORDOñEZ</v>
          </cell>
          <cell r="F24" t="str">
            <v>NELSON</v>
          </cell>
          <cell r="G24" t="str">
            <v>ADOLFO</v>
          </cell>
          <cell r="H24">
            <v>25</v>
          </cell>
          <cell r="I24" t="str">
            <v>PLANTA</v>
          </cell>
          <cell r="J24" t="str">
            <v>M</v>
          </cell>
          <cell r="K24" t="str">
            <v>ac</v>
          </cell>
          <cell r="L24" t="str">
            <v>TC</v>
          </cell>
          <cell r="M24" t="str">
            <v>NULL</v>
          </cell>
          <cell r="N24" t="str">
            <v>nhurtado@unicauca.edu.co</v>
          </cell>
          <cell r="O24" t="str">
            <v>ASOCIADO</v>
          </cell>
          <cell r="P24">
            <v>38727</v>
          </cell>
          <cell r="Q24" t="str">
            <v>NULL</v>
          </cell>
        </row>
        <row r="25">
          <cell r="B25">
            <v>76312735</v>
          </cell>
          <cell r="C25" t="str">
            <v>OROZCO DUENAS HUGO YAIR</v>
          </cell>
          <cell r="D25" t="str">
            <v>OROZCO</v>
          </cell>
          <cell r="E25" t="str">
            <v>DUENAS</v>
          </cell>
          <cell r="F25" t="str">
            <v>HUGO</v>
          </cell>
          <cell r="G25" t="str">
            <v>YAIR</v>
          </cell>
          <cell r="H25">
            <v>48</v>
          </cell>
          <cell r="I25" t="str">
            <v>PLANTA</v>
          </cell>
          <cell r="J25" t="str">
            <v>M</v>
          </cell>
          <cell r="K25" t="str">
            <v>ac</v>
          </cell>
          <cell r="L25" t="str">
            <v>TC</v>
          </cell>
          <cell r="M25" t="str">
            <v>NULL</v>
          </cell>
          <cell r="N25" t="str">
            <v>horozco@unicauca.edu.co</v>
          </cell>
          <cell r="O25" t="str">
            <v>ASOCIADO</v>
          </cell>
          <cell r="P25">
            <v>38365</v>
          </cell>
          <cell r="Q25" t="str">
            <v>NULL</v>
          </cell>
        </row>
        <row r="26">
          <cell r="B26">
            <v>76328867</v>
          </cell>
          <cell r="C26" t="str">
            <v>BRAVO GRIJALBA JHON JAIRO</v>
          </cell>
          <cell r="D26" t="str">
            <v>BRAVO</v>
          </cell>
          <cell r="E26" t="str">
            <v>GRIJALBA</v>
          </cell>
          <cell r="F26" t="str">
            <v>JHON</v>
          </cell>
          <cell r="G26" t="str">
            <v>JAIRO</v>
          </cell>
          <cell r="H26">
            <v>35</v>
          </cell>
          <cell r="I26" t="str">
            <v>PLANTA</v>
          </cell>
          <cell r="J26" t="str">
            <v>M</v>
          </cell>
          <cell r="K26" t="str">
            <v>ac</v>
          </cell>
          <cell r="L26" t="str">
            <v>TC</v>
          </cell>
          <cell r="M26" t="str">
            <v>NULL</v>
          </cell>
          <cell r="N26" t="str">
            <v>jbravo@unicauca.edu.co</v>
          </cell>
          <cell r="O26" t="str">
            <v>TITULAR</v>
          </cell>
          <cell r="P26">
            <v>37629</v>
          </cell>
          <cell r="Q26" t="str">
            <v>NULL</v>
          </cell>
        </row>
        <row r="27">
          <cell r="B27">
            <v>91491883</v>
          </cell>
          <cell r="C27" t="str">
            <v>DIAZ MARIÑO NESTOR MILCIADES</v>
          </cell>
          <cell r="D27" t="str">
            <v>DIAZ</v>
          </cell>
          <cell r="E27" t="str">
            <v>MARIÑO</v>
          </cell>
          <cell r="F27" t="str">
            <v>NESTOR</v>
          </cell>
          <cell r="G27" t="str">
            <v>MILCIADES</v>
          </cell>
          <cell r="H27">
            <v>52</v>
          </cell>
          <cell r="I27" t="str">
            <v>PLANTA</v>
          </cell>
          <cell r="J27" t="str">
            <v>M</v>
          </cell>
          <cell r="K27" t="str">
            <v>ac</v>
          </cell>
          <cell r="L27" t="str">
            <v>TC</v>
          </cell>
          <cell r="M27" t="str">
            <v>NULL</v>
          </cell>
          <cell r="N27" t="str">
            <v>nediaz@unicauca.edu.co</v>
          </cell>
          <cell r="O27" t="str">
            <v>TITULAR</v>
          </cell>
          <cell r="P27">
            <v>38727</v>
          </cell>
          <cell r="Q27" t="str">
            <v>NULL</v>
          </cell>
        </row>
        <row r="28">
          <cell r="B28">
            <v>10527388</v>
          </cell>
          <cell r="C28" t="str">
            <v>MOSQUERA RIVERA JUAN MANUEL</v>
          </cell>
          <cell r="D28" t="str">
            <v>MOSQUERA</v>
          </cell>
          <cell r="E28" t="str">
            <v>RIVERA</v>
          </cell>
          <cell r="F28" t="str">
            <v>JUAN</v>
          </cell>
          <cell r="G28" t="str">
            <v>MANUEL</v>
          </cell>
          <cell r="H28">
            <v>44</v>
          </cell>
          <cell r="I28" t="str">
            <v>PLANTA</v>
          </cell>
          <cell r="J28" t="str">
            <v>M</v>
          </cell>
          <cell r="K28" t="str">
            <v>in</v>
          </cell>
          <cell r="L28" t="str">
            <v>NA</v>
          </cell>
          <cell r="M28" t="str">
            <v>NULL</v>
          </cell>
          <cell r="N28" t="str">
            <v>mori@unicauca.edu.co</v>
          </cell>
          <cell r="O28" t="str">
            <v>NULL</v>
          </cell>
          <cell r="P28" t="str">
            <v>NULL</v>
          </cell>
          <cell r="Q28" t="str">
            <v>NULL</v>
          </cell>
        </row>
        <row r="29">
          <cell r="B29">
            <v>12108982</v>
          </cell>
          <cell r="C29" t="str">
            <v>BERMEO MUÑOZ JOSE REINEL</v>
          </cell>
          <cell r="D29" t="str">
            <v>BERMEO</v>
          </cell>
          <cell r="E29" t="str">
            <v>MUÑOZ</v>
          </cell>
          <cell r="F29" t="str">
            <v>JOSE</v>
          </cell>
          <cell r="G29" t="str">
            <v>REINEL</v>
          </cell>
          <cell r="H29">
            <v>18</v>
          </cell>
          <cell r="I29" t="str">
            <v>PLANTA</v>
          </cell>
          <cell r="J29" t="str">
            <v>M</v>
          </cell>
          <cell r="K29" t="str">
            <v>ac</v>
          </cell>
          <cell r="L29" t="str">
            <v>TC</v>
          </cell>
          <cell r="M29" t="str">
            <v>NULL</v>
          </cell>
          <cell r="N29" t="str">
            <v>jbermeo@unicauca.edu.co</v>
          </cell>
          <cell r="O29" t="str">
            <v>TITULAR</v>
          </cell>
          <cell r="P29">
            <v>36220</v>
          </cell>
          <cell r="Q29" t="str">
            <v>NULL</v>
          </cell>
        </row>
        <row r="30">
          <cell r="B30">
            <v>16760102</v>
          </cell>
          <cell r="C30" t="str">
            <v>MOSQUERA DORADO CESAR ALFARO</v>
          </cell>
          <cell r="D30" t="str">
            <v>MOSQUERA</v>
          </cell>
          <cell r="E30" t="str">
            <v>DORADO</v>
          </cell>
          <cell r="F30" t="str">
            <v>CESAR</v>
          </cell>
          <cell r="G30" t="str">
            <v>ALFARO</v>
          </cell>
          <cell r="H30">
            <v>1</v>
          </cell>
          <cell r="I30" t="str">
            <v>PLANTA</v>
          </cell>
          <cell r="J30" t="str">
            <v>M</v>
          </cell>
          <cell r="K30" t="str">
            <v>ac</v>
          </cell>
          <cell r="L30" t="str">
            <v>TC</v>
          </cell>
          <cell r="M30" t="str">
            <v>DIRECTOR</v>
          </cell>
          <cell r="N30" t="str">
            <v>alfaromosquera@unicauca.edu.co</v>
          </cell>
          <cell r="O30" t="str">
            <v>ASOCIADO</v>
          </cell>
          <cell r="P30">
            <v>38369</v>
          </cell>
          <cell r="Q30" t="str">
            <v>NULL</v>
          </cell>
        </row>
        <row r="31">
          <cell r="B31">
            <v>25292743</v>
          </cell>
          <cell r="C31" t="str">
            <v>CHANTRE ASTAIZA ANGELA ROCIO</v>
          </cell>
          <cell r="D31" t="str">
            <v>CHANTRE</v>
          </cell>
          <cell r="E31" t="str">
            <v>ASTAIZA</v>
          </cell>
          <cell r="F31" t="str">
            <v>ANGELA</v>
          </cell>
          <cell r="G31" t="str">
            <v>ROCIO</v>
          </cell>
          <cell r="H31">
            <v>20</v>
          </cell>
          <cell r="I31" t="str">
            <v>PLANTA</v>
          </cell>
          <cell r="J31" t="str">
            <v>F</v>
          </cell>
          <cell r="K31" t="str">
            <v>ac</v>
          </cell>
          <cell r="L31" t="str">
            <v>TC</v>
          </cell>
          <cell r="M31" t="str">
            <v>NULL</v>
          </cell>
          <cell r="N31" t="str">
            <v>achantre@unicauca.edu.co</v>
          </cell>
          <cell r="O31" t="str">
            <v>TITULAR</v>
          </cell>
          <cell r="P31">
            <v>40422</v>
          </cell>
          <cell r="Q31" t="str">
            <v>NULL</v>
          </cell>
        </row>
        <row r="32">
          <cell r="B32">
            <v>30720048</v>
          </cell>
          <cell r="C32" t="str">
            <v>VALDIVIESO BOLAÑOS MARIA ISAURA</v>
          </cell>
          <cell r="D32" t="str">
            <v>VALDIVIESO</v>
          </cell>
          <cell r="E32" t="str">
            <v>BOLAÑOS</v>
          </cell>
          <cell r="F32" t="str">
            <v>MARIA</v>
          </cell>
          <cell r="G32" t="str">
            <v>ISAURA</v>
          </cell>
          <cell r="H32">
            <v>31</v>
          </cell>
          <cell r="I32" t="str">
            <v>PLANTA</v>
          </cell>
          <cell r="J32" t="str">
            <v>M</v>
          </cell>
          <cell r="K32" t="str">
            <v>in</v>
          </cell>
          <cell r="L32" t="str">
            <v>NA</v>
          </cell>
          <cell r="M32" t="str">
            <v>NULL</v>
          </cell>
          <cell r="N32" t="str">
            <v>mvalbo@unicauca.edu.co</v>
          </cell>
          <cell r="O32" t="str">
            <v>NULL</v>
          </cell>
          <cell r="P32" t="str">
            <v>NULL</v>
          </cell>
          <cell r="Q32" t="str">
            <v>NULL</v>
          </cell>
        </row>
        <row r="33">
          <cell r="B33">
            <v>34537670</v>
          </cell>
          <cell r="C33" t="str">
            <v>MUÑOZ GALLEGO FLOR DE MARIA</v>
          </cell>
          <cell r="D33" t="str">
            <v>MUÑOZ</v>
          </cell>
          <cell r="E33" t="str">
            <v>GALLEGO</v>
          </cell>
          <cell r="F33" t="str">
            <v>FLOR</v>
          </cell>
          <cell r="G33" t="str">
            <v>DE MARIA</v>
          </cell>
          <cell r="H33">
            <v>7</v>
          </cell>
          <cell r="I33" t="str">
            <v>PLANTA</v>
          </cell>
          <cell r="J33" t="str">
            <v>F</v>
          </cell>
          <cell r="K33" t="str">
            <v>ac</v>
          </cell>
          <cell r="L33" t="str">
            <v>TC</v>
          </cell>
          <cell r="M33" t="str">
            <v>NULL</v>
          </cell>
          <cell r="N33" t="str">
            <v>fdmunoz@unicauca.edu.co</v>
          </cell>
          <cell r="O33" t="str">
            <v>ASOCIADO</v>
          </cell>
          <cell r="P33">
            <v>33801</v>
          </cell>
          <cell r="Q33" t="str">
            <v>NULL</v>
          </cell>
        </row>
        <row r="34">
          <cell r="B34">
            <v>34554034</v>
          </cell>
          <cell r="C34" t="str">
            <v>MUÑOZ ANASCO DOYRA MARIELA</v>
          </cell>
          <cell r="D34" t="str">
            <v>MUÑOZ</v>
          </cell>
          <cell r="E34" t="str">
            <v>ANASCO</v>
          </cell>
          <cell r="F34" t="str">
            <v>DOYRA</v>
          </cell>
          <cell r="G34" t="str">
            <v>MARIELA</v>
          </cell>
          <cell r="H34">
            <v>51</v>
          </cell>
          <cell r="I34" t="str">
            <v>PLANTA</v>
          </cell>
          <cell r="J34" t="str">
            <v>F</v>
          </cell>
          <cell r="K34" t="str">
            <v>ac</v>
          </cell>
          <cell r="L34" t="str">
            <v>TC</v>
          </cell>
          <cell r="M34" t="str">
            <v>NULL</v>
          </cell>
          <cell r="N34" t="str">
            <v>mamunoz@unicauca.edu.co</v>
          </cell>
          <cell r="O34" t="str">
            <v>TITULAR</v>
          </cell>
          <cell r="P34">
            <v>37631</v>
          </cell>
          <cell r="Q34" t="str">
            <v>NULL</v>
          </cell>
        </row>
        <row r="35">
          <cell r="B35">
            <v>43040911</v>
          </cell>
          <cell r="C35" t="str">
            <v>ARANGO GAVIRIA IRMA PIEDAD</v>
          </cell>
          <cell r="D35" t="str">
            <v>ARANGO</v>
          </cell>
          <cell r="E35" t="str">
            <v>GAVIRIA</v>
          </cell>
          <cell r="F35" t="str">
            <v>IRMA</v>
          </cell>
          <cell r="G35" t="str">
            <v>PIEDAD</v>
          </cell>
          <cell r="H35">
            <v>33</v>
          </cell>
          <cell r="I35" t="str">
            <v>PLANTA</v>
          </cell>
          <cell r="J35" t="str">
            <v>F</v>
          </cell>
          <cell r="K35" t="str">
            <v>ac</v>
          </cell>
          <cell r="L35" t="str">
            <v>TC</v>
          </cell>
          <cell r="M35" t="str">
            <v>NULL</v>
          </cell>
          <cell r="N35" t="str">
            <v>irmapia@unicauca.edu.co</v>
          </cell>
          <cell r="O35" t="str">
            <v>TITULAR</v>
          </cell>
          <cell r="P35">
            <v>33610</v>
          </cell>
          <cell r="Q35" t="str">
            <v>NULL</v>
          </cell>
        </row>
        <row r="36">
          <cell r="B36">
            <v>51599545</v>
          </cell>
          <cell r="C36" t="str">
            <v>MENDOZA VARGAS MARTHA DEL PILAR</v>
          </cell>
          <cell r="D36" t="str">
            <v>MENDOZA</v>
          </cell>
          <cell r="E36" t="str">
            <v>VARGAS</v>
          </cell>
          <cell r="F36" t="str">
            <v>MARTHA</v>
          </cell>
          <cell r="G36" t="str">
            <v>DEL PILAR</v>
          </cell>
          <cell r="H36">
            <v>24</v>
          </cell>
          <cell r="I36" t="str">
            <v>PLANTA</v>
          </cell>
          <cell r="J36" t="str">
            <v>F</v>
          </cell>
          <cell r="K36" t="str">
            <v>ac</v>
          </cell>
          <cell r="L36" t="str">
            <v>TC</v>
          </cell>
          <cell r="M36" t="str">
            <v>NULL</v>
          </cell>
          <cell r="N36" t="str">
            <v>madelpilar@unicauca.edu.co</v>
          </cell>
          <cell r="O36" t="str">
            <v>ASOCIADO</v>
          </cell>
          <cell r="P36">
            <v>38366</v>
          </cell>
          <cell r="Q36" t="str">
            <v>NULL</v>
          </cell>
        </row>
        <row r="37">
          <cell r="B37">
            <v>52021928</v>
          </cell>
          <cell r="C37" t="str">
            <v>CADENA DURAN OLGA LUCIA</v>
          </cell>
          <cell r="D37" t="str">
            <v>CADENA</v>
          </cell>
          <cell r="E37" t="str">
            <v>DURAN</v>
          </cell>
          <cell r="F37" t="str">
            <v>OLGA</v>
          </cell>
          <cell r="G37" t="str">
            <v>LUCIA</v>
          </cell>
          <cell r="H37">
            <v>21</v>
          </cell>
          <cell r="I37" t="str">
            <v>PLANTA</v>
          </cell>
          <cell r="J37" t="str">
            <v>F</v>
          </cell>
          <cell r="K37" t="str">
            <v>ac</v>
          </cell>
          <cell r="L37" t="str">
            <v>TC</v>
          </cell>
          <cell r="M37" t="str">
            <v>NULL</v>
          </cell>
          <cell r="N37" t="str">
            <v>olgacadena@unicauca.edu.co</v>
          </cell>
          <cell r="O37" t="str">
            <v>TITULAR</v>
          </cell>
          <cell r="P37">
            <v>38727</v>
          </cell>
          <cell r="Q37" t="str">
            <v>NULL</v>
          </cell>
        </row>
        <row r="38">
          <cell r="B38">
            <v>59820983</v>
          </cell>
          <cell r="C38" t="str">
            <v>LOPEZ PATIÑO CARMENZA LILIANA</v>
          </cell>
          <cell r="D38" t="str">
            <v>LOPEZ</v>
          </cell>
          <cell r="E38" t="str">
            <v>PATIÑO</v>
          </cell>
          <cell r="F38" t="str">
            <v>CARMENZA</v>
          </cell>
          <cell r="G38" t="str">
            <v>LILIANA</v>
          </cell>
          <cell r="H38">
            <v>4</v>
          </cell>
          <cell r="I38" t="str">
            <v>PLANTA</v>
          </cell>
          <cell r="J38" t="str">
            <v>F</v>
          </cell>
          <cell r="K38" t="str">
            <v>ac</v>
          </cell>
          <cell r="L38" t="str">
            <v>TC</v>
          </cell>
          <cell r="M38" t="str">
            <v>COORDINADORPS</v>
          </cell>
          <cell r="N38" t="str">
            <v>cllopez@unicauca.edu.co</v>
          </cell>
          <cell r="O38" t="str">
            <v>TITULAR</v>
          </cell>
          <cell r="P38">
            <v>37006</v>
          </cell>
          <cell r="Q38" t="str">
            <v>NULL</v>
          </cell>
        </row>
        <row r="39">
          <cell r="B39">
            <v>63483237</v>
          </cell>
          <cell r="C39" t="str">
            <v>MENDOZA BECERRA MARTHA ELIANA</v>
          </cell>
          <cell r="D39" t="str">
            <v>MENDOZA</v>
          </cell>
          <cell r="E39" t="str">
            <v>BECERRA</v>
          </cell>
          <cell r="F39" t="str">
            <v>MARTHA</v>
          </cell>
          <cell r="G39" t="str">
            <v>ELIANA</v>
          </cell>
          <cell r="H39">
            <v>52</v>
          </cell>
          <cell r="I39" t="str">
            <v>PLANTA</v>
          </cell>
          <cell r="J39" t="str">
            <v>F</v>
          </cell>
          <cell r="K39" t="str">
            <v>ac</v>
          </cell>
          <cell r="L39" t="str">
            <v>TC</v>
          </cell>
          <cell r="M39" t="str">
            <v>NULL</v>
          </cell>
          <cell r="N39" t="str">
            <v>mmendoza@unicauca.edu.co</v>
          </cell>
          <cell r="O39" t="str">
            <v>TITULAR</v>
          </cell>
          <cell r="P39">
            <v>36220</v>
          </cell>
          <cell r="Q39" t="str">
            <v>NULL</v>
          </cell>
        </row>
        <row r="40">
          <cell r="B40">
            <v>66827047</v>
          </cell>
          <cell r="C40" t="str">
            <v>MILLER RESTREPO ALEJANDRA</v>
          </cell>
          <cell r="D40" t="str">
            <v>MILLER</v>
          </cell>
          <cell r="E40" t="str">
            <v>RESTREPO</v>
          </cell>
          <cell r="F40" t="str">
            <v>ALEJANDRA</v>
          </cell>
          <cell r="H40">
            <v>21</v>
          </cell>
          <cell r="I40" t="str">
            <v>PLANTA</v>
          </cell>
          <cell r="J40" t="str">
            <v>F</v>
          </cell>
          <cell r="K40" t="str">
            <v>ac</v>
          </cell>
          <cell r="L40" t="str">
            <v>TC</v>
          </cell>
          <cell r="M40" t="str">
            <v>NULL</v>
          </cell>
          <cell r="N40" t="str">
            <v>amiller@unicauca.edu.co</v>
          </cell>
          <cell r="O40" t="str">
            <v>TITULAR</v>
          </cell>
          <cell r="P40">
            <v>36617</v>
          </cell>
          <cell r="Q40" t="str">
            <v>NULL</v>
          </cell>
        </row>
        <row r="41">
          <cell r="B41">
            <v>76327102</v>
          </cell>
          <cell r="C41" t="str">
            <v>CAICEDO RENDON OSCAR MAURICIO</v>
          </cell>
          <cell r="D41" t="str">
            <v>CAICEDO</v>
          </cell>
          <cell r="E41" t="str">
            <v>RENDON</v>
          </cell>
          <cell r="F41" t="str">
            <v>OSCAR</v>
          </cell>
          <cell r="G41" t="str">
            <v>MAURICIO</v>
          </cell>
          <cell r="H41">
            <v>50</v>
          </cell>
          <cell r="I41" t="str">
            <v>PLANTA</v>
          </cell>
          <cell r="J41" t="str">
            <v>M</v>
          </cell>
          <cell r="K41" t="str">
            <v>ac</v>
          </cell>
          <cell r="L41" t="str">
            <v>TC</v>
          </cell>
          <cell r="M41" t="str">
            <v>NULL</v>
          </cell>
          <cell r="N41" t="str">
            <v>omcaicedo@unicauca.edu.co</v>
          </cell>
          <cell r="O41" t="str">
            <v>TITULAR</v>
          </cell>
          <cell r="P41">
            <v>38366</v>
          </cell>
          <cell r="Q41" t="str">
            <v>NULL</v>
          </cell>
        </row>
        <row r="42">
          <cell r="B42">
            <v>91288035</v>
          </cell>
          <cell r="C42" t="str">
            <v>NIÑO ZAMBRANO MIGUEL ANGEL</v>
          </cell>
          <cell r="D42" t="str">
            <v>NIÑO</v>
          </cell>
          <cell r="E42" t="str">
            <v>ZAMBRANO</v>
          </cell>
          <cell r="F42" t="str">
            <v>MIGUEL</v>
          </cell>
          <cell r="G42" t="str">
            <v>ANGEL</v>
          </cell>
          <cell r="H42">
            <v>52</v>
          </cell>
          <cell r="I42" t="str">
            <v>PLANTA</v>
          </cell>
          <cell r="J42" t="str">
            <v>M</v>
          </cell>
          <cell r="K42" t="str">
            <v>ac</v>
          </cell>
          <cell r="L42" t="str">
            <v>TC</v>
          </cell>
          <cell r="M42" t="str">
            <v>COORDINADORPR</v>
          </cell>
          <cell r="N42" t="str">
            <v>manzamb@unicauca.edu.co</v>
          </cell>
          <cell r="O42" t="str">
            <v>TITULAR</v>
          </cell>
          <cell r="P42">
            <v>36452</v>
          </cell>
          <cell r="Q42" t="str">
            <v>NULL</v>
          </cell>
        </row>
        <row r="43">
          <cell r="B43">
            <v>4614865</v>
          </cell>
          <cell r="C43" t="str">
            <v>MARTINEZ FLOR WILSON ARLEY</v>
          </cell>
          <cell r="D43" t="str">
            <v>MARTINEZ</v>
          </cell>
          <cell r="E43" t="str">
            <v>FLOR</v>
          </cell>
          <cell r="F43" t="str">
            <v>WILSON</v>
          </cell>
          <cell r="G43" t="str">
            <v>ARLEY</v>
          </cell>
          <cell r="H43">
            <v>35</v>
          </cell>
          <cell r="I43" t="str">
            <v>PLANTA</v>
          </cell>
          <cell r="J43" t="str">
            <v>M</v>
          </cell>
          <cell r="K43" t="str">
            <v>ac</v>
          </cell>
          <cell r="L43" t="str">
            <v>TC</v>
          </cell>
          <cell r="M43" t="str">
            <v>JEFE</v>
          </cell>
          <cell r="N43" t="str">
            <v>wamartinez@unicauca.edu.co</v>
          </cell>
          <cell r="O43" t="str">
            <v>ASOCIADO</v>
          </cell>
          <cell r="P43">
            <v>38770</v>
          </cell>
          <cell r="Q43" t="str">
            <v>NULL</v>
          </cell>
        </row>
        <row r="44">
          <cell r="B44">
            <v>7524120</v>
          </cell>
          <cell r="C44" t="str">
            <v>OSORIO GARCES CARLOS ENRIQUE</v>
          </cell>
          <cell r="D44" t="str">
            <v>OSORIO</v>
          </cell>
          <cell r="E44" t="str">
            <v>GARCES</v>
          </cell>
          <cell r="F44" t="str">
            <v>CARLOS</v>
          </cell>
          <cell r="G44" t="str">
            <v>ENRIQUE</v>
          </cell>
          <cell r="H44">
            <v>26</v>
          </cell>
          <cell r="I44" t="str">
            <v>PLANTA</v>
          </cell>
          <cell r="J44" t="str">
            <v>M</v>
          </cell>
          <cell r="K44" t="str">
            <v>ac</v>
          </cell>
          <cell r="L44" t="str">
            <v>TC</v>
          </cell>
          <cell r="M44" t="str">
            <v>NULL</v>
          </cell>
          <cell r="N44" t="str">
            <v>carlososorio@unicauca.edu.co</v>
          </cell>
          <cell r="O44" t="str">
            <v>TITULAR</v>
          </cell>
          <cell r="P44">
            <v>38372</v>
          </cell>
          <cell r="Q44" t="str">
            <v>NULL</v>
          </cell>
        </row>
        <row r="45">
          <cell r="B45">
            <v>10533346</v>
          </cell>
          <cell r="C45" t="str">
            <v>DELGADO NOGUERA MARIO FRANCISCO</v>
          </cell>
          <cell r="D45" t="str">
            <v>DELGADO</v>
          </cell>
          <cell r="E45" t="str">
            <v>NOGUERA</v>
          </cell>
          <cell r="F45" t="str">
            <v>MARIO</v>
          </cell>
          <cell r="G45" t="str">
            <v>FRANCISCO</v>
          </cell>
          <cell r="H45">
            <v>17</v>
          </cell>
          <cell r="I45" t="str">
            <v>PLANTA</v>
          </cell>
          <cell r="J45" t="str">
            <v>M</v>
          </cell>
          <cell r="K45" t="str">
            <v>in</v>
          </cell>
          <cell r="L45" t="str">
            <v>NA</v>
          </cell>
          <cell r="M45" t="str">
            <v>NULL</v>
          </cell>
          <cell r="N45" t="str">
            <v>mdelgado@unicauca.edu.co</v>
          </cell>
          <cell r="O45" t="str">
            <v>NULL</v>
          </cell>
          <cell r="P45" t="str">
            <v>NULL</v>
          </cell>
          <cell r="Q45" t="str">
            <v>NULL</v>
          </cell>
        </row>
        <row r="46">
          <cell r="B46">
            <v>10537683</v>
          </cell>
          <cell r="C46" t="str">
            <v>ALBAN LOPEZ NOE</v>
          </cell>
          <cell r="D46" t="str">
            <v>ALBAN</v>
          </cell>
          <cell r="E46" t="str">
            <v>LOPEZ</v>
          </cell>
          <cell r="F46" t="str">
            <v>NOE</v>
          </cell>
          <cell r="H46">
            <v>5</v>
          </cell>
          <cell r="I46" t="str">
            <v>PLANTA</v>
          </cell>
          <cell r="J46" t="str">
            <v>M</v>
          </cell>
          <cell r="K46" t="str">
            <v>ac</v>
          </cell>
          <cell r="L46" t="str">
            <v>TC</v>
          </cell>
          <cell r="M46" t="str">
            <v>NULL</v>
          </cell>
          <cell r="N46" t="str">
            <v>albanlopez@unicauca.edu.co</v>
          </cell>
          <cell r="O46" t="str">
            <v>TITULAR</v>
          </cell>
          <cell r="P46">
            <v>38365</v>
          </cell>
          <cell r="Q46" t="str">
            <v>NULL</v>
          </cell>
        </row>
        <row r="47">
          <cell r="B47">
            <v>10538340</v>
          </cell>
          <cell r="C47" t="str">
            <v>ACOSTA FUENTES BORGIA ENRICO</v>
          </cell>
          <cell r="D47" t="str">
            <v>ACOSTA</v>
          </cell>
          <cell r="E47" t="str">
            <v>FUENTES</v>
          </cell>
          <cell r="F47" t="str">
            <v>BORGIA</v>
          </cell>
          <cell r="G47" t="str">
            <v>ENRICO</v>
          </cell>
          <cell r="H47">
            <v>33</v>
          </cell>
          <cell r="I47" t="str">
            <v>PLANTA</v>
          </cell>
          <cell r="J47" t="str">
            <v>M</v>
          </cell>
          <cell r="K47" t="str">
            <v>ac</v>
          </cell>
          <cell r="L47" t="str">
            <v>TC</v>
          </cell>
          <cell r="M47" t="str">
            <v>NULL</v>
          </cell>
          <cell r="N47" t="str">
            <v>bacosta@unicauca.edu.co</v>
          </cell>
          <cell r="O47" t="str">
            <v>ASOCIADO</v>
          </cell>
          <cell r="P47">
            <v>34178</v>
          </cell>
          <cell r="Q47" t="str">
            <v>NULL</v>
          </cell>
        </row>
        <row r="48">
          <cell r="B48">
            <v>10539631</v>
          </cell>
          <cell r="C48" t="str">
            <v>SANCHEZ ORDOÑEZ JOSE FERNANDO</v>
          </cell>
          <cell r="D48" t="str">
            <v>SANCHEZ</v>
          </cell>
          <cell r="E48" t="str">
            <v>ORDOÑEZ</v>
          </cell>
          <cell r="F48" t="str">
            <v>JOSE</v>
          </cell>
          <cell r="G48" t="str">
            <v>FERNANDO</v>
          </cell>
          <cell r="H48">
            <v>48</v>
          </cell>
          <cell r="I48" t="str">
            <v>PLANTA</v>
          </cell>
          <cell r="J48" t="str">
            <v>M</v>
          </cell>
          <cell r="K48" t="str">
            <v>in</v>
          </cell>
          <cell r="L48" t="str">
            <v>NA</v>
          </cell>
          <cell r="M48" t="str">
            <v>JEFE</v>
          </cell>
          <cell r="N48" t="str">
            <v>josfersan@unicauca.edu.co</v>
          </cell>
          <cell r="O48" t="str">
            <v>NULL</v>
          </cell>
          <cell r="P48" t="str">
            <v>NULL</v>
          </cell>
          <cell r="Q48" t="str">
            <v>NULL</v>
          </cell>
        </row>
        <row r="49">
          <cell r="B49">
            <v>10547536</v>
          </cell>
          <cell r="C49" t="str">
            <v>PAZ CONCHA JUAN PABLO</v>
          </cell>
          <cell r="D49" t="str">
            <v>PAZ</v>
          </cell>
          <cell r="E49" t="str">
            <v>CONCHA</v>
          </cell>
          <cell r="F49" t="str">
            <v>JUAN</v>
          </cell>
          <cell r="G49" t="str">
            <v>PABLO</v>
          </cell>
          <cell r="H49">
            <v>5</v>
          </cell>
          <cell r="I49" t="str">
            <v>PLANTA</v>
          </cell>
          <cell r="J49" t="str">
            <v>M</v>
          </cell>
          <cell r="K49" t="str">
            <v>ac</v>
          </cell>
          <cell r="L49" t="str">
            <v>TC</v>
          </cell>
          <cell r="M49" t="str">
            <v>NULL</v>
          </cell>
          <cell r="N49" t="str">
            <v>jppaz@unicauca.edu.co</v>
          </cell>
          <cell r="O49" t="str">
            <v>TITULAR</v>
          </cell>
          <cell r="P49">
            <v>38727</v>
          </cell>
          <cell r="Q49" t="str">
            <v>NULL</v>
          </cell>
        </row>
        <row r="50">
          <cell r="B50">
            <v>12120023</v>
          </cell>
          <cell r="C50" t="str">
            <v>TOCANCIPA FALLA JAIRO ELICIO</v>
          </cell>
          <cell r="D50" t="str">
            <v>TOCANCIPA</v>
          </cell>
          <cell r="E50" t="str">
            <v>FALLA</v>
          </cell>
          <cell r="F50" t="str">
            <v>JAIRO</v>
          </cell>
          <cell r="G50" t="str">
            <v>ELICIO</v>
          </cell>
          <cell r="H50">
            <v>22</v>
          </cell>
          <cell r="I50" t="str">
            <v>PLANTA</v>
          </cell>
          <cell r="J50" t="str">
            <v>M</v>
          </cell>
          <cell r="K50" t="str">
            <v>ac</v>
          </cell>
          <cell r="L50" t="str">
            <v>TC</v>
          </cell>
          <cell r="M50" t="str">
            <v>NULL</v>
          </cell>
          <cell r="N50" t="str">
            <v>jtocancipa@unicauca.edu.co</v>
          </cell>
          <cell r="O50" t="str">
            <v>TITULAR</v>
          </cell>
          <cell r="P50">
            <v>35462</v>
          </cell>
          <cell r="Q50" t="str">
            <v>NULL</v>
          </cell>
        </row>
        <row r="51">
          <cell r="B51">
            <v>16636732</v>
          </cell>
          <cell r="C51" t="str">
            <v>STECHAUNER ROHRINGER ROMAN</v>
          </cell>
          <cell r="D51" t="str">
            <v>STECHAUNER</v>
          </cell>
          <cell r="E51" t="str">
            <v>ROHRINGER</v>
          </cell>
          <cell r="F51" t="str">
            <v>ROMAN</v>
          </cell>
          <cell r="H51">
            <v>5</v>
          </cell>
          <cell r="I51" t="str">
            <v>PLANTA</v>
          </cell>
          <cell r="J51" t="str">
            <v>M</v>
          </cell>
          <cell r="K51" t="str">
            <v>in</v>
          </cell>
          <cell r="L51" t="str">
            <v>NA</v>
          </cell>
          <cell r="M51" t="str">
            <v>NULL</v>
          </cell>
          <cell r="N51" t="str">
            <v>rstechauner@unicauca.edu.co</v>
          </cell>
          <cell r="O51" t="str">
            <v>NULL</v>
          </cell>
          <cell r="P51" t="str">
            <v>NULL</v>
          </cell>
          <cell r="Q51" t="str">
            <v>NULL</v>
          </cell>
        </row>
        <row r="52">
          <cell r="B52">
            <v>19427110</v>
          </cell>
          <cell r="C52" t="str">
            <v>CORCHUELO MORA MIGUEL HUGO</v>
          </cell>
          <cell r="D52" t="str">
            <v>CORCHUELO</v>
          </cell>
          <cell r="E52" t="str">
            <v>MORA</v>
          </cell>
          <cell r="F52" t="str">
            <v>MIGUEL</v>
          </cell>
          <cell r="G52" t="str">
            <v>HUGO</v>
          </cell>
          <cell r="H52">
            <v>34</v>
          </cell>
          <cell r="I52" t="str">
            <v>PLANTA</v>
          </cell>
          <cell r="J52" t="str">
            <v>M</v>
          </cell>
          <cell r="K52" t="str">
            <v>ac</v>
          </cell>
          <cell r="L52" t="str">
            <v>TC</v>
          </cell>
          <cell r="M52" t="str">
            <v>NULL</v>
          </cell>
          <cell r="N52" t="str">
            <v>micorcho@unicauca.edu.co</v>
          </cell>
          <cell r="O52" t="str">
            <v>TITULAR</v>
          </cell>
          <cell r="P52">
            <v>34700</v>
          </cell>
          <cell r="Q52" t="str">
            <v>NULL</v>
          </cell>
        </row>
        <row r="53">
          <cell r="B53">
            <v>19494192</v>
          </cell>
          <cell r="C53" t="str">
            <v>SALCEDO GARCIA HORACIO</v>
          </cell>
          <cell r="D53" t="str">
            <v>SALCEDO</v>
          </cell>
          <cell r="E53" t="str">
            <v>GARCIA</v>
          </cell>
          <cell r="F53" t="str">
            <v>HORACIO</v>
          </cell>
          <cell r="H53">
            <v>25</v>
          </cell>
          <cell r="I53" t="str">
            <v>PLANTA</v>
          </cell>
          <cell r="J53" t="str">
            <v>M</v>
          </cell>
          <cell r="K53" t="str">
            <v>in</v>
          </cell>
          <cell r="L53" t="str">
            <v>NA</v>
          </cell>
          <cell r="M53" t="str">
            <v>NULL</v>
          </cell>
          <cell r="N53" t="str">
            <v>hsalcedo@unicauca.edu.co</v>
          </cell>
          <cell r="O53" t="str">
            <v>NULL</v>
          </cell>
          <cell r="P53" t="str">
            <v>NULL</v>
          </cell>
          <cell r="Q53" t="str">
            <v>NULL</v>
          </cell>
        </row>
        <row r="54">
          <cell r="B54">
            <v>34531920</v>
          </cell>
          <cell r="C54" t="str">
            <v>ACOSTA ARAGON MARIA PIEDAD</v>
          </cell>
          <cell r="D54" t="str">
            <v>ACOSTA</v>
          </cell>
          <cell r="E54" t="str">
            <v>ARAGON</v>
          </cell>
          <cell r="F54" t="str">
            <v>MARIA</v>
          </cell>
          <cell r="G54" t="str">
            <v>PIEDAD</v>
          </cell>
          <cell r="H54">
            <v>12</v>
          </cell>
          <cell r="I54" t="str">
            <v>PLANTA</v>
          </cell>
          <cell r="J54" t="str">
            <v>M</v>
          </cell>
          <cell r="K54" t="str">
            <v>ac</v>
          </cell>
          <cell r="L54" t="str">
            <v>TC</v>
          </cell>
          <cell r="M54" t="str">
            <v>NULL</v>
          </cell>
          <cell r="N54" t="str">
            <v>macosta@unicauca.edu.co</v>
          </cell>
          <cell r="O54" t="str">
            <v>TITULAR</v>
          </cell>
          <cell r="P54">
            <v>33610</v>
          </cell>
          <cell r="Q54" t="str">
            <v>NULL</v>
          </cell>
        </row>
        <row r="55">
          <cell r="B55">
            <v>34546096</v>
          </cell>
          <cell r="C55" t="str">
            <v>SANDOVAL PAZ CONSTANZA EDY</v>
          </cell>
          <cell r="D55" t="str">
            <v>SANDOVAL</v>
          </cell>
          <cell r="E55" t="str">
            <v>PAZ</v>
          </cell>
          <cell r="F55" t="str">
            <v>CONSTANZA</v>
          </cell>
          <cell r="G55" t="str">
            <v>EDY</v>
          </cell>
          <cell r="H55">
            <v>23</v>
          </cell>
          <cell r="I55" t="str">
            <v>PLANTA</v>
          </cell>
          <cell r="J55" t="str">
            <v>F</v>
          </cell>
          <cell r="K55" t="str">
            <v>ac</v>
          </cell>
          <cell r="L55" t="str">
            <v>TC</v>
          </cell>
          <cell r="M55" t="str">
            <v>JEFE</v>
          </cell>
          <cell r="N55" t="str">
            <v>cesandoval@unicauca.edu.co</v>
          </cell>
          <cell r="O55" t="str">
            <v>TITULAR</v>
          </cell>
          <cell r="P55">
            <v>38365</v>
          </cell>
          <cell r="Q55" t="str">
            <v>NULL</v>
          </cell>
        </row>
        <row r="56">
          <cell r="B56">
            <v>34554310</v>
          </cell>
          <cell r="C56" t="str">
            <v>URRUTIA ILLERA ISABELLA MARIA</v>
          </cell>
          <cell r="D56" t="str">
            <v>URRUTIA</v>
          </cell>
          <cell r="E56" t="str">
            <v>ILLERA</v>
          </cell>
          <cell r="F56" t="str">
            <v>ISABELLA</v>
          </cell>
          <cell r="G56" t="str">
            <v>MARIA</v>
          </cell>
          <cell r="H56">
            <v>9</v>
          </cell>
          <cell r="I56" t="str">
            <v>PLANTA</v>
          </cell>
          <cell r="J56" t="str">
            <v>F</v>
          </cell>
          <cell r="K56" t="str">
            <v>ac</v>
          </cell>
          <cell r="L56" t="str">
            <v>TC</v>
          </cell>
          <cell r="M56" t="str">
            <v>NULL</v>
          </cell>
          <cell r="N56" t="str">
            <v>iurrutia@unicauca.edu.co</v>
          </cell>
          <cell r="O56" t="str">
            <v>ASOCIADO</v>
          </cell>
          <cell r="P56">
            <v>36617</v>
          </cell>
          <cell r="Q56" t="str">
            <v>NULL</v>
          </cell>
        </row>
        <row r="57">
          <cell r="B57">
            <v>41936740</v>
          </cell>
          <cell r="C57" t="str">
            <v>RAMIREZ GUTIERREZ ZORAIDA</v>
          </cell>
          <cell r="D57" t="str">
            <v>RAMIREZ</v>
          </cell>
          <cell r="E57" t="str">
            <v>GUTIERREZ</v>
          </cell>
          <cell r="F57" t="str">
            <v>ZORAIDA</v>
          </cell>
          <cell r="H57">
            <v>19</v>
          </cell>
          <cell r="I57" t="str">
            <v>PLANTA</v>
          </cell>
          <cell r="J57" t="str">
            <v>F</v>
          </cell>
          <cell r="K57" t="str">
            <v>ac</v>
          </cell>
          <cell r="L57" t="str">
            <v>TC</v>
          </cell>
          <cell r="M57" t="str">
            <v>NULL</v>
          </cell>
          <cell r="N57" t="str">
            <v>zramirez@unicauca.edu.co</v>
          </cell>
          <cell r="O57" t="str">
            <v>TITULAR</v>
          </cell>
          <cell r="P57">
            <v>38365</v>
          </cell>
          <cell r="Q57" t="str">
            <v>NULL</v>
          </cell>
        </row>
        <row r="58">
          <cell r="B58">
            <v>45766496</v>
          </cell>
          <cell r="C58" t="str">
            <v>BOLIVAR LOBATO MARTHA ISABEL</v>
          </cell>
          <cell r="D58" t="str">
            <v>BOLIVAR</v>
          </cell>
          <cell r="E58" t="str">
            <v>LOBATO</v>
          </cell>
          <cell r="F58" t="str">
            <v>MARTHA</v>
          </cell>
          <cell r="G58" t="str">
            <v>ISABEL</v>
          </cell>
          <cell r="H58">
            <v>46</v>
          </cell>
          <cell r="I58" t="str">
            <v>PLANTA</v>
          </cell>
          <cell r="J58" t="str">
            <v>F</v>
          </cell>
          <cell r="K58" t="str">
            <v>in</v>
          </cell>
          <cell r="L58" t="str">
            <v>NA</v>
          </cell>
          <cell r="M58" t="str">
            <v>NULL</v>
          </cell>
          <cell r="N58" t="str">
            <v>NULL</v>
          </cell>
          <cell r="O58" t="str">
            <v>NULL</v>
          </cell>
          <cell r="P58" t="str">
            <v>NULL</v>
          </cell>
          <cell r="Q58" t="str">
            <v>NULL</v>
          </cell>
        </row>
        <row r="59">
          <cell r="B59">
            <v>51898307</v>
          </cell>
          <cell r="C59" t="str">
            <v>CASTILLO GUZMAN ELIZABETH</v>
          </cell>
          <cell r="D59" t="str">
            <v>CASTILLO</v>
          </cell>
          <cell r="E59" t="str">
            <v>GUZMAN</v>
          </cell>
          <cell r="F59" t="str">
            <v>ELIZABETH</v>
          </cell>
          <cell r="H59">
            <v>24</v>
          </cell>
          <cell r="I59" t="str">
            <v>PLANTA</v>
          </cell>
          <cell r="J59" t="str">
            <v>F</v>
          </cell>
          <cell r="K59" t="str">
            <v>ac</v>
          </cell>
          <cell r="L59" t="str">
            <v>TC</v>
          </cell>
          <cell r="M59" t="str">
            <v>NULL</v>
          </cell>
          <cell r="N59" t="str">
            <v>elcastil@unicauca.edu.co</v>
          </cell>
          <cell r="O59" t="str">
            <v>TITULAR</v>
          </cell>
          <cell r="P59">
            <v>37196</v>
          </cell>
          <cell r="Q59" t="str">
            <v>NULL</v>
          </cell>
        </row>
        <row r="60">
          <cell r="B60">
            <v>76305748</v>
          </cell>
          <cell r="C60" t="str">
            <v>CASAS PEÑA RODOLFO LEON</v>
          </cell>
          <cell r="D60" t="str">
            <v>CASAS</v>
          </cell>
          <cell r="E60" t="str">
            <v>PEÑA</v>
          </cell>
          <cell r="F60" t="str">
            <v>RODOLFO</v>
          </cell>
          <cell r="G60" t="str">
            <v>LEON</v>
          </cell>
          <cell r="H60">
            <v>12</v>
          </cell>
          <cell r="I60" t="str">
            <v>PLANTA</v>
          </cell>
          <cell r="J60" t="str">
            <v>M</v>
          </cell>
          <cell r="K60" t="str">
            <v>ac</v>
          </cell>
          <cell r="L60" t="str">
            <v>TC</v>
          </cell>
          <cell r="M60" t="str">
            <v>JEFE</v>
          </cell>
          <cell r="N60" t="str">
            <v>rcasas@unicauca.edu.co</v>
          </cell>
          <cell r="O60" t="str">
            <v>TITULAR</v>
          </cell>
          <cell r="P60">
            <v>35643</v>
          </cell>
          <cell r="Q60" t="str">
            <v>NULL</v>
          </cell>
        </row>
        <row r="61">
          <cell r="B61">
            <v>76315848</v>
          </cell>
          <cell r="C61" t="str">
            <v>BUENDIA ASTUDILLO ALEXANDER</v>
          </cell>
          <cell r="D61" t="str">
            <v>BUENDIA</v>
          </cell>
          <cell r="E61" t="str">
            <v>ASTUDILLO</v>
          </cell>
          <cell r="F61" t="str">
            <v>ALEXANDER</v>
          </cell>
          <cell r="H61">
            <v>38</v>
          </cell>
          <cell r="I61" t="str">
            <v>PLANTA</v>
          </cell>
          <cell r="J61" t="str">
            <v>M</v>
          </cell>
          <cell r="K61" t="str">
            <v>ac</v>
          </cell>
          <cell r="L61" t="str">
            <v>TC</v>
          </cell>
          <cell r="M61" t="str">
            <v>DIRECTOR</v>
          </cell>
          <cell r="N61" t="str">
            <v>abuendia@unicauca.edu.co</v>
          </cell>
          <cell r="O61" t="str">
            <v>TITULAR</v>
          </cell>
          <cell r="P61">
            <v>38366</v>
          </cell>
          <cell r="Q61" t="str">
            <v>NULL</v>
          </cell>
        </row>
        <row r="62">
          <cell r="B62">
            <v>79459964</v>
          </cell>
          <cell r="C62" t="str">
            <v>ANDRADE SOSSA CAMILO ERNESTO</v>
          </cell>
          <cell r="D62" t="str">
            <v>ANDRADE</v>
          </cell>
          <cell r="E62" t="str">
            <v>SOSSA</v>
          </cell>
          <cell r="F62" t="str">
            <v>CAMILO</v>
          </cell>
          <cell r="G62" t="str">
            <v>ERNESTO</v>
          </cell>
          <cell r="H62">
            <v>31</v>
          </cell>
          <cell r="I62" t="str">
            <v>PLANTA</v>
          </cell>
          <cell r="J62" t="str">
            <v>M</v>
          </cell>
          <cell r="K62" t="str">
            <v>ac</v>
          </cell>
          <cell r="L62" t="str">
            <v>TC</v>
          </cell>
          <cell r="M62" t="str">
            <v>NULL</v>
          </cell>
          <cell r="N62" t="str">
            <v>ceandrade@unicauca.edu.co</v>
          </cell>
          <cell r="O62" t="str">
            <v>TITULAR</v>
          </cell>
          <cell r="P62">
            <v>38372</v>
          </cell>
          <cell r="Q62" t="str">
            <v>NULL</v>
          </cell>
        </row>
        <row r="63">
          <cell r="B63">
            <v>94310837</v>
          </cell>
          <cell r="C63" t="str">
            <v>RAMIREZ SANABRIA ALFONSO ENRIQUE</v>
          </cell>
          <cell r="D63" t="str">
            <v>RAMIREZ</v>
          </cell>
          <cell r="E63" t="str">
            <v>SANABRIA</v>
          </cell>
          <cell r="F63" t="str">
            <v>ALFONSO</v>
          </cell>
          <cell r="G63" t="str">
            <v>ENRIQUE</v>
          </cell>
          <cell r="H63">
            <v>36</v>
          </cell>
          <cell r="I63" t="str">
            <v>PLANTA</v>
          </cell>
          <cell r="J63" t="str">
            <v>M</v>
          </cell>
          <cell r="K63" t="str">
            <v>ac</v>
          </cell>
          <cell r="L63" t="str">
            <v>TC</v>
          </cell>
          <cell r="M63" t="str">
            <v>NULL</v>
          </cell>
          <cell r="N63" t="str">
            <v>aramirez@unicauca.edu.co</v>
          </cell>
          <cell r="O63" t="str">
            <v>TITULAR</v>
          </cell>
          <cell r="P63">
            <v>36046</v>
          </cell>
          <cell r="Q63" t="str">
            <v>NULL</v>
          </cell>
        </row>
        <row r="64">
          <cell r="B64">
            <v>10523038</v>
          </cell>
          <cell r="C64" t="str">
            <v>RENGIFO PRADO RAFAEL</v>
          </cell>
          <cell r="D64" t="str">
            <v>RENGIFO</v>
          </cell>
          <cell r="E64" t="str">
            <v>PRADO</v>
          </cell>
          <cell r="F64" t="str">
            <v>RAFAEL</v>
          </cell>
          <cell r="H64">
            <v>51</v>
          </cell>
          <cell r="I64" t="str">
            <v>PLANTA</v>
          </cell>
          <cell r="J64" t="str">
            <v>M</v>
          </cell>
          <cell r="K64" t="str">
            <v>in</v>
          </cell>
          <cell r="L64" t="str">
            <v>NA</v>
          </cell>
          <cell r="M64" t="str">
            <v>NULL</v>
          </cell>
          <cell r="N64" t="str">
            <v>NULL</v>
          </cell>
          <cell r="O64" t="str">
            <v>NULL</v>
          </cell>
          <cell r="P64" t="str">
            <v>NULL</v>
          </cell>
          <cell r="Q64" t="str">
            <v>NULL</v>
          </cell>
        </row>
        <row r="65">
          <cell r="B65">
            <v>10533149</v>
          </cell>
          <cell r="C65" t="str">
            <v>BELTRAN VIDAL JOSE TORIBIO</v>
          </cell>
          <cell r="D65" t="str">
            <v>BELTRAN</v>
          </cell>
          <cell r="E65" t="str">
            <v>VIDAL</v>
          </cell>
          <cell r="F65" t="str">
            <v>JOSE</v>
          </cell>
          <cell r="G65" t="str">
            <v>TORIBIO</v>
          </cell>
          <cell r="H65">
            <v>31</v>
          </cell>
          <cell r="I65" t="str">
            <v>PLANTA</v>
          </cell>
          <cell r="J65" t="str">
            <v>M</v>
          </cell>
          <cell r="K65" t="str">
            <v>ac</v>
          </cell>
          <cell r="L65" t="str">
            <v>TC</v>
          </cell>
          <cell r="M65" t="str">
            <v>NULL</v>
          </cell>
          <cell r="N65" t="str">
            <v>jbeltran@unicauca.edu.co</v>
          </cell>
          <cell r="O65" t="str">
            <v>TITULAR</v>
          </cell>
          <cell r="P65">
            <v>34169</v>
          </cell>
          <cell r="Q65" t="str">
            <v>NULL</v>
          </cell>
        </row>
        <row r="66">
          <cell r="B66">
            <v>12112838</v>
          </cell>
          <cell r="C66" t="str">
            <v>ALVIS GORDO JOSE FRANCO</v>
          </cell>
          <cell r="D66" t="str">
            <v>ALVIS</v>
          </cell>
          <cell r="E66" t="str">
            <v>GORDO</v>
          </cell>
          <cell r="F66" t="str">
            <v>JOSE</v>
          </cell>
          <cell r="G66" t="str">
            <v>FRANCO</v>
          </cell>
          <cell r="H66">
            <v>5</v>
          </cell>
          <cell r="I66" t="str">
            <v>PLANTA</v>
          </cell>
          <cell r="J66" t="str">
            <v>M</v>
          </cell>
          <cell r="K66" t="str">
            <v>ac</v>
          </cell>
          <cell r="L66" t="str">
            <v>TC</v>
          </cell>
          <cell r="M66" t="str">
            <v>NULL</v>
          </cell>
          <cell r="N66" t="str">
            <v>falvis@unicauca.edu.co</v>
          </cell>
          <cell r="O66" t="str">
            <v>TITULAR</v>
          </cell>
          <cell r="P66">
            <v>37634</v>
          </cell>
          <cell r="Q66" t="str">
            <v>NULL</v>
          </cell>
        </row>
        <row r="67">
          <cell r="B67">
            <v>16364914</v>
          </cell>
          <cell r="C67" t="str">
            <v>ORTIZ OCAMPO JAIRO HERNAN</v>
          </cell>
          <cell r="D67" t="str">
            <v>ORTIZ</v>
          </cell>
          <cell r="E67" t="str">
            <v>OCAMPO</v>
          </cell>
          <cell r="F67" t="str">
            <v>JAIRO</v>
          </cell>
          <cell r="G67" t="str">
            <v>HERNAN</v>
          </cell>
          <cell r="H67">
            <v>37</v>
          </cell>
          <cell r="I67" t="str">
            <v>PLANTA</v>
          </cell>
          <cell r="J67" t="str">
            <v>M</v>
          </cell>
          <cell r="K67" t="str">
            <v>ac</v>
          </cell>
          <cell r="L67" t="str">
            <v>TC</v>
          </cell>
          <cell r="M67" t="str">
            <v>NULL</v>
          </cell>
          <cell r="N67" t="str">
            <v>jhernanortiz@unicauca.edu.co</v>
          </cell>
          <cell r="O67" t="str">
            <v>ASOCIADO</v>
          </cell>
          <cell r="P67">
            <v>35827</v>
          </cell>
          <cell r="Q67" t="str">
            <v>NULL</v>
          </cell>
        </row>
        <row r="68">
          <cell r="B68">
            <v>16776407</v>
          </cell>
          <cell r="C68" t="str">
            <v>CORTES LANDAZURY RAUL HERNANDO</v>
          </cell>
          <cell r="D68" t="str">
            <v>CORTES</v>
          </cell>
          <cell r="E68" t="str">
            <v>LANDAZURY</v>
          </cell>
          <cell r="F68" t="str">
            <v>RAUL</v>
          </cell>
          <cell r="G68" t="str">
            <v>HERNANDO</v>
          </cell>
          <cell r="H68">
            <v>21</v>
          </cell>
          <cell r="I68" t="str">
            <v>PLANTA</v>
          </cell>
          <cell r="J68" t="str">
            <v>M</v>
          </cell>
          <cell r="K68" t="str">
            <v>ac</v>
          </cell>
          <cell r="L68" t="str">
            <v>TC</v>
          </cell>
          <cell r="M68" t="str">
            <v>NULL</v>
          </cell>
          <cell r="N68" t="str">
            <v>rcortes@unicauca.edu.co</v>
          </cell>
          <cell r="O68" t="str">
            <v>TITULAR</v>
          </cell>
          <cell r="P68">
            <v>38728</v>
          </cell>
          <cell r="Q68" t="str">
            <v>NULL</v>
          </cell>
        </row>
        <row r="69">
          <cell r="B69">
            <v>17633683</v>
          </cell>
          <cell r="C69" t="str">
            <v>FAJARDO OLIVEROS JAIME</v>
          </cell>
          <cell r="D69" t="str">
            <v>FAJARDO</v>
          </cell>
          <cell r="E69" t="str">
            <v>OLIVEROS</v>
          </cell>
          <cell r="F69" t="str">
            <v>JAIME</v>
          </cell>
          <cell r="H69">
            <v>37</v>
          </cell>
          <cell r="I69" t="str">
            <v>PLANTA</v>
          </cell>
          <cell r="J69" t="str">
            <v>M</v>
          </cell>
          <cell r="K69" t="str">
            <v>ac</v>
          </cell>
          <cell r="L69" t="str">
            <v>TC</v>
          </cell>
          <cell r="M69" t="str">
            <v>JEFE</v>
          </cell>
          <cell r="N69" t="str">
            <v>jfajardo@unicauca.edu.co</v>
          </cell>
          <cell r="O69" t="str">
            <v>ASOCIADO</v>
          </cell>
          <cell r="P69">
            <v>37020</v>
          </cell>
          <cell r="Q69" t="str">
            <v>NULL</v>
          </cell>
        </row>
        <row r="70">
          <cell r="B70">
            <v>19585955</v>
          </cell>
          <cell r="C70" t="str">
            <v>VASQUEZ LOPEZ JAIRO ALFONSO</v>
          </cell>
          <cell r="D70" t="str">
            <v>VASQUEZ</v>
          </cell>
          <cell r="E70" t="str">
            <v>LOPEZ</v>
          </cell>
          <cell r="F70" t="str">
            <v>JAIRO</v>
          </cell>
          <cell r="G70" t="str">
            <v>ALFONSO</v>
          </cell>
          <cell r="H70">
            <v>15</v>
          </cell>
          <cell r="I70" t="str">
            <v>PLANTA</v>
          </cell>
          <cell r="J70" t="str">
            <v>M</v>
          </cell>
          <cell r="K70" t="str">
            <v>ac</v>
          </cell>
          <cell r="L70" t="str">
            <v>TC</v>
          </cell>
          <cell r="M70" t="str">
            <v>NULL</v>
          </cell>
          <cell r="N70" t="str">
            <v>jalfonvasquez@unicauca.edu.co</v>
          </cell>
          <cell r="O70" t="str">
            <v>TITULAR</v>
          </cell>
          <cell r="P70">
            <v>38728</v>
          </cell>
          <cell r="Q70" t="str">
            <v>NULL</v>
          </cell>
        </row>
        <row r="71">
          <cell r="B71">
            <v>31900022</v>
          </cell>
          <cell r="C71" t="str">
            <v xml:space="preserve">RUIZ ECHEVERRY PIEDAD </v>
          </cell>
          <cell r="D71" t="str">
            <v>RUIZ</v>
          </cell>
          <cell r="E71" t="str">
            <v>ECHEVERRY</v>
          </cell>
          <cell r="F71" t="str">
            <v>PIEDAD</v>
          </cell>
          <cell r="H71">
            <v>38</v>
          </cell>
          <cell r="I71" t="str">
            <v>PLANTA</v>
          </cell>
          <cell r="J71" t="str">
            <v>F</v>
          </cell>
          <cell r="K71" t="str">
            <v>ac</v>
          </cell>
          <cell r="L71" t="str">
            <v>TC</v>
          </cell>
          <cell r="M71" t="str">
            <v>No aplica</v>
          </cell>
          <cell r="N71" t="str">
            <v>pruiz@unicauca.edu.co</v>
          </cell>
          <cell r="O71" t="str">
            <v>TITULAR</v>
          </cell>
          <cell r="P71">
            <v>36997</v>
          </cell>
          <cell r="Q71" t="str">
            <v>NULL</v>
          </cell>
        </row>
        <row r="72">
          <cell r="B72">
            <v>34532270</v>
          </cell>
          <cell r="C72" t="str">
            <v>ACOSTA ARAGON MARIA AMPARO</v>
          </cell>
          <cell r="D72" t="str">
            <v>ACOSTA</v>
          </cell>
          <cell r="E72" t="str">
            <v>ARAGON</v>
          </cell>
          <cell r="F72" t="str">
            <v>MARIA</v>
          </cell>
          <cell r="G72" t="str">
            <v>AMPARO</v>
          </cell>
          <cell r="H72">
            <v>17</v>
          </cell>
          <cell r="I72" t="str">
            <v>PLANTA</v>
          </cell>
          <cell r="J72" t="str">
            <v>M</v>
          </cell>
          <cell r="K72" t="str">
            <v>ac</v>
          </cell>
          <cell r="L72" t="str">
            <v>TC</v>
          </cell>
          <cell r="M72" t="str">
            <v>NULL</v>
          </cell>
          <cell r="N72" t="str">
            <v>maragon@unicauca.edu.co</v>
          </cell>
          <cell r="O72" t="str">
            <v>TITULAR</v>
          </cell>
          <cell r="P72">
            <v>34912</v>
          </cell>
          <cell r="Q72" t="str">
            <v>NULL</v>
          </cell>
        </row>
        <row r="73">
          <cell r="B73">
            <v>34533643</v>
          </cell>
          <cell r="C73" t="str">
            <v>SIMMONDS MUÑOZ CRISTINA MARIA</v>
          </cell>
          <cell r="D73" t="str">
            <v>SIMMONDS</v>
          </cell>
          <cell r="E73" t="str">
            <v>MUÑOZ</v>
          </cell>
          <cell r="F73" t="str">
            <v>CRISTINA</v>
          </cell>
          <cell r="G73" t="str">
            <v>MARIA</v>
          </cell>
          <cell r="H73">
            <v>24</v>
          </cell>
          <cell r="I73" t="str">
            <v>PLANTA</v>
          </cell>
          <cell r="J73" t="str">
            <v>F</v>
          </cell>
          <cell r="K73" t="str">
            <v>ac</v>
          </cell>
          <cell r="L73" t="str">
            <v>TC</v>
          </cell>
          <cell r="M73" t="str">
            <v>NULL</v>
          </cell>
          <cell r="N73" t="str">
            <v>msimmonds@unicauca.edu.co</v>
          </cell>
          <cell r="O73" t="str">
            <v>ASOCIADO</v>
          </cell>
          <cell r="P73">
            <v>34335</v>
          </cell>
          <cell r="Q73" t="str">
            <v>NULL</v>
          </cell>
        </row>
        <row r="74">
          <cell r="B74">
            <v>34542710</v>
          </cell>
          <cell r="C74" t="str">
            <v>PINZON FERNANDEZ MARIA VIRGINIA</v>
          </cell>
          <cell r="D74" t="str">
            <v>PINZON</v>
          </cell>
          <cell r="E74" t="str">
            <v>FERNANDEZ</v>
          </cell>
          <cell r="F74" t="str">
            <v>MARIA</v>
          </cell>
          <cell r="G74" t="str">
            <v>VIRGINIA</v>
          </cell>
          <cell r="H74">
            <v>13</v>
          </cell>
          <cell r="I74" t="str">
            <v>PLANTA</v>
          </cell>
          <cell r="J74" t="str">
            <v>M</v>
          </cell>
          <cell r="K74" t="str">
            <v>ac</v>
          </cell>
          <cell r="L74" t="str">
            <v>TC</v>
          </cell>
          <cell r="M74" t="str">
            <v>NULL</v>
          </cell>
          <cell r="N74" t="str">
            <v>mpinzon@unicauca.edu.co</v>
          </cell>
          <cell r="O74" t="str">
            <v>TITULAR</v>
          </cell>
          <cell r="P74">
            <v>38363</v>
          </cell>
          <cell r="Q74" t="str">
            <v>NULL</v>
          </cell>
        </row>
        <row r="75">
          <cell r="B75">
            <v>67002775</v>
          </cell>
          <cell r="C75" t="str">
            <v>SINISTERRA RODRIGUEZ MONICA MARIA</v>
          </cell>
          <cell r="D75" t="str">
            <v>SINISTERRA</v>
          </cell>
          <cell r="E75" t="str">
            <v>RODRIGUEZ</v>
          </cell>
          <cell r="F75" t="str">
            <v>MONICA</v>
          </cell>
          <cell r="G75" t="str">
            <v>MARIA</v>
          </cell>
          <cell r="H75">
            <v>21</v>
          </cell>
          <cell r="I75" t="str">
            <v>PLANTA</v>
          </cell>
          <cell r="J75" t="str">
            <v>F</v>
          </cell>
          <cell r="K75" t="str">
            <v>ac</v>
          </cell>
          <cell r="L75" t="str">
            <v>TC</v>
          </cell>
          <cell r="M75" t="str">
            <v>COORDINADORPS</v>
          </cell>
          <cell r="N75" t="str">
            <v>msinisterra@unicauca.edu.co</v>
          </cell>
          <cell r="O75" t="str">
            <v>TITULAR</v>
          </cell>
          <cell r="P75">
            <v>38727</v>
          </cell>
          <cell r="Q75" t="str">
            <v>NULL</v>
          </cell>
        </row>
        <row r="76">
          <cell r="B76">
            <v>4612871</v>
          </cell>
          <cell r="C76" t="str">
            <v>BRAVO MONTENEGRO DIEGO ALBERTO</v>
          </cell>
          <cell r="D76" t="str">
            <v>BRAVO</v>
          </cell>
          <cell r="E76" t="str">
            <v>MONTENEGRO</v>
          </cell>
          <cell r="F76" t="str">
            <v>DIEGO</v>
          </cell>
          <cell r="G76" t="str">
            <v>ALBERTO</v>
          </cell>
          <cell r="H76">
            <v>34</v>
          </cell>
          <cell r="I76" t="str">
            <v>PLANTA</v>
          </cell>
          <cell r="J76" t="str">
            <v>M</v>
          </cell>
          <cell r="K76" t="str">
            <v>ac</v>
          </cell>
          <cell r="L76" t="str">
            <v>TC</v>
          </cell>
          <cell r="M76" t="str">
            <v>NULL</v>
          </cell>
          <cell r="N76" t="str">
            <v>dibravo@unicauca.edu.co</v>
          </cell>
          <cell r="O76" t="str">
            <v>TITULAR</v>
          </cell>
          <cell r="P76">
            <v>38728</v>
          </cell>
          <cell r="Q76" t="str">
            <v>NULL</v>
          </cell>
        </row>
        <row r="77">
          <cell r="B77">
            <v>10285254</v>
          </cell>
          <cell r="C77" t="str">
            <v>VALENCIA CARDONA MARIO ARMANDO</v>
          </cell>
          <cell r="D77" t="str">
            <v>VALENCIA</v>
          </cell>
          <cell r="E77" t="str">
            <v>CARDONA</v>
          </cell>
          <cell r="F77" t="str">
            <v>MARIO</v>
          </cell>
          <cell r="G77" t="str">
            <v>ARMANDO</v>
          </cell>
          <cell r="H77">
            <v>25</v>
          </cell>
          <cell r="I77" t="str">
            <v>PLANTA</v>
          </cell>
          <cell r="J77" t="str">
            <v>M</v>
          </cell>
          <cell r="K77" t="str">
            <v>ac</v>
          </cell>
          <cell r="L77" t="str">
            <v>TC</v>
          </cell>
          <cell r="M77" t="str">
            <v>NULL</v>
          </cell>
          <cell r="N77" t="str">
            <v>mavalencia@unicauca.edu.co</v>
          </cell>
          <cell r="O77" t="str">
            <v>TITULAR</v>
          </cell>
          <cell r="P77">
            <v>38365</v>
          </cell>
          <cell r="Q77" t="str">
            <v>NULL</v>
          </cell>
        </row>
        <row r="78">
          <cell r="B78">
            <v>16347249</v>
          </cell>
          <cell r="C78" t="str">
            <v xml:space="preserve">PORTELA GUARIN HUGO </v>
          </cell>
          <cell r="D78" t="str">
            <v>PORTELA</v>
          </cell>
          <cell r="E78" t="str">
            <v>GUARIN</v>
          </cell>
          <cell r="F78" t="str">
            <v>HUGO</v>
          </cell>
          <cell r="H78">
            <v>22</v>
          </cell>
          <cell r="I78" t="str">
            <v>PLANTA</v>
          </cell>
          <cell r="J78" t="str">
            <v>M</v>
          </cell>
          <cell r="K78" t="str">
            <v>ac</v>
          </cell>
          <cell r="L78" t="str">
            <v>TC</v>
          </cell>
          <cell r="M78" t="str">
            <v>No aplica</v>
          </cell>
          <cell r="N78" t="str">
            <v>hportela@unicauca.edu.co</v>
          </cell>
          <cell r="O78" t="str">
            <v>TITULAR</v>
          </cell>
          <cell r="P78">
            <v>30753</v>
          </cell>
          <cell r="Q78" t="str">
            <v>NULL</v>
          </cell>
        </row>
        <row r="79">
          <cell r="B79">
            <v>16687208</v>
          </cell>
          <cell r="C79" t="str">
            <v>LENIS VELASQUEZ LUIS ALBERTO</v>
          </cell>
          <cell r="D79" t="str">
            <v>LENIS</v>
          </cell>
          <cell r="E79" t="str">
            <v>VELASQUEZ</v>
          </cell>
          <cell r="F79" t="str">
            <v>LUIS</v>
          </cell>
          <cell r="G79" t="str">
            <v>ALBERTO</v>
          </cell>
          <cell r="H79">
            <v>36</v>
          </cell>
          <cell r="I79" t="str">
            <v>PLANTA</v>
          </cell>
          <cell r="J79" t="str">
            <v>M</v>
          </cell>
          <cell r="K79" t="str">
            <v>ac</v>
          </cell>
          <cell r="L79" t="str">
            <v>TC</v>
          </cell>
          <cell r="M79" t="str">
            <v>NULL</v>
          </cell>
          <cell r="N79" t="str">
            <v>qolenis@unicauca.edu.co</v>
          </cell>
          <cell r="O79" t="str">
            <v>TITULAR</v>
          </cell>
          <cell r="P79">
            <v>38365</v>
          </cell>
          <cell r="Q79" t="str">
            <v>NULL</v>
          </cell>
        </row>
        <row r="80">
          <cell r="B80">
            <v>16796648</v>
          </cell>
          <cell r="C80" t="str">
            <v>PRADO ARELLANO LUIS ERVIN</v>
          </cell>
          <cell r="D80" t="str">
            <v>PRADO</v>
          </cell>
          <cell r="E80" t="str">
            <v>ARELLANO</v>
          </cell>
          <cell r="F80" t="str">
            <v>LUIS</v>
          </cell>
          <cell r="G80" t="str">
            <v>ERVIN</v>
          </cell>
          <cell r="H80">
            <v>27</v>
          </cell>
          <cell r="I80" t="str">
            <v>PLANTA</v>
          </cell>
          <cell r="J80" t="str">
            <v>M</v>
          </cell>
          <cell r="K80" t="str">
            <v>ac</v>
          </cell>
          <cell r="L80" t="str">
            <v>TC</v>
          </cell>
          <cell r="M80" t="str">
            <v>NULL</v>
          </cell>
          <cell r="N80" t="str">
            <v>leprado@unicauca.edu.co</v>
          </cell>
          <cell r="O80" t="str">
            <v>TITULAR</v>
          </cell>
          <cell r="P80">
            <v>38727</v>
          </cell>
          <cell r="Q80" t="str">
            <v>NULL</v>
          </cell>
        </row>
        <row r="81">
          <cell r="B81">
            <v>25682918</v>
          </cell>
          <cell r="C81" t="str">
            <v>GODOY BONILLA SANDRA PATRICIA</v>
          </cell>
          <cell r="D81" t="str">
            <v>GODOY</v>
          </cell>
          <cell r="E81" t="str">
            <v>BONILLA</v>
          </cell>
          <cell r="F81" t="str">
            <v>SANDRA</v>
          </cell>
          <cell r="G81" t="str">
            <v>PATRICIA</v>
          </cell>
          <cell r="H81">
            <v>4</v>
          </cell>
          <cell r="I81" t="str">
            <v>PLANTA</v>
          </cell>
          <cell r="J81" t="str">
            <v>F</v>
          </cell>
          <cell r="K81" t="str">
            <v>ac</v>
          </cell>
          <cell r="L81" t="str">
            <v>TC</v>
          </cell>
          <cell r="M81" t="str">
            <v>No aplica</v>
          </cell>
          <cell r="N81" t="str">
            <v>sgodoy@unicauca.edu.co</v>
          </cell>
          <cell r="O81" t="str">
            <v>TITULAR</v>
          </cell>
          <cell r="P81">
            <v>37635</v>
          </cell>
          <cell r="Q81" t="str">
            <v>NULL</v>
          </cell>
        </row>
        <row r="82">
          <cell r="B82">
            <v>30273289</v>
          </cell>
          <cell r="C82" t="str">
            <v>ARISTIZABAL MONTES PATRICIA</v>
          </cell>
          <cell r="D82" t="str">
            <v>ARISTIZABAL</v>
          </cell>
          <cell r="E82" t="str">
            <v>MONTES</v>
          </cell>
          <cell r="F82" t="str">
            <v>PATRICIA</v>
          </cell>
          <cell r="H82">
            <v>23</v>
          </cell>
          <cell r="I82" t="str">
            <v>PLANTA</v>
          </cell>
          <cell r="J82" t="str">
            <v>F</v>
          </cell>
          <cell r="K82" t="str">
            <v>ac</v>
          </cell>
          <cell r="L82" t="str">
            <v>TC</v>
          </cell>
          <cell r="M82" t="str">
            <v>NULL</v>
          </cell>
          <cell r="N82" t="str">
            <v>paristizabal@unicauca.edu.co</v>
          </cell>
          <cell r="O82" t="str">
            <v>TITULAR</v>
          </cell>
          <cell r="P82">
            <v>37196</v>
          </cell>
          <cell r="Q82" t="str">
            <v>NULL</v>
          </cell>
        </row>
        <row r="83">
          <cell r="B83">
            <v>31236085</v>
          </cell>
          <cell r="C83" t="str">
            <v>HORMIGA CRUZ MYRIAM</v>
          </cell>
          <cell r="D83" t="str">
            <v>HORMIGA</v>
          </cell>
          <cell r="E83" t="str">
            <v>CRUZ</v>
          </cell>
          <cell r="F83" t="str">
            <v>MYRIAM</v>
          </cell>
          <cell r="H83">
            <v>9</v>
          </cell>
          <cell r="I83" t="str">
            <v>PLANTA</v>
          </cell>
          <cell r="J83" t="str">
            <v>F</v>
          </cell>
          <cell r="K83" t="str">
            <v>in</v>
          </cell>
          <cell r="L83" t="str">
            <v>NA</v>
          </cell>
          <cell r="M83" t="str">
            <v>NULL</v>
          </cell>
          <cell r="N83" t="str">
            <v>NULL</v>
          </cell>
          <cell r="O83" t="str">
            <v>NULL</v>
          </cell>
          <cell r="P83" t="str">
            <v>NULL</v>
          </cell>
          <cell r="Q83" t="str">
            <v>NULL</v>
          </cell>
        </row>
        <row r="84">
          <cell r="B84">
            <v>31927597</v>
          </cell>
          <cell r="C84" t="str">
            <v>VILLAQUIRAN RAIGOZA CLAUDIA FERNANDA</v>
          </cell>
          <cell r="D84" t="str">
            <v>VILLAQUIRAN</v>
          </cell>
          <cell r="E84" t="str">
            <v>RAIGOZA</v>
          </cell>
          <cell r="F84" t="str">
            <v>CLAUDIA</v>
          </cell>
          <cell r="G84" t="str">
            <v>FERNANDA</v>
          </cell>
          <cell r="H84">
            <v>34</v>
          </cell>
          <cell r="I84" t="str">
            <v>PLANTA</v>
          </cell>
          <cell r="J84" t="str">
            <v>F</v>
          </cell>
          <cell r="K84" t="str">
            <v>ac</v>
          </cell>
          <cell r="L84" t="str">
            <v>TC</v>
          </cell>
          <cell r="M84" t="str">
            <v>NULL</v>
          </cell>
          <cell r="N84" t="str">
            <v>gure@unicauca.edu.co</v>
          </cell>
          <cell r="O84" t="str">
            <v>TITULAR</v>
          </cell>
          <cell r="P84">
            <v>35845</v>
          </cell>
          <cell r="Q84" t="str">
            <v>NULL</v>
          </cell>
        </row>
        <row r="85">
          <cell r="B85">
            <v>34530331</v>
          </cell>
          <cell r="C85" t="str">
            <v>VELASCO PALOMINO NILZA</v>
          </cell>
          <cell r="D85" t="str">
            <v>VELASCO</v>
          </cell>
          <cell r="E85" t="str">
            <v>PALOMINO</v>
          </cell>
          <cell r="F85" t="str">
            <v>NILZA</v>
          </cell>
          <cell r="H85">
            <v>31</v>
          </cell>
          <cell r="I85" t="str">
            <v>PLANTA</v>
          </cell>
          <cell r="J85" t="str">
            <v>F</v>
          </cell>
          <cell r="K85" t="str">
            <v>ac</v>
          </cell>
          <cell r="L85" t="str">
            <v>TC</v>
          </cell>
          <cell r="M85" t="str">
            <v>NULL</v>
          </cell>
          <cell r="N85" t="str">
            <v>nilvela@unicauca.edu.co</v>
          </cell>
          <cell r="O85" t="str">
            <v>TITULAR</v>
          </cell>
          <cell r="P85">
            <v>36039</v>
          </cell>
          <cell r="Q85" t="str">
            <v>NULL</v>
          </cell>
        </row>
        <row r="86">
          <cell r="B86">
            <v>41687109</v>
          </cell>
          <cell r="C86" t="str">
            <v>CASTRO BOHORQUEZ GLORIA JUDITH</v>
          </cell>
          <cell r="D86" t="str">
            <v>CASTRO</v>
          </cell>
          <cell r="E86" t="str">
            <v>BOHORQUEZ</v>
          </cell>
          <cell r="F86" t="str">
            <v>GLORIA</v>
          </cell>
          <cell r="G86" t="str">
            <v>JUDITH</v>
          </cell>
          <cell r="H86">
            <v>33</v>
          </cell>
          <cell r="I86" t="str">
            <v>PLANTA</v>
          </cell>
          <cell r="J86" t="str">
            <v>F</v>
          </cell>
          <cell r="K86" t="str">
            <v>in</v>
          </cell>
          <cell r="L86" t="str">
            <v>NA</v>
          </cell>
          <cell r="M86" t="str">
            <v>NULL</v>
          </cell>
          <cell r="N86" t="str">
            <v>gjcastro@unicauca.edu.co</v>
          </cell>
          <cell r="O86" t="str">
            <v>NULL</v>
          </cell>
          <cell r="P86" t="str">
            <v>NULL</v>
          </cell>
          <cell r="Q86" t="str">
            <v>NULL</v>
          </cell>
        </row>
        <row r="87">
          <cell r="B87">
            <v>76306671</v>
          </cell>
          <cell r="C87" t="str">
            <v>OSORIO ANDRADE NELSON FREDY</v>
          </cell>
          <cell r="D87" t="str">
            <v>OSORIO</v>
          </cell>
          <cell r="E87" t="str">
            <v>ANDRADE</v>
          </cell>
          <cell r="F87" t="str">
            <v>NELSON</v>
          </cell>
          <cell r="G87" t="str">
            <v>FREDY</v>
          </cell>
          <cell r="H87">
            <v>38</v>
          </cell>
          <cell r="I87" t="str">
            <v>PLANTA</v>
          </cell>
          <cell r="J87" t="str">
            <v>M</v>
          </cell>
          <cell r="K87" t="str">
            <v>ac</v>
          </cell>
          <cell r="L87" t="str">
            <v>TC</v>
          </cell>
          <cell r="M87" t="str">
            <v>NULL</v>
          </cell>
          <cell r="N87" t="str">
            <v>nelosorio@unicauca.edu.co</v>
          </cell>
          <cell r="O87" t="str">
            <v>ASOCIADO</v>
          </cell>
          <cell r="P87">
            <v>38366</v>
          </cell>
          <cell r="Q87" t="str">
            <v>NULL</v>
          </cell>
        </row>
        <row r="88">
          <cell r="B88">
            <v>76307112</v>
          </cell>
          <cell r="C88" t="str">
            <v>PINO CORREA JUAN CARLOS</v>
          </cell>
          <cell r="D88" t="str">
            <v>PINO</v>
          </cell>
          <cell r="E88" t="str">
            <v>CORREA</v>
          </cell>
          <cell r="F88" t="str">
            <v>JUAN</v>
          </cell>
          <cell r="G88" t="str">
            <v>CARLOS</v>
          </cell>
          <cell r="H88">
            <v>38</v>
          </cell>
          <cell r="I88" t="str">
            <v>PLANTA</v>
          </cell>
          <cell r="J88" t="str">
            <v>M</v>
          </cell>
          <cell r="K88" t="str">
            <v>ac</v>
          </cell>
          <cell r="L88" t="str">
            <v>TC</v>
          </cell>
          <cell r="M88" t="str">
            <v>DIRECTOR</v>
          </cell>
          <cell r="N88" t="str">
            <v>jcpino@unicauca.edu.co</v>
          </cell>
          <cell r="O88" t="str">
            <v>TITULAR</v>
          </cell>
          <cell r="P88">
            <v>36816</v>
          </cell>
          <cell r="Q88" t="str">
            <v>NULL</v>
          </cell>
        </row>
        <row r="89">
          <cell r="B89">
            <v>76324546</v>
          </cell>
          <cell r="C89" t="str">
            <v>PENCUE FIERRO EDGAR LEONAIRO</v>
          </cell>
          <cell r="D89" t="str">
            <v>PENCUE</v>
          </cell>
          <cell r="E89" t="str">
            <v>FIERRO</v>
          </cell>
          <cell r="F89" t="str">
            <v>EDGAR</v>
          </cell>
          <cell r="G89" t="str">
            <v>LEONAIRO</v>
          </cell>
          <cell r="H89">
            <v>34</v>
          </cell>
          <cell r="I89" t="str">
            <v>PLANTA</v>
          </cell>
          <cell r="J89" t="str">
            <v>M</v>
          </cell>
          <cell r="K89" t="str">
            <v>ac</v>
          </cell>
          <cell r="L89" t="str">
            <v>TC</v>
          </cell>
          <cell r="M89" t="str">
            <v>NULL</v>
          </cell>
          <cell r="N89" t="str">
            <v>leonairo@unicauca.edu.co</v>
          </cell>
          <cell r="O89" t="str">
            <v>TITULAR</v>
          </cell>
          <cell r="P89">
            <v>38365</v>
          </cell>
          <cell r="Q89" t="str">
            <v>NULL</v>
          </cell>
        </row>
        <row r="90">
          <cell r="B90">
            <v>87246557</v>
          </cell>
          <cell r="C90" t="str">
            <v>RESTREPO GARCES ALVARO RENE</v>
          </cell>
          <cell r="D90" t="str">
            <v>RESTREPO</v>
          </cell>
          <cell r="E90" t="str">
            <v>GARCES</v>
          </cell>
          <cell r="F90" t="str">
            <v>ALVARO</v>
          </cell>
          <cell r="G90" t="str">
            <v>RENE</v>
          </cell>
          <cell r="H90">
            <v>51</v>
          </cell>
          <cell r="I90" t="str">
            <v>PLANTA</v>
          </cell>
          <cell r="J90" t="str">
            <v>M</v>
          </cell>
          <cell r="K90" t="str">
            <v>ac</v>
          </cell>
          <cell r="L90" t="str">
            <v>TC</v>
          </cell>
          <cell r="M90" t="str">
            <v>DIRECTOR</v>
          </cell>
          <cell r="N90" t="str">
            <v>arestrepo@unicauca.edu.co</v>
          </cell>
          <cell r="O90" t="str">
            <v>TITULAR</v>
          </cell>
          <cell r="P90">
            <v>37001</v>
          </cell>
          <cell r="Q90" t="str">
            <v>NULL</v>
          </cell>
        </row>
        <row r="91">
          <cell r="B91">
            <v>91155450</v>
          </cell>
          <cell r="C91" t="str">
            <v>HERNANDEZ BLANCO FERNANDO JOSE</v>
          </cell>
          <cell r="D91" t="str">
            <v>HERNANDEZ</v>
          </cell>
          <cell r="E91" t="str">
            <v>BLANCO</v>
          </cell>
          <cell r="F91" t="str">
            <v>FERNANDO</v>
          </cell>
          <cell r="G91" t="str">
            <v>JOSE</v>
          </cell>
          <cell r="H91">
            <v>36</v>
          </cell>
          <cell r="I91" t="str">
            <v>PLANTA</v>
          </cell>
          <cell r="J91" t="str">
            <v>M</v>
          </cell>
          <cell r="K91" t="str">
            <v>ac</v>
          </cell>
          <cell r="L91" t="str">
            <v>TC</v>
          </cell>
          <cell r="M91" t="str">
            <v>JEFE</v>
          </cell>
          <cell r="N91" t="str">
            <v>fjhernandez@unicauca.edu.co</v>
          </cell>
          <cell r="O91" t="str">
            <v>ASOCIADO</v>
          </cell>
          <cell r="P91">
            <v>38729</v>
          </cell>
          <cell r="Q91" t="str">
            <v>NULL</v>
          </cell>
        </row>
        <row r="92">
          <cell r="B92">
            <v>92228625</v>
          </cell>
          <cell r="C92" t="str">
            <v>CARDENAS DIAZ ELKIN DARIO</v>
          </cell>
          <cell r="D92" t="str">
            <v>CARDENAS</v>
          </cell>
          <cell r="E92" t="str">
            <v>DIAZ</v>
          </cell>
          <cell r="F92" t="str">
            <v>ELKIN</v>
          </cell>
          <cell r="G92" t="str">
            <v>DARIO</v>
          </cell>
          <cell r="H92">
            <v>35</v>
          </cell>
          <cell r="I92" t="str">
            <v>PLANTA</v>
          </cell>
          <cell r="J92" t="str">
            <v>M</v>
          </cell>
          <cell r="K92" t="str">
            <v>ac</v>
          </cell>
          <cell r="L92" t="str">
            <v>TC</v>
          </cell>
          <cell r="M92" t="str">
            <v>NULL</v>
          </cell>
          <cell r="N92" t="str">
            <v>ecardenas@unicauca.edu.co</v>
          </cell>
          <cell r="O92" t="str">
            <v>TITULAR</v>
          </cell>
          <cell r="P92">
            <v>37630</v>
          </cell>
          <cell r="Q92" t="str">
            <v>NULL</v>
          </cell>
        </row>
        <row r="93">
          <cell r="B93">
            <v>10535397</v>
          </cell>
          <cell r="C93" t="str">
            <v>FIGUEROA CASAS APOLINAR</v>
          </cell>
          <cell r="D93" t="str">
            <v>FIGUEROA</v>
          </cell>
          <cell r="E93" t="str">
            <v>CASAS</v>
          </cell>
          <cell r="F93" t="str">
            <v>APOLINAR</v>
          </cell>
          <cell r="H93">
            <v>31</v>
          </cell>
          <cell r="I93" t="str">
            <v>PLANTA</v>
          </cell>
          <cell r="J93" t="str">
            <v>M</v>
          </cell>
          <cell r="K93" t="str">
            <v>ac</v>
          </cell>
          <cell r="L93" t="str">
            <v>TC</v>
          </cell>
          <cell r="M93" t="str">
            <v>NULL</v>
          </cell>
          <cell r="N93" t="str">
            <v>apolinar@unicauca.edu.co</v>
          </cell>
          <cell r="O93" t="str">
            <v>TITULAR</v>
          </cell>
          <cell r="P93">
            <v>32395</v>
          </cell>
          <cell r="Q93" t="str">
            <v>NULL</v>
          </cell>
        </row>
        <row r="94">
          <cell r="B94">
            <v>19237661</v>
          </cell>
          <cell r="C94" t="str">
            <v>HERRERA CHAPARRO JORGE AUGUSTO</v>
          </cell>
          <cell r="D94" t="str">
            <v>HERRERA</v>
          </cell>
          <cell r="E94" t="str">
            <v>CHAPARRO</v>
          </cell>
          <cell r="F94" t="str">
            <v>JORGE</v>
          </cell>
          <cell r="G94" t="str">
            <v>AUGUSTO</v>
          </cell>
          <cell r="H94">
            <v>8</v>
          </cell>
          <cell r="I94" t="str">
            <v>PLANTA</v>
          </cell>
          <cell r="J94" t="str">
            <v>M</v>
          </cell>
          <cell r="K94" t="str">
            <v>in</v>
          </cell>
          <cell r="L94" t="str">
            <v>NA</v>
          </cell>
          <cell r="M94" t="str">
            <v>NULL</v>
          </cell>
          <cell r="N94" t="str">
            <v>NULL</v>
          </cell>
          <cell r="O94" t="str">
            <v>NULL</v>
          </cell>
          <cell r="P94" t="str">
            <v>NULL</v>
          </cell>
          <cell r="Q94" t="str">
            <v>NULL</v>
          </cell>
        </row>
        <row r="95">
          <cell r="B95">
            <v>34528743</v>
          </cell>
          <cell r="C95" t="str">
            <v>DAZA CORDOBA CARMEN OFELIA</v>
          </cell>
          <cell r="D95" t="str">
            <v>DAZA</v>
          </cell>
          <cell r="E95" t="str">
            <v>CORDOBA</v>
          </cell>
          <cell r="F95" t="str">
            <v>CARMEN</v>
          </cell>
          <cell r="G95" t="str">
            <v>OFELIA</v>
          </cell>
          <cell r="H95">
            <v>14</v>
          </cell>
          <cell r="I95" t="str">
            <v>PLANTA</v>
          </cell>
          <cell r="J95" t="str">
            <v>F</v>
          </cell>
          <cell r="K95" t="str">
            <v>in</v>
          </cell>
          <cell r="L95" t="str">
            <v>NA</v>
          </cell>
          <cell r="M95" t="str">
            <v>NULL</v>
          </cell>
          <cell r="N95" t="str">
            <v>NULL</v>
          </cell>
          <cell r="O95" t="str">
            <v>NULL</v>
          </cell>
          <cell r="P95" t="str">
            <v>NULL</v>
          </cell>
          <cell r="Q95" t="str">
            <v>NULL</v>
          </cell>
        </row>
        <row r="96">
          <cell r="B96">
            <v>34530104</v>
          </cell>
          <cell r="C96" t="str">
            <v>MUÑOZ BENITEZ SULMA LILIAN</v>
          </cell>
          <cell r="D96" t="str">
            <v>MUÑOZ</v>
          </cell>
          <cell r="E96" t="str">
            <v>BENITEZ</v>
          </cell>
          <cell r="F96" t="str">
            <v>SULMA</v>
          </cell>
          <cell r="G96" t="str">
            <v>LILIAN</v>
          </cell>
          <cell r="H96">
            <v>7</v>
          </cell>
          <cell r="I96" t="str">
            <v>PLANTA</v>
          </cell>
          <cell r="J96" t="str">
            <v>F</v>
          </cell>
          <cell r="K96" t="str">
            <v>ac</v>
          </cell>
          <cell r="L96" t="str">
            <v>TC</v>
          </cell>
          <cell r="M96" t="str">
            <v>NULL</v>
          </cell>
          <cell r="N96" t="str">
            <v>sumunoz@unicauca.edu.co</v>
          </cell>
          <cell r="O96" t="str">
            <v>TITULAR</v>
          </cell>
          <cell r="P96">
            <v>35319</v>
          </cell>
          <cell r="Q96" t="str">
            <v>NULL</v>
          </cell>
        </row>
        <row r="97">
          <cell r="B97">
            <v>37511141</v>
          </cell>
          <cell r="C97" t="str">
            <v>SIERRA MARTINEZ LUZ MARINA</v>
          </cell>
          <cell r="D97" t="str">
            <v>SIERRA</v>
          </cell>
          <cell r="E97" t="str">
            <v>MARTINEZ</v>
          </cell>
          <cell r="F97" t="str">
            <v>LUZ</v>
          </cell>
          <cell r="G97" t="str">
            <v>MARINA</v>
          </cell>
          <cell r="H97">
            <v>52</v>
          </cell>
          <cell r="I97" t="str">
            <v>PLANTA</v>
          </cell>
          <cell r="J97" t="str">
            <v>F</v>
          </cell>
          <cell r="K97" t="str">
            <v>ac</v>
          </cell>
          <cell r="L97" t="str">
            <v>TC</v>
          </cell>
          <cell r="M97" t="str">
            <v>NULL</v>
          </cell>
          <cell r="N97" t="str">
            <v>lsierra@unicauca.edu.co</v>
          </cell>
          <cell r="O97" t="str">
            <v>TITULAR</v>
          </cell>
          <cell r="P97">
            <v>37630</v>
          </cell>
          <cell r="Q97" t="str">
            <v>NULL</v>
          </cell>
        </row>
        <row r="98">
          <cell r="B98">
            <v>39787475</v>
          </cell>
          <cell r="C98" t="str">
            <v>RODRIGUEZ MOLANO ANGELICA</v>
          </cell>
          <cell r="D98" t="str">
            <v>RODRIGUEZ</v>
          </cell>
          <cell r="E98" t="str">
            <v>MOLANO</v>
          </cell>
          <cell r="F98" t="str">
            <v>ANGELICA</v>
          </cell>
          <cell r="H98">
            <v>33</v>
          </cell>
          <cell r="I98" t="str">
            <v>PLANTA</v>
          </cell>
          <cell r="J98" t="str">
            <v>F</v>
          </cell>
          <cell r="K98" t="str">
            <v>in</v>
          </cell>
          <cell r="L98" t="str">
            <v>NA</v>
          </cell>
          <cell r="M98" t="str">
            <v>NULL</v>
          </cell>
          <cell r="N98" t="str">
            <v>NULL</v>
          </cell>
          <cell r="O98" t="str">
            <v>NULL</v>
          </cell>
          <cell r="P98" t="str">
            <v>NULL</v>
          </cell>
          <cell r="Q98" t="str">
            <v>NULL</v>
          </cell>
        </row>
        <row r="99">
          <cell r="B99">
            <v>51579468</v>
          </cell>
          <cell r="C99" t="str">
            <v>GALINDO MANTILLA GLADYS BEATRIZ</v>
          </cell>
          <cell r="D99" t="str">
            <v>GALINDO</v>
          </cell>
          <cell r="E99" t="str">
            <v>MANTILLA</v>
          </cell>
          <cell r="F99" t="str">
            <v>GLADYS</v>
          </cell>
          <cell r="G99" t="str">
            <v>BEATRIZ</v>
          </cell>
          <cell r="H99">
            <v>11</v>
          </cell>
          <cell r="I99" t="str">
            <v>PLANTA</v>
          </cell>
          <cell r="J99" t="str">
            <v>F</v>
          </cell>
          <cell r="K99" t="str">
            <v>in</v>
          </cell>
          <cell r="L99" t="str">
            <v>NA</v>
          </cell>
          <cell r="M99" t="str">
            <v>NULL</v>
          </cell>
          <cell r="N99" t="str">
            <v>NULL</v>
          </cell>
          <cell r="O99" t="str">
            <v>NULL</v>
          </cell>
          <cell r="P99" t="str">
            <v>NULL</v>
          </cell>
          <cell r="Q99" t="str">
            <v>NULL</v>
          </cell>
        </row>
        <row r="100">
          <cell r="B100">
            <v>51628500</v>
          </cell>
          <cell r="C100" t="str">
            <v>MONTES ROJAS CONSUELO</v>
          </cell>
          <cell r="D100" t="str">
            <v>MONTES</v>
          </cell>
          <cell r="E100" t="str">
            <v>ROJAS</v>
          </cell>
          <cell r="F100" t="str">
            <v>CONSUELO</v>
          </cell>
          <cell r="H100">
            <v>5</v>
          </cell>
          <cell r="I100" t="str">
            <v>PLANTA</v>
          </cell>
          <cell r="J100" t="str">
            <v>F</v>
          </cell>
          <cell r="K100" t="str">
            <v>ac</v>
          </cell>
          <cell r="L100" t="str">
            <v>TC</v>
          </cell>
          <cell r="M100" t="str">
            <v>COORDINADORPS</v>
          </cell>
          <cell r="N100" t="str">
            <v>cmontesr@unicauca.edu.co</v>
          </cell>
          <cell r="O100" t="str">
            <v>TITULAR</v>
          </cell>
          <cell r="P100">
            <v>38363</v>
          </cell>
          <cell r="Q100" t="str">
            <v>NULL</v>
          </cell>
        </row>
        <row r="101">
          <cell r="B101">
            <v>76323459</v>
          </cell>
          <cell r="C101" t="str">
            <v>AGREDO MENDEZ GUEFRY LEIDER</v>
          </cell>
          <cell r="D101" t="str">
            <v>AGREDO</v>
          </cell>
          <cell r="E101" t="str">
            <v>MENDEZ</v>
          </cell>
          <cell r="F101" t="str">
            <v>GUEFRY</v>
          </cell>
          <cell r="G101" t="str">
            <v>LEIDER</v>
          </cell>
          <cell r="H101">
            <v>49</v>
          </cell>
          <cell r="I101" t="str">
            <v>PLANTA</v>
          </cell>
          <cell r="J101" t="str">
            <v>M</v>
          </cell>
          <cell r="K101" t="str">
            <v>ac</v>
          </cell>
          <cell r="L101" t="str">
            <v>TC</v>
          </cell>
          <cell r="M101" t="str">
            <v>NULL</v>
          </cell>
          <cell r="N101" t="str">
            <v>gagredo@unicauca.edu.co</v>
          </cell>
          <cell r="O101" t="str">
            <v>TITULAR</v>
          </cell>
          <cell r="P101">
            <v>35916</v>
          </cell>
          <cell r="Q101" t="str">
            <v>NULL</v>
          </cell>
        </row>
        <row r="102">
          <cell r="B102">
            <v>6264669</v>
          </cell>
          <cell r="C102" t="str">
            <v>ILLERA MONTOYA CARLOS HUMBERTO</v>
          </cell>
          <cell r="D102" t="str">
            <v>ILLERA</v>
          </cell>
          <cell r="E102" t="str">
            <v>MONTOYA</v>
          </cell>
          <cell r="F102" t="str">
            <v>CARLOS</v>
          </cell>
          <cell r="G102" t="str">
            <v>HUMBERTO</v>
          </cell>
          <cell r="H102">
            <v>22</v>
          </cell>
          <cell r="I102" t="str">
            <v>PLANTA</v>
          </cell>
          <cell r="J102" t="str">
            <v>M</v>
          </cell>
          <cell r="K102" t="str">
            <v>ac</v>
          </cell>
          <cell r="L102" t="str">
            <v>TC</v>
          </cell>
          <cell r="M102" t="str">
            <v>NULL</v>
          </cell>
          <cell r="N102" t="str">
            <v>chillera@unicauca.edu.co</v>
          </cell>
          <cell r="O102" t="str">
            <v>TITULAR</v>
          </cell>
          <cell r="P102">
            <v>30042</v>
          </cell>
          <cell r="Q102" t="str">
            <v>NULL</v>
          </cell>
        </row>
        <row r="103">
          <cell r="B103">
            <v>12962774</v>
          </cell>
          <cell r="C103" t="str">
            <v>ACOSTA ARGOTE FRANCISCO ALFREDO</v>
          </cell>
          <cell r="D103" t="str">
            <v>ACOSTA</v>
          </cell>
          <cell r="E103" t="str">
            <v>ARGOTE</v>
          </cell>
          <cell r="F103" t="str">
            <v>FRANCISCO</v>
          </cell>
          <cell r="G103" t="str">
            <v>ALFREDO</v>
          </cell>
          <cell r="H103">
            <v>17</v>
          </cell>
          <cell r="I103" t="str">
            <v>PLANTA</v>
          </cell>
          <cell r="J103" t="str">
            <v>M</v>
          </cell>
          <cell r="K103" t="str">
            <v>in</v>
          </cell>
          <cell r="L103" t="str">
            <v>NA</v>
          </cell>
          <cell r="M103" t="str">
            <v>NULL</v>
          </cell>
          <cell r="N103" t="str">
            <v>facosta@unicauca.edu.co</v>
          </cell>
          <cell r="O103" t="str">
            <v>NULL</v>
          </cell>
          <cell r="P103" t="str">
            <v>NULL</v>
          </cell>
          <cell r="Q103" t="str">
            <v>NULL</v>
          </cell>
        </row>
        <row r="104">
          <cell r="B104">
            <v>16738295</v>
          </cell>
          <cell r="C104" t="str">
            <v>BENITEZ BENITEZ RICARDO</v>
          </cell>
          <cell r="D104" t="str">
            <v>BENITEZ</v>
          </cell>
          <cell r="E104" t="str">
            <v>BENITEZ</v>
          </cell>
          <cell r="F104" t="str">
            <v>RICARDO</v>
          </cell>
          <cell r="H104">
            <v>36</v>
          </cell>
          <cell r="I104" t="str">
            <v>PLANTA</v>
          </cell>
          <cell r="J104" t="str">
            <v>M</v>
          </cell>
          <cell r="K104" t="str">
            <v>ac</v>
          </cell>
          <cell r="L104" t="str">
            <v>TC</v>
          </cell>
          <cell r="M104" t="str">
            <v>NULL</v>
          </cell>
          <cell r="N104" t="str">
            <v>rbenitez@unicauca.edu.co</v>
          </cell>
          <cell r="O104" t="str">
            <v>TITULAR</v>
          </cell>
          <cell r="P104">
            <v>36437</v>
          </cell>
          <cell r="Q104" t="str">
            <v>NULL</v>
          </cell>
        </row>
        <row r="105">
          <cell r="B105">
            <v>19490554</v>
          </cell>
          <cell r="C105" t="str">
            <v>DIAZ PUENTES ALVARO HUMBERTO</v>
          </cell>
          <cell r="D105" t="str">
            <v>DIAZ</v>
          </cell>
          <cell r="E105" t="str">
            <v>PUENTES</v>
          </cell>
          <cell r="F105" t="str">
            <v>ALVARO</v>
          </cell>
          <cell r="G105" t="str">
            <v>HUMBERTO</v>
          </cell>
          <cell r="H105">
            <v>37</v>
          </cell>
          <cell r="I105" t="str">
            <v>PLANTA</v>
          </cell>
          <cell r="J105" t="str">
            <v>M</v>
          </cell>
          <cell r="K105" t="str">
            <v>ac</v>
          </cell>
          <cell r="L105" t="str">
            <v>TC</v>
          </cell>
          <cell r="M105" t="str">
            <v>NULL</v>
          </cell>
          <cell r="N105" t="str">
            <v>aldiaz@unicauca.edu.co</v>
          </cell>
          <cell r="O105" t="str">
            <v>ASOCIADO</v>
          </cell>
          <cell r="P105">
            <v>37631</v>
          </cell>
          <cell r="Q105" t="str">
            <v>NULL</v>
          </cell>
        </row>
        <row r="106">
          <cell r="B106">
            <v>25280252</v>
          </cell>
          <cell r="C106" t="str">
            <v>TORRES ANDRADE MARIA VERONICA</v>
          </cell>
          <cell r="D106" t="str">
            <v>TORRES</v>
          </cell>
          <cell r="E106" t="str">
            <v>ANDRADE</v>
          </cell>
          <cell r="F106" t="str">
            <v>MARIA</v>
          </cell>
          <cell r="G106" t="str">
            <v>VERONICA</v>
          </cell>
          <cell r="H106">
            <v>9</v>
          </cell>
          <cell r="I106" t="str">
            <v>PLANTA</v>
          </cell>
          <cell r="J106" t="str">
            <v>M</v>
          </cell>
          <cell r="K106" t="str">
            <v>ac</v>
          </cell>
          <cell r="L106" t="str">
            <v>TC</v>
          </cell>
          <cell r="M106" t="str">
            <v>NULL</v>
          </cell>
          <cell r="N106" t="str">
            <v>mvtorres@unicauca.edu.co</v>
          </cell>
          <cell r="O106" t="str">
            <v>TITULAR</v>
          </cell>
          <cell r="P106">
            <v>38365</v>
          </cell>
          <cell r="Q106" t="str">
            <v>NULL</v>
          </cell>
        </row>
        <row r="107">
          <cell r="B107">
            <v>30719493</v>
          </cell>
          <cell r="C107" t="str">
            <v>CASTRO CAICEDO MARIA ELENA ISABEL</v>
          </cell>
          <cell r="D107" t="str">
            <v>CASTRO</v>
          </cell>
          <cell r="E107" t="str">
            <v>CAICEDO</v>
          </cell>
          <cell r="F107" t="str">
            <v>MARIA ELENA</v>
          </cell>
          <cell r="G107" t="str">
            <v>ISABEL</v>
          </cell>
          <cell r="H107">
            <v>47</v>
          </cell>
          <cell r="I107" t="str">
            <v>PLANTA</v>
          </cell>
          <cell r="J107" t="str">
            <v>F</v>
          </cell>
          <cell r="K107" t="str">
            <v>ac</v>
          </cell>
          <cell r="L107" t="str">
            <v>TC</v>
          </cell>
          <cell r="M107" t="str">
            <v>NULL</v>
          </cell>
          <cell r="N107" t="str">
            <v>maelis@unicauca.edu.co</v>
          </cell>
          <cell r="O107" t="str">
            <v>ASOCIADO</v>
          </cell>
          <cell r="P107">
            <v>33431</v>
          </cell>
          <cell r="Q107" t="str">
            <v>NULL</v>
          </cell>
        </row>
        <row r="108">
          <cell r="B108">
            <v>34549438</v>
          </cell>
          <cell r="C108" t="str">
            <v>OROZCO ALVAREZ MARISOL</v>
          </cell>
          <cell r="D108" t="str">
            <v>OROZCO</v>
          </cell>
          <cell r="E108" t="str">
            <v>ALVAREZ</v>
          </cell>
          <cell r="F108" t="str">
            <v>MARISOL</v>
          </cell>
          <cell r="H108">
            <v>2</v>
          </cell>
          <cell r="I108" t="str">
            <v>PLANTA</v>
          </cell>
          <cell r="J108" t="str">
            <v>F</v>
          </cell>
          <cell r="K108" t="str">
            <v>ac</v>
          </cell>
          <cell r="L108" t="str">
            <v>TC</v>
          </cell>
          <cell r="M108" t="str">
            <v>NULL</v>
          </cell>
          <cell r="N108" t="str">
            <v>maorozco@unicauca.edu.co</v>
          </cell>
          <cell r="O108" t="str">
            <v>TITULAR</v>
          </cell>
          <cell r="P108">
            <v>35643</v>
          </cell>
          <cell r="Q108" t="str">
            <v>NULL</v>
          </cell>
        </row>
        <row r="109">
          <cell r="B109">
            <v>34561797</v>
          </cell>
          <cell r="C109" t="str">
            <v>ACOSTA ASTAIZA CLAUDIA PATRICIA</v>
          </cell>
          <cell r="D109" t="str">
            <v>ACOSTA</v>
          </cell>
          <cell r="E109" t="str">
            <v>ASTAIZA</v>
          </cell>
          <cell r="F109" t="str">
            <v>CLAUDIA</v>
          </cell>
          <cell r="G109" t="str">
            <v>PATRICIA</v>
          </cell>
          <cell r="H109">
            <v>7</v>
          </cell>
          <cell r="I109" t="str">
            <v>PLANTA</v>
          </cell>
          <cell r="J109" t="str">
            <v>F</v>
          </cell>
          <cell r="K109" t="str">
            <v>ac</v>
          </cell>
          <cell r="L109" t="str">
            <v>TC</v>
          </cell>
          <cell r="M109" t="str">
            <v>NULL</v>
          </cell>
          <cell r="N109" t="str">
            <v>cpacosta@unicauca.edu.co</v>
          </cell>
          <cell r="O109" t="str">
            <v>TITULAR</v>
          </cell>
          <cell r="P109">
            <v>38727</v>
          </cell>
          <cell r="Q109" t="str">
            <v>NULL</v>
          </cell>
        </row>
        <row r="110">
          <cell r="B110">
            <v>41795796</v>
          </cell>
          <cell r="C110" t="str">
            <v>ARBELAEZ ROJAS GABRIELA INES</v>
          </cell>
          <cell r="D110" t="str">
            <v>ARBELAEZ</v>
          </cell>
          <cell r="E110" t="str">
            <v>ROJAS</v>
          </cell>
          <cell r="F110" t="str">
            <v>GABRIELA</v>
          </cell>
          <cell r="G110" t="str">
            <v>INES</v>
          </cell>
          <cell r="H110">
            <v>35</v>
          </cell>
          <cell r="I110" t="str">
            <v>PLANTA</v>
          </cell>
          <cell r="J110" t="str">
            <v>F</v>
          </cell>
          <cell r="K110" t="str">
            <v>ac</v>
          </cell>
          <cell r="L110" t="str">
            <v>TC</v>
          </cell>
          <cell r="M110" t="str">
            <v>NULL</v>
          </cell>
          <cell r="N110" t="str">
            <v>gaby@unicauca.edu.co</v>
          </cell>
          <cell r="O110" t="str">
            <v>TITULAR</v>
          </cell>
          <cell r="P110">
            <v>36481</v>
          </cell>
          <cell r="Q110" t="str">
            <v>NULL</v>
          </cell>
        </row>
        <row r="111">
          <cell r="B111">
            <v>43498772</v>
          </cell>
          <cell r="C111" t="str">
            <v>CORRALES CARVAJAL MARTHA ELENA</v>
          </cell>
          <cell r="D111" t="str">
            <v>CORRALES</v>
          </cell>
          <cell r="E111" t="str">
            <v>CARVAJAL</v>
          </cell>
          <cell r="F111" t="str">
            <v>MARTHA</v>
          </cell>
          <cell r="G111" t="str">
            <v>ELENA</v>
          </cell>
          <cell r="H111">
            <v>24</v>
          </cell>
          <cell r="I111" t="str">
            <v>PLANTA</v>
          </cell>
          <cell r="J111" t="str">
            <v>F</v>
          </cell>
          <cell r="K111" t="str">
            <v>ac</v>
          </cell>
          <cell r="L111" t="str">
            <v>TC</v>
          </cell>
          <cell r="M111" t="str">
            <v>NULL</v>
          </cell>
          <cell r="N111" t="str">
            <v>mcorrales@unicauca.edu.co</v>
          </cell>
          <cell r="O111" t="str">
            <v>TITULAR</v>
          </cell>
          <cell r="P111">
            <v>34213</v>
          </cell>
          <cell r="Q111" t="str">
            <v>NULL</v>
          </cell>
        </row>
        <row r="112">
          <cell r="B112">
            <v>75076432</v>
          </cell>
          <cell r="C112" t="str">
            <v>AGUIRRE GARCIA JUAN CARLOS</v>
          </cell>
          <cell r="D112" t="str">
            <v>AGUIRRE</v>
          </cell>
          <cell r="E112" t="str">
            <v>GARCIA</v>
          </cell>
          <cell r="F112" t="str">
            <v>JUAN</v>
          </cell>
          <cell r="G112" t="str">
            <v>CARLOS</v>
          </cell>
          <cell r="H112">
            <v>25</v>
          </cell>
          <cell r="I112" t="str">
            <v>PLANTA</v>
          </cell>
          <cell r="J112" t="str">
            <v>M</v>
          </cell>
          <cell r="K112" t="str">
            <v>ac</v>
          </cell>
          <cell r="L112" t="str">
            <v>TC</v>
          </cell>
          <cell r="M112" t="str">
            <v>NULL</v>
          </cell>
          <cell r="N112" t="str">
            <v>jcaguirre@unicauca.edu.co</v>
          </cell>
          <cell r="O112" t="str">
            <v>TITULAR</v>
          </cell>
          <cell r="P112">
            <v>38770</v>
          </cell>
          <cell r="Q112" t="str">
            <v>NULL</v>
          </cell>
        </row>
        <row r="113">
          <cell r="B113">
            <v>76317172</v>
          </cell>
          <cell r="C113" t="str">
            <v>JURADO SOTO EDGAR WILLIAN</v>
          </cell>
          <cell r="D113" t="str">
            <v>JURADO</v>
          </cell>
          <cell r="E113" t="str">
            <v>SOTO</v>
          </cell>
          <cell r="F113" t="str">
            <v>EDGAR</v>
          </cell>
          <cell r="G113" t="str">
            <v>WILLIAN</v>
          </cell>
          <cell r="H113">
            <v>28</v>
          </cell>
          <cell r="I113" t="str">
            <v>PLANTA</v>
          </cell>
          <cell r="J113" t="str">
            <v>M</v>
          </cell>
          <cell r="K113" t="str">
            <v>ac</v>
          </cell>
          <cell r="L113" t="str">
            <v>TC</v>
          </cell>
          <cell r="M113" t="str">
            <v>NULL</v>
          </cell>
          <cell r="N113" t="str">
            <v>willianjs@unicauca.edu.co</v>
          </cell>
          <cell r="O113" t="str">
            <v>TITULAR</v>
          </cell>
          <cell r="P113">
            <v>38727</v>
          </cell>
          <cell r="Q113" t="str">
            <v>NULL</v>
          </cell>
        </row>
        <row r="114">
          <cell r="B114">
            <v>76318590</v>
          </cell>
          <cell r="C114" t="str">
            <v>CORDOBA GONZALEZ MARIO ANDRES</v>
          </cell>
          <cell r="D114" t="str">
            <v>CORDOBA</v>
          </cell>
          <cell r="E114" t="str">
            <v>GONZALEZ</v>
          </cell>
          <cell r="F114" t="str">
            <v>MARIO</v>
          </cell>
          <cell r="G114" t="str">
            <v>ANDRES</v>
          </cell>
          <cell r="H114">
            <v>34</v>
          </cell>
          <cell r="I114" t="str">
            <v>PLANTA</v>
          </cell>
          <cell r="J114" t="str">
            <v>M</v>
          </cell>
          <cell r="K114" t="str">
            <v>ac</v>
          </cell>
          <cell r="L114" t="str">
            <v>TC</v>
          </cell>
          <cell r="M114" t="str">
            <v>NULL</v>
          </cell>
          <cell r="N114" t="str">
            <v>mario.cordoba@unicauca.edu.co</v>
          </cell>
          <cell r="O114" t="str">
            <v>ASOCIADO</v>
          </cell>
          <cell r="P114">
            <v>37629</v>
          </cell>
          <cell r="Q114" t="str">
            <v>NULL</v>
          </cell>
        </row>
        <row r="115">
          <cell r="B115">
            <v>76320040</v>
          </cell>
          <cell r="C115" t="str">
            <v>TRUJILLO ARIAS VLADIMIR</v>
          </cell>
          <cell r="D115" t="str">
            <v>TRUJILLO</v>
          </cell>
          <cell r="E115" t="str">
            <v>ARIAS</v>
          </cell>
          <cell r="F115" t="str">
            <v>VLADIMIR</v>
          </cell>
          <cell r="H115">
            <v>51</v>
          </cell>
          <cell r="I115" t="str">
            <v>PLANTA</v>
          </cell>
          <cell r="J115" t="str">
            <v>M</v>
          </cell>
          <cell r="K115" t="str">
            <v>ac</v>
          </cell>
          <cell r="L115" t="str">
            <v>TC</v>
          </cell>
          <cell r="M115" t="str">
            <v>NULL</v>
          </cell>
          <cell r="N115" t="str">
            <v>vtarias@unicauca.edu.co</v>
          </cell>
          <cell r="O115" t="str">
            <v>TITULAR</v>
          </cell>
          <cell r="P115">
            <v>38366</v>
          </cell>
          <cell r="Q115" t="str">
            <v>NULL</v>
          </cell>
        </row>
        <row r="116">
          <cell r="B116">
            <v>76320329</v>
          </cell>
          <cell r="C116" t="str">
            <v>PATIÑO VELASCO MARIO MILVER</v>
          </cell>
          <cell r="D116" t="str">
            <v>PATIÑO</v>
          </cell>
          <cell r="E116" t="str">
            <v>VELASCO</v>
          </cell>
          <cell r="F116" t="str">
            <v>MARIO</v>
          </cell>
          <cell r="G116" t="str">
            <v>MILVER</v>
          </cell>
          <cell r="H116">
            <v>34</v>
          </cell>
          <cell r="I116" t="str">
            <v>PLANTA</v>
          </cell>
          <cell r="J116" t="str">
            <v>M</v>
          </cell>
          <cell r="K116" t="str">
            <v>ac</v>
          </cell>
          <cell r="L116" t="str">
            <v>TC</v>
          </cell>
          <cell r="M116" t="str">
            <v>NULL</v>
          </cell>
          <cell r="N116" t="str">
            <v>mpatino@unicauca.edu.co</v>
          </cell>
          <cell r="O116" t="str">
            <v>TITULAR</v>
          </cell>
          <cell r="P116">
            <v>38729</v>
          </cell>
          <cell r="Q116" t="str">
            <v>NULL</v>
          </cell>
        </row>
        <row r="117">
          <cell r="B117">
            <v>76323371</v>
          </cell>
          <cell r="C117" t="str">
            <v>HOYOS CONCHA JOSE LUIS</v>
          </cell>
          <cell r="D117" t="str">
            <v>HOYOS</v>
          </cell>
          <cell r="E117" t="str">
            <v>CONCHA</v>
          </cell>
          <cell r="F117" t="str">
            <v>JOSE</v>
          </cell>
          <cell r="G117" t="str">
            <v>LUIS</v>
          </cell>
          <cell r="H117">
            <v>4</v>
          </cell>
          <cell r="I117" t="str">
            <v>PLANTA</v>
          </cell>
          <cell r="J117" t="str">
            <v>M</v>
          </cell>
          <cell r="K117" t="str">
            <v>ac</v>
          </cell>
          <cell r="L117" t="str">
            <v>TC</v>
          </cell>
          <cell r="M117" t="str">
            <v>NULL</v>
          </cell>
          <cell r="N117" t="str">
            <v>jlhoyos@unicauca.edu.co</v>
          </cell>
          <cell r="O117" t="str">
            <v>TITULAR</v>
          </cell>
          <cell r="P117">
            <v>38728</v>
          </cell>
          <cell r="Q117" t="str">
            <v>NULL</v>
          </cell>
        </row>
        <row r="118">
          <cell r="B118">
            <v>79653294</v>
          </cell>
          <cell r="C118" t="str">
            <v>ALVAREZ SOLER JAIME ANTONIO</v>
          </cell>
          <cell r="D118" t="str">
            <v>ALVAREZ</v>
          </cell>
          <cell r="E118" t="str">
            <v>SOLER</v>
          </cell>
          <cell r="F118" t="str">
            <v>JAIME</v>
          </cell>
          <cell r="G118" t="str">
            <v>ANTONIO</v>
          </cell>
          <cell r="H118">
            <v>16</v>
          </cell>
          <cell r="I118" t="str">
            <v>PLANTA</v>
          </cell>
          <cell r="J118" t="str">
            <v>M</v>
          </cell>
          <cell r="K118" t="str">
            <v>ac</v>
          </cell>
          <cell r="L118" t="str">
            <v>MT</v>
          </cell>
          <cell r="M118" t="str">
            <v>JEFE</v>
          </cell>
          <cell r="N118" t="str">
            <v>jalvarezs@unicauca.edu.co</v>
          </cell>
          <cell r="O118" t="str">
            <v>ASOCIADO</v>
          </cell>
          <cell r="P118">
            <v>40422</v>
          </cell>
          <cell r="Q118" t="str">
            <v>NULL</v>
          </cell>
        </row>
        <row r="119">
          <cell r="B119">
            <v>93376119</v>
          </cell>
          <cell r="C119" t="str">
            <v>OSPINA MONTEALEGRE ROMAN</v>
          </cell>
          <cell r="D119" t="str">
            <v>OSPINA</v>
          </cell>
          <cell r="E119" t="str">
            <v>MONTEALEGRE</v>
          </cell>
          <cell r="F119" t="str">
            <v>ROMAN</v>
          </cell>
          <cell r="H119">
            <v>5</v>
          </cell>
          <cell r="I119" t="str">
            <v>PLANTA</v>
          </cell>
          <cell r="J119" t="str">
            <v>M</v>
          </cell>
          <cell r="K119" t="str">
            <v>ac</v>
          </cell>
          <cell r="L119" t="str">
            <v>TC</v>
          </cell>
          <cell r="M119" t="str">
            <v>NULL</v>
          </cell>
          <cell r="N119" t="str">
            <v>rospina@unicauca.edu.co</v>
          </cell>
          <cell r="O119" t="str">
            <v>TITULAR</v>
          </cell>
          <cell r="P119">
            <v>38727</v>
          </cell>
          <cell r="Q119" t="str">
            <v>NULL</v>
          </cell>
        </row>
        <row r="120">
          <cell r="B120">
            <v>94383750</v>
          </cell>
          <cell r="C120" t="str">
            <v>CABEZAS CORDOBA CARLOS CESAR</v>
          </cell>
          <cell r="D120" t="str">
            <v>CABEZAS</v>
          </cell>
          <cell r="E120" t="str">
            <v>CORDOBA</v>
          </cell>
          <cell r="F120" t="str">
            <v>CARLOS</v>
          </cell>
          <cell r="G120" t="str">
            <v>CESAR</v>
          </cell>
          <cell r="H120">
            <v>47</v>
          </cell>
          <cell r="I120" t="str">
            <v>PLANTA</v>
          </cell>
          <cell r="J120" t="str">
            <v>M</v>
          </cell>
          <cell r="K120" t="str">
            <v>ac</v>
          </cell>
          <cell r="L120" t="str">
            <v>TC</v>
          </cell>
          <cell r="M120" t="str">
            <v>JEFE</v>
          </cell>
          <cell r="N120" t="str">
            <v>carlosc@unicauca.edu.co</v>
          </cell>
          <cell r="O120" t="str">
            <v>TITULAR</v>
          </cell>
          <cell r="P120">
            <v>36816</v>
          </cell>
          <cell r="Q120" t="str">
            <v>NULL</v>
          </cell>
        </row>
        <row r="121">
          <cell r="B121">
            <v>10545831</v>
          </cell>
          <cell r="C121" t="str">
            <v>TERAN GOMEZ VICTOR FELIPE</v>
          </cell>
          <cell r="D121" t="str">
            <v>TERAN</v>
          </cell>
          <cell r="E121" t="str">
            <v>GOMEZ</v>
          </cell>
          <cell r="F121" t="str">
            <v>VICTOR</v>
          </cell>
          <cell r="G121" t="str">
            <v>FELIPE</v>
          </cell>
          <cell r="H121">
            <v>5</v>
          </cell>
          <cell r="I121" t="str">
            <v>PLANTA</v>
          </cell>
          <cell r="J121" t="str">
            <v>M</v>
          </cell>
          <cell r="K121" t="str">
            <v>ac</v>
          </cell>
          <cell r="L121" t="str">
            <v>TC</v>
          </cell>
          <cell r="M121" t="str">
            <v>NULL</v>
          </cell>
          <cell r="N121" t="str">
            <v>vfteran@unicauca.edu.co</v>
          </cell>
          <cell r="O121" t="str">
            <v>TITULAR</v>
          </cell>
          <cell r="P121">
            <v>38728</v>
          </cell>
          <cell r="Q121" t="str">
            <v>NULL</v>
          </cell>
        </row>
        <row r="122">
          <cell r="B122">
            <v>16799215</v>
          </cell>
          <cell r="C122" t="str">
            <v>PEREZ  JHON JAIRO</v>
          </cell>
          <cell r="D122" t="str">
            <v>PEREZ</v>
          </cell>
          <cell r="F122" t="str">
            <v>JHON</v>
          </cell>
          <cell r="G122" t="str">
            <v>JAIRO</v>
          </cell>
          <cell r="H122">
            <v>35</v>
          </cell>
          <cell r="I122" t="str">
            <v>PLANTA</v>
          </cell>
          <cell r="J122" t="str">
            <v>M</v>
          </cell>
          <cell r="K122" t="str">
            <v>ac</v>
          </cell>
          <cell r="L122" t="str">
            <v>TC</v>
          </cell>
          <cell r="M122" t="str">
            <v>No aplica</v>
          </cell>
          <cell r="N122" t="str">
            <v>jjperez@unicauca.edu.co</v>
          </cell>
          <cell r="O122" t="str">
            <v>TITULAR</v>
          </cell>
          <cell r="P122">
            <v>38730</v>
          </cell>
          <cell r="Q122" t="str">
            <v>NULL</v>
          </cell>
        </row>
        <row r="123">
          <cell r="B123">
            <v>17645840</v>
          </cell>
          <cell r="C123" t="str">
            <v>FAJARDO SANDOVAL FRANKLYN</v>
          </cell>
          <cell r="D123" t="str">
            <v>FAJARDO</v>
          </cell>
          <cell r="E123" t="str">
            <v>SANDOVAL</v>
          </cell>
          <cell r="F123" t="str">
            <v>FRANKLYN</v>
          </cell>
          <cell r="H123">
            <v>40</v>
          </cell>
          <cell r="I123" t="str">
            <v>PLANTA</v>
          </cell>
          <cell r="J123" t="str">
            <v>M</v>
          </cell>
          <cell r="K123" t="str">
            <v>ac</v>
          </cell>
          <cell r="L123" t="str">
            <v>TC</v>
          </cell>
          <cell r="M123" t="str">
            <v>NULL</v>
          </cell>
          <cell r="N123" t="str">
            <v>fajardofs@unicauca.edu.co</v>
          </cell>
          <cell r="O123" t="str">
            <v>TITULAR</v>
          </cell>
          <cell r="P123">
            <v>34943</v>
          </cell>
          <cell r="Q123" t="str">
            <v>NULL</v>
          </cell>
        </row>
        <row r="124">
          <cell r="B124">
            <v>18393603</v>
          </cell>
          <cell r="C124" t="str">
            <v>MACIAS PINTO DIEGO JESUS</v>
          </cell>
          <cell r="D124" t="str">
            <v>MACIAS</v>
          </cell>
          <cell r="E124" t="str">
            <v>PINTO</v>
          </cell>
          <cell r="F124" t="str">
            <v>DIEGO</v>
          </cell>
          <cell r="G124" t="str">
            <v>JESUS</v>
          </cell>
          <cell r="H124">
            <v>31</v>
          </cell>
          <cell r="I124" t="str">
            <v>PLANTA</v>
          </cell>
          <cell r="J124" t="str">
            <v>M</v>
          </cell>
          <cell r="K124" t="str">
            <v>ac</v>
          </cell>
          <cell r="L124" t="str">
            <v>TC</v>
          </cell>
          <cell r="M124" t="str">
            <v>COORDINADORPS</v>
          </cell>
          <cell r="N124" t="str">
            <v>djmacias@unicauca.edu.co</v>
          </cell>
          <cell r="O124" t="str">
            <v>TITULAR</v>
          </cell>
          <cell r="P124">
            <v>37004</v>
          </cell>
          <cell r="Q124" t="str">
            <v>NULL</v>
          </cell>
        </row>
        <row r="125">
          <cell r="B125">
            <v>34534894</v>
          </cell>
          <cell r="C125" t="str">
            <v>MUÑOZ ÑAÑEZ TERESA ELIZABETH</v>
          </cell>
          <cell r="D125" t="str">
            <v>MUÑOZ</v>
          </cell>
          <cell r="E125" t="str">
            <v>ÑAÑEZ</v>
          </cell>
          <cell r="F125" t="str">
            <v>TERESA</v>
          </cell>
          <cell r="G125" t="str">
            <v>ELIZABETH</v>
          </cell>
          <cell r="H125">
            <v>33</v>
          </cell>
          <cell r="I125" t="str">
            <v>PLANTA</v>
          </cell>
          <cell r="J125" t="str">
            <v>F</v>
          </cell>
          <cell r="K125" t="str">
            <v>ac</v>
          </cell>
          <cell r="L125" t="str">
            <v>TC</v>
          </cell>
          <cell r="M125" t="str">
            <v>COORDINADORPR</v>
          </cell>
          <cell r="N125" t="str">
            <v>palomamunoz@unicauca.edu.co</v>
          </cell>
          <cell r="O125" t="str">
            <v>TITULAR</v>
          </cell>
          <cell r="P125">
            <v>37631</v>
          </cell>
          <cell r="Q125" t="str">
            <v>NULL</v>
          </cell>
        </row>
        <row r="126">
          <cell r="B126">
            <v>34560835</v>
          </cell>
          <cell r="C126" t="str">
            <v>SOLARTE MUÑOZ VIRGINIA</v>
          </cell>
          <cell r="D126" t="str">
            <v>SOLARTE</v>
          </cell>
          <cell r="E126" t="str">
            <v>MUÑOZ</v>
          </cell>
          <cell r="F126" t="str">
            <v>VIRGINIA</v>
          </cell>
          <cell r="H126">
            <v>49</v>
          </cell>
          <cell r="I126" t="str">
            <v>PLANTA</v>
          </cell>
          <cell r="J126" t="str">
            <v>F</v>
          </cell>
          <cell r="K126" t="str">
            <v>ac</v>
          </cell>
          <cell r="L126" t="str">
            <v>TC</v>
          </cell>
          <cell r="M126" t="str">
            <v>NULL</v>
          </cell>
          <cell r="N126" t="str">
            <v>vsolarte@unicauca.edu.co</v>
          </cell>
          <cell r="O126" t="str">
            <v>TITULAR</v>
          </cell>
          <cell r="P126">
            <v>35827</v>
          </cell>
          <cell r="Q126" t="str">
            <v>NULL</v>
          </cell>
        </row>
        <row r="127">
          <cell r="B127">
            <v>76318112</v>
          </cell>
          <cell r="C127" t="str">
            <v>SIERRA TORRES CARLOS HERNAN</v>
          </cell>
          <cell r="D127" t="str">
            <v>SIERRA</v>
          </cell>
          <cell r="E127" t="str">
            <v>TORRES</v>
          </cell>
          <cell r="F127" t="str">
            <v>CARLOS</v>
          </cell>
          <cell r="G127" t="str">
            <v>HERNAN</v>
          </cell>
          <cell r="H127">
            <v>7</v>
          </cell>
          <cell r="I127" t="str">
            <v>PLANTA</v>
          </cell>
          <cell r="J127" t="str">
            <v>M</v>
          </cell>
          <cell r="K127" t="str">
            <v>ac</v>
          </cell>
          <cell r="L127" t="str">
            <v>TC</v>
          </cell>
          <cell r="M127" t="str">
            <v>NULL</v>
          </cell>
          <cell r="N127" t="str">
            <v>hsierra@unicauca.edu.co</v>
          </cell>
          <cell r="O127" t="str">
            <v>TITULAR</v>
          </cell>
          <cell r="P127">
            <v>38366</v>
          </cell>
          <cell r="Q127" t="str">
            <v>NULL</v>
          </cell>
        </row>
        <row r="128">
          <cell r="B128">
            <v>76318178</v>
          </cell>
          <cell r="C128" t="str">
            <v>GARCIA QUINTERO FELIPE ANDRES</v>
          </cell>
          <cell r="D128" t="str">
            <v>GARCIA</v>
          </cell>
          <cell r="E128" t="str">
            <v>QUINTERO</v>
          </cell>
          <cell r="F128" t="str">
            <v>FELIPE</v>
          </cell>
          <cell r="G128" t="str">
            <v>ANDRES</v>
          </cell>
          <cell r="H128">
            <v>38</v>
          </cell>
          <cell r="I128" t="str">
            <v>PLANTA</v>
          </cell>
          <cell r="J128" t="str">
            <v>M</v>
          </cell>
          <cell r="K128" t="str">
            <v>ac</v>
          </cell>
          <cell r="L128" t="str">
            <v>TC</v>
          </cell>
          <cell r="M128" t="str">
            <v>NULL</v>
          </cell>
          <cell r="N128" t="str">
            <v>fgarcia@unicauca.edu.co</v>
          </cell>
          <cell r="O128" t="str">
            <v>TITULAR</v>
          </cell>
          <cell r="P128">
            <v>38730</v>
          </cell>
          <cell r="Q128" t="str">
            <v>NULL</v>
          </cell>
        </row>
        <row r="129">
          <cell r="B129">
            <v>76319313</v>
          </cell>
          <cell r="C129" t="str">
            <v>SOLARTE SARASTY MARIO FERNANDO</v>
          </cell>
          <cell r="D129" t="str">
            <v>SOLARTE</v>
          </cell>
          <cell r="E129" t="str">
            <v>SARASTY</v>
          </cell>
          <cell r="F129" t="str">
            <v>MARIO</v>
          </cell>
          <cell r="G129" t="str">
            <v>FERNANDO</v>
          </cell>
          <cell r="H129">
            <v>50</v>
          </cell>
          <cell r="I129" t="str">
            <v>PLANTA</v>
          </cell>
          <cell r="J129" t="str">
            <v>M</v>
          </cell>
          <cell r="K129" t="str">
            <v>ac</v>
          </cell>
          <cell r="L129" t="str">
            <v>TC</v>
          </cell>
          <cell r="M129" t="str">
            <v>NULL</v>
          </cell>
          <cell r="N129" t="str">
            <v>msolarte@unicauca.edu.co</v>
          </cell>
          <cell r="O129" t="str">
            <v>TITULAR</v>
          </cell>
          <cell r="P129">
            <v>36452</v>
          </cell>
          <cell r="Q129" t="str">
            <v>NULL</v>
          </cell>
        </row>
        <row r="130">
          <cell r="B130">
            <v>76323426</v>
          </cell>
          <cell r="C130" t="str">
            <v>QUINTERO FLOREZ VICTOR MANUEL</v>
          </cell>
          <cell r="D130" t="str">
            <v>QUINTERO</v>
          </cell>
          <cell r="E130" t="str">
            <v>FLOREZ</v>
          </cell>
          <cell r="F130" t="str">
            <v>VICTOR</v>
          </cell>
          <cell r="G130" t="str">
            <v>MANUEL</v>
          </cell>
          <cell r="H130">
            <v>49</v>
          </cell>
          <cell r="I130" t="str">
            <v>PLANTA</v>
          </cell>
          <cell r="J130" t="str">
            <v>M</v>
          </cell>
          <cell r="K130" t="str">
            <v>ac</v>
          </cell>
          <cell r="L130" t="str">
            <v>TC</v>
          </cell>
          <cell r="M130" t="str">
            <v>NULL</v>
          </cell>
          <cell r="N130" t="str">
            <v>vflorez@unicauca.edu.co</v>
          </cell>
          <cell r="O130" t="str">
            <v>TITULAR</v>
          </cell>
          <cell r="P130">
            <v>37629</v>
          </cell>
          <cell r="Q130" t="str">
            <v>NULL</v>
          </cell>
        </row>
        <row r="131">
          <cell r="B131">
            <v>5232903</v>
          </cell>
          <cell r="C131" t="str">
            <v>BENAVIDES BASTIDAS CARLOS ALBERTO</v>
          </cell>
          <cell r="D131" t="str">
            <v>BENAVIDES</v>
          </cell>
          <cell r="E131" t="str">
            <v>BASTIDAS</v>
          </cell>
          <cell r="F131" t="str">
            <v>CARLOS</v>
          </cell>
          <cell r="G131" t="str">
            <v>ALBERTO</v>
          </cell>
          <cell r="H131">
            <v>45</v>
          </cell>
          <cell r="I131" t="str">
            <v>PLANTA</v>
          </cell>
          <cell r="J131" t="str">
            <v>M</v>
          </cell>
          <cell r="K131" t="str">
            <v>ac</v>
          </cell>
          <cell r="L131" t="str">
            <v>TC</v>
          </cell>
          <cell r="M131" t="str">
            <v>COORDINADORPR</v>
          </cell>
          <cell r="N131" t="str">
            <v>calber@unicauca.edu.co</v>
          </cell>
          <cell r="O131" t="str">
            <v>TITULAR</v>
          </cell>
          <cell r="P131">
            <v>32080</v>
          </cell>
          <cell r="Q131" t="str">
            <v>NULL</v>
          </cell>
        </row>
        <row r="132">
          <cell r="B132">
            <v>6196545</v>
          </cell>
          <cell r="C132" t="str">
            <v>ALBAN ACHINTE ADOLFO</v>
          </cell>
          <cell r="D132" t="str">
            <v>ALBAN</v>
          </cell>
          <cell r="E132" t="str">
            <v>ACHINTE</v>
          </cell>
          <cell r="F132" t="str">
            <v>ADOLFO</v>
          </cell>
          <cell r="H132">
            <v>24</v>
          </cell>
          <cell r="I132" t="str">
            <v>PLANTA</v>
          </cell>
          <cell r="J132" t="str">
            <v>M</v>
          </cell>
          <cell r="K132" t="str">
            <v>ac</v>
          </cell>
          <cell r="L132" t="str">
            <v>TC</v>
          </cell>
          <cell r="M132" t="str">
            <v>NULL</v>
          </cell>
          <cell r="N132" t="str">
            <v>aalban@unicauca.edu.co</v>
          </cell>
          <cell r="O132" t="str">
            <v>TITULAR</v>
          </cell>
          <cell r="P132">
            <v>38729</v>
          </cell>
          <cell r="Q132" t="str">
            <v>NULL</v>
          </cell>
        </row>
        <row r="133">
          <cell r="B133">
            <v>10537188</v>
          </cell>
          <cell r="C133" t="str">
            <v>RIVAS MUÑOZ NELSON</v>
          </cell>
          <cell r="D133" t="str">
            <v>RIVAS</v>
          </cell>
          <cell r="E133" t="str">
            <v>MUÑOZ</v>
          </cell>
          <cell r="F133" t="str">
            <v>NELSON</v>
          </cell>
          <cell r="H133">
            <v>48</v>
          </cell>
          <cell r="I133" t="str">
            <v>PLANTA</v>
          </cell>
          <cell r="J133" t="str">
            <v>M</v>
          </cell>
          <cell r="K133" t="str">
            <v>ac</v>
          </cell>
          <cell r="L133" t="str">
            <v>TC</v>
          </cell>
          <cell r="M133" t="str">
            <v>NULL</v>
          </cell>
          <cell r="N133" t="str">
            <v>nrivas@unicauca.edu.co</v>
          </cell>
          <cell r="O133" t="str">
            <v>TITULAR</v>
          </cell>
          <cell r="P133">
            <v>33147</v>
          </cell>
          <cell r="Q133" t="str">
            <v>NULL</v>
          </cell>
        </row>
        <row r="134">
          <cell r="B134">
            <v>10548117</v>
          </cell>
          <cell r="C134" t="str">
            <v>GARCIA BRAVO WILLIAM DE JESUS</v>
          </cell>
          <cell r="D134" t="str">
            <v>GARCIA</v>
          </cell>
          <cell r="E134" t="str">
            <v>BRAVO</v>
          </cell>
          <cell r="F134" t="str">
            <v>WILLIAM</v>
          </cell>
          <cell r="G134" t="str">
            <v>DE JESUS</v>
          </cell>
          <cell r="H134">
            <v>31</v>
          </cell>
          <cell r="I134" t="str">
            <v>PLANTA</v>
          </cell>
          <cell r="J134" t="str">
            <v>M</v>
          </cell>
          <cell r="K134" t="str">
            <v>ac</v>
          </cell>
          <cell r="L134" t="str">
            <v>TC</v>
          </cell>
          <cell r="M134" t="str">
            <v>NULL</v>
          </cell>
          <cell r="N134" t="str">
            <v>wgarcia@unicauca.edu.co</v>
          </cell>
          <cell r="O134" t="str">
            <v>TITULAR</v>
          </cell>
          <cell r="P134">
            <v>33604</v>
          </cell>
          <cell r="Q134" t="str">
            <v>NULL</v>
          </cell>
        </row>
        <row r="135">
          <cell r="B135">
            <v>13064719</v>
          </cell>
          <cell r="C135" t="str">
            <v>BACCA BASTIDAS GERMAN ARTURO</v>
          </cell>
          <cell r="D135" t="str">
            <v>BACCA</v>
          </cell>
          <cell r="E135" t="str">
            <v>BASTIDAS</v>
          </cell>
          <cell r="F135" t="str">
            <v>GERMAN</v>
          </cell>
          <cell r="G135" t="str">
            <v>ARTURO</v>
          </cell>
          <cell r="H135">
            <v>34</v>
          </cell>
          <cell r="I135" t="str">
            <v>PLANTA</v>
          </cell>
          <cell r="J135" t="str">
            <v>M</v>
          </cell>
          <cell r="K135" t="str">
            <v>ac</v>
          </cell>
          <cell r="L135" t="str">
            <v>TC</v>
          </cell>
          <cell r="M135" t="str">
            <v>NULL</v>
          </cell>
          <cell r="N135" t="str">
            <v>gbacca@unicauca.edu.co</v>
          </cell>
          <cell r="O135" t="str">
            <v>TITULAR</v>
          </cell>
          <cell r="P135">
            <v>37648</v>
          </cell>
          <cell r="Q135" t="str">
            <v>NULL</v>
          </cell>
        </row>
        <row r="136">
          <cell r="B136">
            <v>15041561</v>
          </cell>
          <cell r="C136" t="str">
            <v>BUELVAS GARAY ALFONSO RAFAEL</v>
          </cell>
          <cell r="D136" t="str">
            <v>BUELVAS</v>
          </cell>
          <cell r="E136" t="str">
            <v>GARAY</v>
          </cell>
          <cell r="F136" t="str">
            <v>ALFONSO</v>
          </cell>
          <cell r="G136" t="str">
            <v>RAFAEL</v>
          </cell>
          <cell r="H136">
            <v>28</v>
          </cell>
          <cell r="I136" t="str">
            <v>PLANTA</v>
          </cell>
          <cell r="J136" t="str">
            <v>M</v>
          </cell>
          <cell r="K136" t="str">
            <v>ac</v>
          </cell>
          <cell r="L136" t="str">
            <v>TC</v>
          </cell>
          <cell r="M136" t="str">
            <v>DECANO</v>
          </cell>
          <cell r="N136" t="str">
            <v>abuelvas@unicauca.edu.co</v>
          </cell>
          <cell r="O136" t="str">
            <v>TITULAR</v>
          </cell>
          <cell r="P136">
            <v>33813</v>
          </cell>
          <cell r="Q136" t="str">
            <v>NULL</v>
          </cell>
        </row>
        <row r="137">
          <cell r="B137">
            <v>16782962</v>
          </cell>
          <cell r="C137" t="str">
            <v>ROJAS MARTINEZ AXEL ALEJANDRO</v>
          </cell>
          <cell r="D137" t="str">
            <v>ROJAS</v>
          </cell>
          <cell r="E137" t="str">
            <v>MARTINEZ</v>
          </cell>
          <cell r="F137" t="str">
            <v>AXEL</v>
          </cell>
          <cell r="G137" t="str">
            <v>ALEJANDRO</v>
          </cell>
          <cell r="H137">
            <v>22</v>
          </cell>
          <cell r="I137" t="str">
            <v>PLANTA</v>
          </cell>
          <cell r="J137" t="str">
            <v>M</v>
          </cell>
          <cell r="K137" t="str">
            <v>ac</v>
          </cell>
          <cell r="L137" t="str">
            <v>TC</v>
          </cell>
          <cell r="M137" t="str">
            <v>NULL</v>
          </cell>
          <cell r="N137" t="str">
            <v>axelrojasm@unicauca.edu.co</v>
          </cell>
          <cell r="O137" t="str">
            <v>TITULAR</v>
          </cell>
          <cell r="P137">
            <v>36039</v>
          </cell>
          <cell r="Q137" t="str">
            <v>NULL</v>
          </cell>
        </row>
        <row r="138">
          <cell r="B138">
            <v>19379014</v>
          </cell>
          <cell r="C138" t="str">
            <v>PEREZ LA ROTTA GUILLERMO JAIME FERNANDO</v>
          </cell>
          <cell r="D138" t="str">
            <v>PEREZ</v>
          </cell>
          <cell r="E138" t="str">
            <v>LA</v>
          </cell>
          <cell r="F138" t="str">
            <v>GUILLERMO</v>
          </cell>
          <cell r="G138" t="str">
            <v>JAIME FERNANDO</v>
          </cell>
          <cell r="H138">
            <v>25</v>
          </cell>
          <cell r="I138" t="str">
            <v>PLANTA</v>
          </cell>
          <cell r="J138" t="str">
            <v>M</v>
          </cell>
          <cell r="K138" t="str">
            <v>in</v>
          </cell>
          <cell r="L138" t="str">
            <v>NA</v>
          </cell>
          <cell r="M138" t="str">
            <v>NULL</v>
          </cell>
          <cell r="N138" t="str">
            <v>gperez@unicauca.edu.co</v>
          </cell>
          <cell r="O138" t="str">
            <v>NULL</v>
          </cell>
          <cell r="P138" t="str">
            <v>NULL</v>
          </cell>
          <cell r="Q138" t="str">
            <v>NULL</v>
          </cell>
        </row>
        <row r="139">
          <cell r="B139">
            <v>25276265</v>
          </cell>
          <cell r="C139" t="str">
            <v>TORRES QUINTERO LIZZETH MARCELLY</v>
          </cell>
          <cell r="D139" t="str">
            <v>TORRES</v>
          </cell>
          <cell r="E139" t="str">
            <v>QUINTERO</v>
          </cell>
          <cell r="F139" t="str">
            <v>LIZZETH</v>
          </cell>
          <cell r="G139" t="str">
            <v>MARCELLY</v>
          </cell>
          <cell r="H139">
            <v>32</v>
          </cell>
          <cell r="I139" t="str">
            <v>PLANTA</v>
          </cell>
          <cell r="J139" t="str">
            <v>F</v>
          </cell>
          <cell r="K139" t="str">
            <v>ac</v>
          </cell>
          <cell r="L139" t="str">
            <v>TC</v>
          </cell>
          <cell r="M139" t="str">
            <v>NULL</v>
          </cell>
          <cell r="N139" t="str">
            <v>lizmarto@unicauca.edu.co</v>
          </cell>
          <cell r="O139" t="str">
            <v>ASOCIADO</v>
          </cell>
          <cell r="P139">
            <v>38727</v>
          </cell>
          <cell r="Q139" t="str">
            <v>NULL</v>
          </cell>
        </row>
        <row r="140">
          <cell r="B140">
            <v>42881112</v>
          </cell>
          <cell r="C140" t="str">
            <v>BOBADILLA ALFARO MARTHA LUCIA</v>
          </cell>
          <cell r="D140" t="str">
            <v>BOBADILLA</v>
          </cell>
          <cell r="E140" t="str">
            <v>ALFARO</v>
          </cell>
          <cell r="F140" t="str">
            <v>MARTHA</v>
          </cell>
          <cell r="G140" t="str">
            <v>LUCIA</v>
          </cell>
          <cell r="H140">
            <v>35</v>
          </cell>
          <cell r="I140" t="str">
            <v>PLANTA</v>
          </cell>
          <cell r="J140" t="str">
            <v>F</v>
          </cell>
          <cell r="K140" t="str">
            <v>ac</v>
          </cell>
          <cell r="L140" t="str">
            <v>TC</v>
          </cell>
          <cell r="M140" t="str">
            <v>NULL</v>
          </cell>
          <cell r="N140" t="str">
            <v>mlbobadi@unicauca.edu.co</v>
          </cell>
          <cell r="O140" t="str">
            <v>TITULAR</v>
          </cell>
          <cell r="P140">
            <v>36046</v>
          </cell>
          <cell r="Q140" t="str">
            <v>NULL</v>
          </cell>
        </row>
        <row r="141">
          <cell r="B141">
            <v>66824631</v>
          </cell>
          <cell r="C141" t="str">
            <v>RADA MENDOZA MAITE DEL PILAR</v>
          </cell>
          <cell r="D141" t="str">
            <v>RADA</v>
          </cell>
          <cell r="E141" t="str">
            <v>MENDOZA</v>
          </cell>
          <cell r="F141" t="str">
            <v>MAITE</v>
          </cell>
          <cell r="G141" t="str">
            <v xml:space="preserve">DEL PILAR </v>
          </cell>
          <cell r="H141">
            <v>36</v>
          </cell>
          <cell r="I141" t="str">
            <v>PLANTA</v>
          </cell>
          <cell r="J141" t="str">
            <v>F</v>
          </cell>
          <cell r="K141" t="str">
            <v>ac</v>
          </cell>
          <cell r="L141" t="str">
            <v>TC</v>
          </cell>
          <cell r="M141" t="str">
            <v>NULL</v>
          </cell>
          <cell r="N141" t="str">
            <v>mrada@unicauca.edu.co</v>
          </cell>
          <cell r="O141" t="str">
            <v>TITULAR</v>
          </cell>
          <cell r="P141">
            <v>35654</v>
          </cell>
          <cell r="Q141" t="str">
            <v>NULL</v>
          </cell>
        </row>
        <row r="142">
          <cell r="B142">
            <v>66918625</v>
          </cell>
          <cell r="C142" t="str">
            <v>TOVAR RUIZ LUZ ANGELA</v>
          </cell>
          <cell r="D142" t="str">
            <v>TOVAR</v>
          </cell>
          <cell r="E142" t="str">
            <v>RUIZ</v>
          </cell>
          <cell r="F142" t="str">
            <v>LUZ</v>
          </cell>
          <cell r="G142" t="str">
            <v>ANGELA</v>
          </cell>
          <cell r="H142">
            <v>9</v>
          </cell>
          <cell r="I142" t="str">
            <v>PLANTA</v>
          </cell>
          <cell r="J142" t="str">
            <v>F</v>
          </cell>
          <cell r="K142" t="str">
            <v>ac</v>
          </cell>
          <cell r="L142" t="str">
            <v>TC</v>
          </cell>
          <cell r="M142" t="str">
            <v>NULL</v>
          </cell>
          <cell r="N142" t="str">
            <v>latovar@unicauca.edu.co</v>
          </cell>
          <cell r="O142" t="str">
            <v>TITULAR</v>
          </cell>
          <cell r="P142">
            <v>38366</v>
          </cell>
          <cell r="Q142" t="str">
            <v>NULL</v>
          </cell>
        </row>
        <row r="143">
          <cell r="B143">
            <v>91497137</v>
          </cell>
          <cell r="C143" t="str">
            <v>VARGAS CAÑAS RUBIEL</v>
          </cell>
          <cell r="D143" t="str">
            <v>VARGAS</v>
          </cell>
          <cell r="E143" t="str">
            <v>CAÑAS</v>
          </cell>
          <cell r="F143" t="str">
            <v>RUBIEL</v>
          </cell>
          <cell r="H143">
            <v>34</v>
          </cell>
          <cell r="I143" t="str">
            <v>PLANTA</v>
          </cell>
          <cell r="J143" t="str">
            <v>M</v>
          </cell>
          <cell r="K143" t="str">
            <v>ac</v>
          </cell>
          <cell r="L143" t="str">
            <v>TC</v>
          </cell>
          <cell r="M143" t="str">
            <v>NULL</v>
          </cell>
          <cell r="N143" t="str">
            <v>rubiel@unicauca.edu.co</v>
          </cell>
          <cell r="O143" t="str">
            <v>TITULAR</v>
          </cell>
          <cell r="P143">
            <v>37629</v>
          </cell>
          <cell r="Q143" t="str">
            <v>NULL</v>
          </cell>
        </row>
        <row r="144">
          <cell r="B144">
            <v>10547293</v>
          </cell>
          <cell r="C144" t="str">
            <v>EUSCATEGUI PACHON ROBERT ALFREDO</v>
          </cell>
          <cell r="D144" t="str">
            <v>EUSCATEGUI</v>
          </cell>
          <cell r="E144" t="str">
            <v>PACHON</v>
          </cell>
          <cell r="F144" t="str">
            <v>ROBERT</v>
          </cell>
          <cell r="G144" t="str">
            <v>ALFREDO</v>
          </cell>
          <cell r="H144">
            <v>33</v>
          </cell>
          <cell r="I144" t="str">
            <v>PLANTA</v>
          </cell>
          <cell r="J144" t="str">
            <v>M</v>
          </cell>
          <cell r="K144" t="str">
            <v>ac</v>
          </cell>
          <cell r="L144" t="str">
            <v>TC</v>
          </cell>
          <cell r="M144" t="str">
            <v>NULL</v>
          </cell>
          <cell r="N144" t="str">
            <v>raeusca@unicauca.edu.co</v>
          </cell>
          <cell r="O144" t="str">
            <v>TITULAR</v>
          </cell>
          <cell r="P144">
            <v>34151</v>
          </cell>
          <cell r="Q144" t="str">
            <v>NULL</v>
          </cell>
        </row>
        <row r="145">
          <cell r="B145">
            <v>10547736</v>
          </cell>
          <cell r="C145" t="str">
            <v>LOPEZ QUINAYAS LUIS ALFREDO</v>
          </cell>
          <cell r="D145" t="str">
            <v>LOPEZ</v>
          </cell>
          <cell r="E145" t="str">
            <v>QUINAYAS</v>
          </cell>
          <cell r="F145" t="str">
            <v>LUIS</v>
          </cell>
          <cell r="G145" t="str">
            <v>ALFREDO</v>
          </cell>
          <cell r="H145">
            <v>33</v>
          </cell>
          <cell r="I145" t="str">
            <v>PLANTA</v>
          </cell>
          <cell r="J145" t="str">
            <v>M</v>
          </cell>
          <cell r="K145" t="str">
            <v>ac</v>
          </cell>
          <cell r="L145" t="str">
            <v>TC</v>
          </cell>
          <cell r="M145" t="str">
            <v>COORDINADORPS</v>
          </cell>
          <cell r="N145" t="str">
            <v>luislopez@unicauca.edu.co</v>
          </cell>
          <cell r="O145" t="str">
            <v>TITULAR</v>
          </cell>
          <cell r="P145">
            <v>38729</v>
          </cell>
          <cell r="Q145" t="str">
            <v>NULL</v>
          </cell>
        </row>
        <row r="146">
          <cell r="B146">
            <v>14896791</v>
          </cell>
          <cell r="C146" t="str">
            <v>RENGIFO RODAS CARLOS FELIPE</v>
          </cell>
          <cell r="D146" t="str">
            <v>RENGIFO</v>
          </cell>
          <cell r="E146" t="str">
            <v>RODAS</v>
          </cell>
          <cell r="F146" t="str">
            <v>CARLOS</v>
          </cell>
          <cell r="G146" t="str">
            <v>FELIPE</v>
          </cell>
          <cell r="H146">
            <v>51</v>
          </cell>
          <cell r="I146" t="str">
            <v>PLANTA</v>
          </cell>
          <cell r="J146" t="str">
            <v>M</v>
          </cell>
          <cell r="K146" t="str">
            <v>ac</v>
          </cell>
          <cell r="L146" t="str">
            <v>TC</v>
          </cell>
          <cell r="M146" t="str">
            <v>NULL</v>
          </cell>
          <cell r="N146" t="str">
            <v>caferen@unicauca.edu.co</v>
          </cell>
          <cell r="O146" t="str">
            <v>TITULAR</v>
          </cell>
          <cell r="P146">
            <v>36997</v>
          </cell>
          <cell r="Q146" t="str">
            <v>NULL</v>
          </cell>
        </row>
        <row r="147">
          <cell r="B147">
            <v>25274805</v>
          </cell>
          <cell r="C147" t="str">
            <v>DELGADO HURTADO CAROLINA</v>
          </cell>
          <cell r="D147" t="str">
            <v>DELGADO</v>
          </cell>
          <cell r="E147" t="str">
            <v>HURTADO</v>
          </cell>
          <cell r="F147" t="str">
            <v>CAROLINA</v>
          </cell>
          <cell r="H147">
            <v>20</v>
          </cell>
          <cell r="I147" t="str">
            <v>PLANTA</v>
          </cell>
          <cell r="J147" t="str">
            <v>F</v>
          </cell>
          <cell r="K147" t="str">
            <v>ac</v>
          </cell>
          <cell r="L147" t="str">
            <v>TC</v>
          </cell>
          <cell r="M147" t="str">
            <v>COORDINADORPS</v>
          </cell>
          <cell r="N147" t="str">
            <v>carolinadelgado@unicauca.edu.co</v>
          </cell>
          <cell r="O147" t="str">
            <v>TITULAR</v>
          </cell>
          <cell r="P147">
            <v>40422</v>
          </cell>
          <cell r="Q147" t="str">
            <v>NULL</v>
          </cell>
        </row>
        <row r="148">
          <cell r="B148">
            <v>27434270</v>
          </cell>
          <cell r="C148" t="str">
            <v>FAJARDO MONTEZUMA LAURA ELISA</v>
          </cell>
          <cell r="D148" t="str">
            <v>FAJARDO</v>
          </cell>
          <cell r="E148" t="str">
            <v>MONTEZUMA</v>
          </cell>
          <cell r="F148" t="str">
            <v>LAURA</v>
          </cell>
          <cell r="G148" t="str">
            <v>ELISA</v>
          </cell>
          <cell r="H148">
            <v>7</v>
          </cell>
          <cell r="I148" t="str">
            <v>PLANTA</v>
          </cell>
          <cell r="J148" t="str">
            <v>F</v>
          </cell>
          <cell r="K148" t="str">
            <v>ac</v>
          </cell>
          <cell r="L148" t="str">
            <v>TC</v>
          </cell>
          <cell r="M148" t="str">
            <v>NULL</v>
          </cell>
          <cell r="N148" t="str">
            <v>lfajardo@unicauca.edu.co</v>
          </cell>
          <cell r="O148" t="str">
            <v>ASOCIADO</v>
          </cell>
          <cell r="P148">
            <v>38365</v>
          </cell>
          <cell r="Q148" t="str">
            <v>NULL</v>
          </cell>
        </row>
        <row r="149">
          <cell r="B149">
            <v>34546261</v>
          </cell>
          <cell r="C149" t="str">
            <v>PAZ PERAFAN GISELA MABEL</v>
          </cell>
          <cell r="D149" t="str">
            <v>PAZ</v>
          </cell>
          <cell r="E149" t="str">
            <v>PERAFAN</v>
          </cell>
          <cell r="F149" t="str">
            <v>GISELA</v>
          </cell>
          <cell r="G149" t="str">
            <v>MABEL</v>
          </cell>
          <cell r="H149">
            <v>31</v>
          </cell>
          <cell r="I149" t="str">
            <v>PLANTA</v>
          </cell>
          <cell r="J149" t="str">
            <v>F</v>
          </cell>
          <cell r="K149" t="str">
            <v>ac</v>
          </cell>
          <cell r="L149" t="str">
            <v>TC</v>
          </cell>
          <cell r="M149" t="str">
            <v>NULL</v>
          </cell>
          <cell r="N149" t="str">
            <v>gmabel@unicauca.edu.co</v>
          </cell>
          <cell r="O149" t="str">
            <v>TITULAR</v>
          </cell>
          <cell r="P149">
            <v>36220</v>
          </cell>
          <cell r="Q149" t="str">
            <v>NULL</v>
          </cell>
        </row>
        <row r="150">
          <cell r="B150">
            <v>39707392</v>
          </cell>
          <cell r="C150" t="str">
            <v>CORREA CORREA ZAMANDA</v>
          </cell>
          <cell r="D150" t="str">
            <v>CORREA</v>
          </cell>
          <cell r="E150" t="str">
            <v>CORREA</v>
          </cell>
          <cell r="F150" t="str">
            <v>ZAMANDA</v>
          </cell>
          <cell r="H150">
            <v>18</v>
          </cell>
          <cell r="I150" t="str">
            <v>PLANTA</v>
          </cell>
          <cell r="J150" t="str">
            <v>F</v>
          </cell>
          <cell r="K150" t="str">
            <v>ac</v>
          </cell>
          <cell r="L150" t="str">
            <v>TC</v>
          </cell>
          <cell r="M150" t="str">
            <v>NULL</v>
          </cell>
          <cell r="N150" t="str">
            <v>zcorrea@unicauca.edu.co</v>
          </cell>
          <cell r="O150" t="str">
            <v>TITULAR</v>
          </cell>
          <cell r="P150">
            <v>38772</v>
          </cell>
          <cell r="Q150" t="str">
            <v>NULL</v>
          </cell>
        </row>
        <row r="151">
          <cell r="B151">
            <v>63516851</v>
          </cell>
          <cell r="C151" t="str">
            <v>CASTRILLON OJEDA CAROLINA</v>
          </cell>
          <cell r="D151" t="str">
            <v>CASTRILLON</v>
          </cell>
          <cell r="E151" t="str">
            <v>OJEDA</v>
          </cell>
          <cell r="F151" t="str">
            <v>CAROLINA</v>
          </cell>
          <cell r="H151">
            <v>26</v>
          </cell>
          <cell r="I151" t="str">
            <v>PLANTA</v>
          </cell>
          <cell r="J151" t="str">
            <v>F</v>
          </cell>
          <cell r="K151" t="str">
            <v>ac</v>
          </cell>
          <cell r="L151" t="str">
            <v>TC</v>
          </cell>
          <cell r="M151" t="str">
            <v>NULL</v>
          </cell>
          <cell r="N151" t="str">
            <v>ccastrillon@unicauca.edu.co</v>
          </cell>
          <cell r="O151" t="str">
            <v>ASOCIADO</v>
          </cell>
          <cell r="P151">
            <v>39092</v>
          </cell>
          <cell r="Q151" t="str">
            <v>NULL</v>
          </cell>
        </row>
        <row r="152">
          <cell r="B152">
            <v>76305514</v>
          </cell>
          <cell r="C152" t="str">
            <v>LOPEZ PERAFAN JOSE GIOVANNY</v>
          </cell>
          <cell r="D152" t="str">
            <v>LOPEZ</v>
          </cell>
          <cell r="E152" t="str">
            <v>PERAFAN</v>
          </cell>
          <cell r="F152" t="str">
            <v>JOSE</v>
          </cell>
          <cell r="G152" t="str">
            <v>GIOVANNY</v>
          </cell>
          <cell r="H152">
            <v>49</v>
          </cell>
          <cell r="I152" t="str">
            <v>PLANTA</v>
          </cell>
          <cell r="J152" t="str">
            <v>M</v>
          </cell>
          <cell r="K152" t="str">
            <v>ac</v>
          </cell>
          <cell r="L152" t="str">
            <v>TC</v>
          </cell>
          <cell r="M152" t="str">
            <v>NULL</v>
          </cell>
          <cell r="N152" t="str">
            <v>glopez@unicauca.edu.co</v>
          </cell>
          <cell r="O152" t="str">
            <v>TITULAR</v>
          </cell>
          <cell r="P152">
            <v>34165</v>
          </cell>
          <cell r="Q152" t="str">
            <v>NULL</v>
          </cell>
        </row>
        <row r="153">
          <cell r="B153">
            <v>76307547</v>
          </cell>
          <cell r="C153" t="str">
            <v>CORREA MUÑOZ NIXON ALEXANDER</v>
          </cell>
          <cell r="D153" t="str">
            <v>CORREA</v>
          </cell>
          <cell r="E153" t="str">
            <v>MUÑOZ</v>
          </cell>
          <cell r="F153" t="str">
            <v>NIXON</v>
          </cell>
          <cell r="G153" t="str">
            <v>ALEXANDER</v>
          </cell>
          <cell r="H153">
            <v>48</v>
          </cell>
          <cell r="I153" t="str">
            <v>PLANTA</v>
          </cell>
          <cell r="J153" t="str">
            <v>M</v>
          </cell>
          <cell r="K153" t="str">
            <v>ac</v>
          </cell>
          <cell r="L153" t="str">
            <v>TC</v>
          </cell>
          <cell r="M153" t="str">
            <v>COORDINADORPR</v>
          </cell>
          <cell r="N153" t="str">
            <v>nico@unicauca.edu.co</v>
          </cell>
          <cell r="O153" t="str">
            <v>TITULAR</v>
          </cell>
          <cell r="P153">
            <v>38363</v>
          </cell>
          <cell r="Q153" t="str">
            <v>NULL</v>
          </cell>
        </row>
        <row r="154">
          <cell r="B154">
            <v>76318982</v>
          </cell>
          <cell r="C154" t="str">
            <v>LOPEZ MOLINA FREDY JAVIER</v>
          </cell>
          <cell r="D154" t="str">
            <v>LOPEZ</v>
          </cell>
          <cell r="E154" t="str">
            <v>MOLINA</v>
          </cell>
          <cell r="F154" t="str">
            <v>FREDY</v>
          </cell>
          <cell r="G154" t="str">
            <v>JAVIER</v>
          </cell>
          <cell r="H154">
            <v>5</v>
          </cell>
          <cell r="I154" t="str">
            <v>PLANTA</v>
          </cell>
          <cell r="J154" t="str">
            <v>M</v>
          </cell>
          <cell r="K154" t="str">
            <v>ac</v>
          </cell>
          <cell r="L154" t="str">
            <v>TC</v>
          </cell>
          <cell r="M154" t="str">
            <v>DECANO</v>
          </cell>
          <cell r="N154" t="str">
            <v>fjlopez@unicauca.edu.co</v>
          </cell>
          <cell r="O154" t="str">
            <v>TITULAR</v>
          </cell>
          <cell r="P154">
            <v>38727</v>
          </cell>
          <cell r="Q154" t="str">
            <v>NULL</v>
          </cell>
        </row>
        <row r="155">
          <cell r="B155">
            <v>76319265</v>
          </cell>
          <cell r="C155" t="str">
            <v>ARCINIEGAS HERRERA JOSE LUIS</v>
          </cell>
          <cell r="D155" t="str">
            <v>ARCINIEGAS</v>
          </cell>
          <cell r="E155" t="str">
            <v>HERRERA</v>
          </cell>
          <cell r="F155" t="str">
            <v>JOSE</v>
          </cell>
          <cell r="G155" t="str">
            <v>LUIS</v>
          </cell>
          <cell r="H155">
            <v>50</v>
          </cell>
          <cell r="I155" t="str">
            <v>PLANTA</v>
          </cell>
          <cell r="J155" t="str">
            <v>M</v>
          </cell>
          <cell r="K155" t="str">
            <v>ac</v>
          </cell>
          <cell r="L155" t="str">
            <v>TC</v>
          </cell>
          <cell r="M155" t="str">
            <v>NULL</v>
          </cell>
          <cell r="N155" t="str">
            <v>jlarci@unicauca.edu.co</v>
          </cell>
          <cell r="O155" t="str">
            <v>TITULAR</v>
          </cell>
          <cell r="P155">
            <v>35643</v>
          </cell>
          <cell r="Q155" t="str">
            <v>NULL</v>
          </cell>
        </row>
        <row r="156">
          <cell r="B156">
            <v>76329591</v>
          </cell>
          <cell r="C156" t="str">
            <v>MUÑOZ PALACIOS JHON JAIRO</v>
          </cell>
          <cell r="D156" t="str">
            <v>MUÑOZ</v>
          </cell>
          <cell r="E156" t="str">
            <v>PALACIOS</v>
          </cell>
          <cell r="F156" t="str">
            <v>JHON</v>
          </cell>
          <cell r="G156" t="str">
            <v>JAIRO</v>
          </cell>
          <cell r="H156">
            <v>42</v>
          </cell>
          <cell r="I156" t="str">
            <v>PLANTA</v>
          </cell>
          <cell r="J156" t="str">
            <v>M</v>
          </cell>
          <cell r="K156" t="str">
            <v>ac</v>
          </cell>
          <cell r="L156" t="str">
            <v>TC</v>
          </cell>
          <cell r="M156" t="str">
            <v>NULL</v>
          </cell>
          <cell r="N156" t="str">
            <v>jhon.munoz@unicauca.edu.co</v>
          </cell>
          <cell r="O156" t="str">
            <v>ASOCIADO</v>
          </cell>
          <cell r="P156">
            <v>42745</v>
          </cell>
          <cell r="Q156" t="str">
            <v>NULL</v>
          </cell>
        </row>
        <row r="157">
          <cell r="B157">
            <v>76331824</v>
          </cell>
          <cell r="C157" t="str">
            <v>RUIZ SOLARTE DIEGO FERNANDO</v>
          </cell>
          <cell r="D157" t="str">
            <v>RUIZ</v>
          </cell>
          <cell r="E157" t="str">
            <v>SOLARTE</v>
          </cell>
          <cell r="F157" t="str">
            <v>DIEGO</v>
          </cell>
          <cell r="G157" t="str">
            <v>FERNANDO</v>
          </cell>
          <cell r="H157">
            <v>35</v>
          </cell>
          <cell r="I157" t="str">
            <v>PLANTA</v>
          </cell>
          <cell r="J157" t="str">
            <v>M</v>
          </cell>
          <cell r="K157" t="str">
            <v>ac</v>
          </cell>
          <cell r="L157" t="str">
            <v>TC</v>
          </cell>
          <cell r="M157" t="str">
            <v>NULL</v>
          </cell>
          <cell r="N157" t="str">
            <v>dfruiz@unicauca.edu.co</v>
          </cell>
          <cell r="O157" t="str">
            <v>TITULAR</v>
          </cell>
          <cell r="P157">
            <v>38727</v>
          </cell>
          <cell r="Q157" t="str">
            <v>NULL</v>
          </cell>
        </row>
        <row r="158">
          <cell r="B158">
            <v>76331905</v>
          </cell>
          <cell r="C158" t="str">
            <v>BRAVO GOMEZ JESUS EDUARDO</v>
          </cell>
          <cell r="D158" t="str">
            <v>BRAVO</v>
          </cell>
          <cell r="E158" t="str">
            <v>GOMEZ</v>
          </cell>
          <cell r="F158" t="str">
            <v>JESUS</v>
          </cell>
          <cell r="G158" t="str">
            <v>EDUARDO</v>
          </cell>
          <cell r="H158">
            <v>4</v>
          </cell>
          <cell r="I158" t="str">
            <v>PLANTA</v>
          </cell>
          <cell r="J158" t="str">
            <v>M</v>
          </cell>
          <cell r="K158" t="str">
            <v>ac</v>
          </cell>
          <cell r="L158" t="str">
            <v>TC</v>
          </cell>
          <cell r="M158" t="str">
            <v>NULL</v>
          </cell>
          <cell r="N158" t="str">
            <v>jebravo@unicauca.edu.co</v>
          </cell>
          <cell r="O158" t="str">
            <v>TITULAR</v>
          </cell>
          <cell r="P158">
            <v>38734</v>
          </cell>
          <cell r="Q158" t="str">
            <v>NULL</v>
          </cell>
        </row>
        <row r="159">
          <cell r="B159">
            <v>98322371</v>
          </cell>
          <cell r="C159" t="str">
            <v>MUÑOZ BOLAÑOS FLAVIO GUILLERMO</v>
          </cell>
          <cell r="D159" t="str">
            <v>MUÑOZ</v>
          </cell>
          <cell r="E159" t="str">
            <v>BOLAÑOS</v>
          </cell>
          <cell r="F159" t="str">
            <v>FLAVIO</v>
          </cell>
          <cell r="G159" t="str">
            <v>GUILLERMO</v>
          </cell>
          <cell r="H159">
            <v>7</v>
          </cell>
          <cell r="I159" t="str">
            <v>PLANTA</v>
          </cell>
          <cell r="J159" t="str">
            <v>M</v>
          </cell>
          <cell r="K159" t="str">
            <v>ac</v>
          </cell>
          <cell r="L159" t="str">
            <v>TC</v>
          </cell>
          <cell r="M159" t="str">
            <v>NULL</v>
          </cell>
          <cell r="N159" t="str">
            <v>fgmunoz@unicauca.edu.co</v>
          </cell>
          <cell r="O159" t="str">
            <v>TITULAR</v>
          </cell>
          <cell r="P159">
            <v>34335</v>
          </cell>
          <cell r="Q159" t="str">
            <v>NULL</v>
          </cell>
        </row>
        <row r="160">
          <cell r="B160">
            <v>10532984</v>
          </cell>
          <cell r="C160" t="str">
            <v>PATIÑO CASTAÑO DIOGENES</v>
          </cell>
          <cell r="D160" t="str">
            <v>PATIÑO</v>
          </cell>
          <cell r="E160" t="str">
            <v>CASTAÑO</v>
          </cell>
          <cell r="F160" t="str">
            <v>DIOGENES</v>
          </cell>
          <cell r="H160">
            <v>22</v>
          </cell>
          <cell r="I160" t="str">
            <v>PLANTA</v>
          </cell>
          <cell r="J160" t="str">
            <v>M</v>
          </cell>
          <cell r="K160" t="str">
            <v>in</v>
          </cell>
          <cell r="L160" t="str">
            <v>NA</v>
          </cell>
          <cell r="M160" t="str">
            <v>NULL</v>
          </cell>
          <cell r="N160" t="str">
            <v>diopatin@unicauca.edu.co</v>
          </cell>
          <cell r="O160" t="str">
            <v>NULL</v>
          </cell>
          <cell r="P160" t="str">
            <v>NULL</v>
          </cell>
          <cell r="Q160" t="str">
            <v>NULL</v>
          </cell>
        </row>
        <row r="161">
          <cell r="B161">
            <v>10537617</v>
          </cell>
          <cell r="C161" t="str">
            <v>RODRIGUEZ VELEZ GUILLERMO</v>
          </cell>
          <cell r="D161" t="str">
            <v>RODRIGUEZ</v>
          </cell>
          <cell r="E161" t="str">
            <v>VELEZ</v>
          </cell>
          <cell r="F161" t="str">
            <v>GUILLERMO</v>
          </cell>
          <cell r="H161">
            <v>32</v>
          </cell>
          <cell r="I161" t="str">
            <v>PLANTA</v>
          </cell>
          <cell r="J161" t="str">
            <v>M</v>
          </cell>
          <cell r="K161" t="str">
            <v>ac</v>
          </cell>
          <cell r="L161" t="str">
            <v>TC</v>
          </cell>
          <cell r="M161" t="str">
            <v>NULL</v>
          </cell>
          <cell r="N161" t="str">
            <v>ghrodriguez@unicauca.edu.co</v>
          </cell>
          <cell r="O161" t="str">
            <v>TITULAR</v>
          </cell>
          <cell r="P161">
            <v>32432</v>
          </cell>
          <cell r="Q161" t="str">
            <v>NULL</v>
          </cell>
        </row>
        <row r="162">
          <cell r="B162">
            <v>16611388</v>
          </cell>
          <cell r="C162" t="str">
            <v>RIVERA MARQUEZ WAYNER</v>
          </cell>
          <cell r="D162" t="str">
            <v>RIVERA</v>
          </cell>
          <cell r="E162" t="str">
            <v>MARQUEZ</v>
          </cell>
          <cell r="F162" t="str">
            <v>WAYNER</v>
          </cell>
          <cell r="H162">
            <v>34</v>
          </cell>
          <cell r="I162" t="str">
            <v>PLANTA</v>
          </cell>
          <cell r="J162" t="str">
            <v>M</v>
          </cell>
          <cell r="K162" t="str">
            <v>in</v>
          </cell>
          <cell r="L162" t="str">
            <v>NA</v>
          </cell>
          <cell r="M162" t="str">
            <v>NULL</v>
          </cell>
          <cell r="N162" t="str">
            <v>wrivera@unicauca.edu.co</v>
          </cell>
          <cell r="O162" t="str">
            <v>NULL</v>
          </cell>
          <cell r="P162" t="str">
            <v>NULL</v>
          </cell>
          <cell r="Q162" t="str">
            <v>NULL</v>
          </cell>
        </row>
        <row r="163">
          <cell r="B163">
            <v>16687546</v>
          </cell>
          <cell r="C163" t="str">
            <v>PEREZ  EDIER HUMBERTO</v>
          </cell>
          <cell r="D163" t="str">
            <v>PEREZ</v>
          </cell>
          <cell r="F163" t="str">
            <v>EDIER</v>
          </cell>
          <cell r="G163" t="str">
            <v>HUMBERTO</v>
          </cell>
          <cell r="H163">
            <v>36</v>
          </cell>
          <cell r="I163" t="str">
            <v>PLANTA</v>
          </cell>
          <cell r="J163" t="str">
            <v>M</v>
          </cell>
          <cell r="K163" t="str">
            <v>ac</v>
          </cell>
          <cell r="L163" t="str">
            <v>TC</v>
          </cell>
          <cell r="M163" t="str">
            <v>No aplica</v>
          </cell>
          <cell r="N163" t="str">
            <v>ehperez@unicauca.edu.co</v>
          </cell>
          <cell r="O163" t="str">
            <v>ASOCIADO</v>
          </cell>
          <cell r="P163">
            <v>34927</v>
          </cell>
          <cell r="Q163" t="str">
            <v>NULL</v>
          </cell>
        </row>
        <row r="164">
          <cell r="B164">
            <v>18490698</v>
          </cell>
          <cell r="C164" t="str">
            <v>ECHEVERRI ECHEVERRI LUIS FERNANDO</v>
          </cell>
          <cell r="D164" t="str">
            <v>ECHEVERRI</v>
          </cell>
          <cell r="E164" t="str">
            <v>ECHEVERRI</v>
          </cell>
          <cell r="F164" t="str">
            <v>LUIS</v>
          </cell>
          <cell r="G164" t="str">
            <v>FERNANDO</v>
          </cell>
          <cell r="H164">
            <v>34</v>
          </cell>
          <cell r="I164" t="str">
            <v>PLANTA</v>
          </cell>
          <cell r="J164" t="str">
            <v>M</v>
          </cell>
          <cell r="K164" t="str">
            <v>ac</v>
          </cell>
          <cell r="L164" t="str">
            <v>TC</v>
          </cell>
          <cell r="M164" t="str">
            <v>JEFE</v>
          </cell>
          <cell r="N164" t="str">
            <v>lfecheverry@unicauca.edu.co</v>
          </cell>
          <cell r="O164" t="str">
            <v>ASOCIADO</v>
          </cell>
          <cell r="P164">
            <v>37645</v>
          </cell>
          <cell r="Q164" t="str">
            <v>NULL</v>
          </cell>
        </row>
        <row r="165">
          <cell r="B165">
            <v>52258456</v>
          </cell>
          <cell r="C165" t="str">
            <v>PIAMONTE CRUZ MARCELA</v>
          </cell>
          <cell r="D165" t="str">
            <v>PIAMONTE</v>
          </cell>
          <cell r="E165" t="str">
            <v>CRUZ</v>
          </cell>
          <cell r="F165" t="str">
            <v>MARCELA</v>
          </cell>
          <cell r="H165">
            <v>24</v>
          </cell>
          <cell r="I165" t="str">
            <v>PLANTA</v>
          </cell>
          <cell r="J165" t="str">
            <v>F</v>
          </cell>
          <cell r="K165" t="str">
            <v>ac</v>
          </cell>
          <cell r="L165" t="str">
            <v>TC</v>
          </cell>
          <cell r="M165" t="str">
            <v>NULL</v>
          </cell>
          <cell r="N165" t="str">
            <v>mpiamonte@unicauca.edu.co</v>
          </cell>
          <cell r="O165" t="str">
            <v>ASOCIADO</v>
          </cell>
          <cell r="P165">
            <v>38369</v>
          </cell>
          <cell r="Q165" t="str">
            <v>NULL</v>
          </cell>
        </row>
        <row r="166">
          <cell r="B166">
            <v>63516527</v>
          </cell>
          <cell r="C166" t="str">
            <v>ROA MARTINEZ SANDRA MILENA</v>
          </cell>
          <cell r="D166" t="str">
            <v>ROA</v>
          </cell>
          <cell r="E166" t="str">
            <v>MARTINEZ</v>
          </cell>
          <cell r="F166" t="str">
            <v>SANDRA</v>
          </cell>
          <cell r="G166" t="str">
            <v>MILENA</v>
          </cell>
          <cell r="H166">
            <v>52</v>
          </cell>
          <cell r="I166" t="str">
            <v>PLANTA</v>
          </cell>
          <cell r="J166" t="str">
            <v>F</v>
          </cell>
          <cell r="K166" t="str">
            <v>ac</v>
          </cell>
          <cell r="L166" t="str">
            <v>TC</v>
          </cell>
          <cell r="M166" t="str">
            <v>NULL</v>
          </cell>
          <cell r="N166" t="str">
            <v>smroa@unicauca.edu.co</v>
          </cell>
          <cell r="O166" t="str">
            <v>TITULAR</v>
          </cell>
          <cell r="P166">
            <v>38363</v>
          </cell>
          <cell r="Q166" t="str">
            <v>NULL</v>
          </cell>
        </row>
        <row r="167">
          <cell r="B167">
            <v>66927196</v>
          </cell>
          <cell r="C167" t="str">
            <v>CHOIS LENIS PILAR MIRELY</v>
          </cell>
          <cell r="D167" t="str">
            <v>CHOIS</v>
          </cell>
          <cell r="E167" t="str">
            <v>LENIS</v>
          </cell>
          <cell r="F167" t="str">
            <v>PILAR</v>
          </cell>
          <cell r="G167" t="str">
            <v>MIRELY</v>
          </cell>
          <cell r="H167">
            <v>10</v>
          </cell>
          <cell r="I167" t="str">
            <v>PLANTA</v>
          </cell>
          <cell r="J167" t="str">
            <v>F</v>
          </cell>
          <cell r="K167" t="str">
            <v>ac</v>
          </cell>
          <cell r="L167" t="str">
            <v>TC</v>
          </cell>
          <cell r="M167" t="str">
            <v>NULL</v>
          </cell>
          <cell r="N167" t="str">
            <v>pilarchois@unicauca.edu.co</v>
          </cell>
          <cell r="O167" t="str">
            <v>TITULAR</v>
          </cell>
          <cell r="P167">
            <v>38370</v>
          </cell>
          <cell r="Q167" t="str">
            <v>NULL</v>
          </cell>
        </row>
        <row r="168">
          <cell r="B168">
            <v>76304834</v>
          </cell>
          <cell r="C168" t="str">
            <v>ROSERO MORALES JOSE RAFAEL</v>
          </cell>
          <cell r="D168" t="str">
            <v>ROSERO</v>
          </cell>
          <cell r="E168" t="str">
            <v>MORALES</v>
          </cell>
          <cell r="F168" t="str">
            <v>JOSE</v>
          </cell>
          <cell r="G168" t="str">
            <v>RAFAEL</v>
          </cell>
          <cell r="H168">
            <v>25</v>
          </cell>
          <cell r="I168" t="str">
            <v>PLANTA</v>
          </cell>
          <cell r="J168" t="str">
            <v>M</v>
          </cell>
          <cell r="K168" t="str">
            <v>ac</v>
          </cell>
          <cell r="L168" t="str">
            <v>TC</v>
          </cell>
          <cell r="M168" t="str">
            <v>JEFE</v>
          </cell>
          <cell r="N168" t="str">
            <v>jrosero@unicauca.edu.co</v>
          </cell>
          <cell r="O168" t="str">
            <v>TITULAR</v>
          </cell>
          <cell r="P168">
            <v>38377</v>
          </cell>
          <cell r="Q168" t="str">
            <v>NULL</v>
          </cell>
        </row>
        <row r="169">
          <cell r="B169">
            <v>79963460</v>
          </cell>
          <cell r="C169" t="str">
            <v>VILLALBA MALAVER JUAN CARLOS</v>
          </cell>
          <cell r="D169" t="str">
            <v>VILLALBA</v>
          </cell>
          <cell r="E169" t="str">
            <v>MALAVER</v>
          </cell>
          <cell r="F169" t="str">
            <v>JUAN</v>
          </cell>
          <cell r="G169" t="str">
            <v>CARLOS</v>
          </cell>
          <cell r="H169">
            <v>5</v>
          </cell>
          <cell r="I169" t="str">
            <v>PLANTA</v>
          </cell>
          <cell r="J169" t="str">
            <v>M</v>
          </cell>
          <cell r="K169" t="str">
            <v>ac</v>
          </cell>
          <cell r="L169" t="str">
            <v>TC</v>
          </cell>
          <cell r="M169" t="str">
            <v>NULL</v>
          </cell>
          <cell r="N169" t="str">
            <v>jcvillalba@unicauca.edu.co</v>
          </cell>
          <cell r="O169" t="str">
            <v>TITULAR</v>
          </cell>
          <cell r="P169">
            <v>40422</v>
          </cell>
          <cell r="Q169" t="str">
            <v>NULL</v>
          </cell>
        </row>
        <row r="170">
          <cell r="B170">
            <v>91154963</v>
          </cell>
          <cell r="C170" t="str">
            <v>COBOS LOZADA CARLOS ALBERTO</v>
          </cell>
          <cell r="D170" t="str">
            <v>COBOS</v>
          </cell>
          <cell r="E170" t="str">
            <v>LOZADA</v>
          </cell>
          <cell r="F170" t="str">
            <v>CARLOS</v>
          </cell>
          <cell r="G170" t="str">
            <v>ALBERTO</v>
          </cell>
          <cell r="H170">
            <v>52</v>
          </cell>
          <cell r="I170" t="str">
            <v>PLANTA</v>
          </cell>
          <cell r="J170" t="str">
            <v>M</v>
          </cell>
          <cell r="K170" t="str">
            <v>ac</v>
          </cell>
          <cell r="L170" t="str">
            <v>TC</v>
          </cell>
          <cell r="M170" t="str">
            <v>NULL</v>
          </cell>
          <cell r="N170" t="str">
            <v>ccobos@unicauca.edu.co</v>
          </cell>
          <cell r="O170" t="str">
            <v>TITULAR</v>
          </cell>
          <cell r="P170">
            <v>36220</v>
          </cell>
          <cell r="Q170" t="str">
            <v>NULL</v>
          </cell>
        </row>
        <row r="171">
          <cell r="B171">
            <v>92530869</v>
          </cell>
          <cell r="C171" t="str">
            <v>ACEVEDO MARTINEZ RAMIRO MIGUEL</v>
          </cell>
          <cell r="D171" t="str">
            <v>ACEVEDO</v>
          </cell>
          <cell r="E171" t="str">
            <v>MARTINEZ</v>
          </cell>
          <cell r="F171" t="str">
            <v>RAMIRO</v>
          </cell>
          <cell r="G171" t="str">
            <v>MIGUEL</v>
          </cell>
          <cell r="H171">
            <v>35</v>
          </cell>
          <cell r="I171" t="str">
            <v>PLANTA</v>
          </cell>
          <cell r="J171" t="str">
            <v>M</v>
          </cell>
          <cell r="K171" t="str">
            <v>ac</v>
          </cell>
          <cell r="L171" t="str">
            <v>TC</v>
          </cell>
          <cell r="M171" t="str">
            <v>JEFE</v>
          </cell>
          <cell r="N171" t="str">
            <v>rmacevedo@unicauca.edu.co</v>
          </cell>
          <cell r="O171" t="str">
            <v>TITULAR</v>
          </cell>
          <cell r="P171">
            <v>37194</v>
          </cell>
          <cell r="Q171" t="str">
            <v>NULL</v>
          </cell>
        </row>
        <row r="172">
          <cell r="B172">
            <v>98382086</v>
          </cell>
          <cell r="C172" t="str">
            <v>TOBAR QUITIAQUEZ BERNARDO JAVIER</v>
          </cell>
          <cell r="D172" t="str">
            <v>TOBAR</v>
          </cell>
          <cell r="E172" t="str">
            <v>QUITIAQUEZ</v>
          </cell>
          <cell r="F172" t="str">
            <v>BERNARDO</v>
          </cell>
          <cell r="G172" t="str">
            <v>JAVIER</v>
          </cell>
          <cell r="H172">
            <v>18</v>
          </cell>
          <cell r="I172" t="str">
            <v>PLANTA</v>
          </cell>
          <cell r="J172" t="str">
            <v>M</v>
          </cell>
          <cell r="K172" t="str">
            <v>ac</v>
          </cell>
          <cell r="L172" t="str">
            <v>TC</v>
          </cell>
          <cell r="M172" t="str">
            <v>COORDINADORPS</v>
          </cell>
          <cell r="N172" t="str">
            <v>javo@unicauca.edu.co</v>
          </cell>
          <cell r="O172" t="str">
            <v>TITULAR</v>
          </cell>
          <cell r="P172">
            <v>38365</v>
          </cell>
          <cell r="Q172" t="str">
            <v>NULL</v>
          </cell>
        </row>
        <row r="173">
          <cell r="B173">
            <v>10527604</v>
          </cell>
          <cell r="C173" t="str">
            <v>RODRIGUEZ FERNANDEZ ROBERTO</v>
          </cell>
          <cell r="D173" t="str">
            <v>RODRIGUEZ</v>
          </cell>
          <cell r="E173" t="str">
            <v>FERNANDEZ</v>
          </cell>
          <cell r="F173" t="str">
            <v>ROBERTO</v>
          </cell>
          <cell r="H173">
            <v>42</v>
          </cell>
          <cell r="I173" t="str">
            <v>PLANTA</v>
          </cell>
          <cell r="J173" t="str">
            <v>M</v>
          </cell>
          <cell r="K173" t="str">
            <v>ac</v>
          </cell>
          <cell r="L173" t="str">
            <v>TC</v>
          </cell>
          <cell r="M173" t="str">
            <v>NULL</v>
          </cell>
          <cell r="N173" t="str">
            <v>rrfernandez@unicauca.edu.co</v>
          </cell>
          <cell r="O173" t="str">
            <v>ASISTENTE</v>
          </cell>
          <cell r="P173">
            <v>31778</v>
          </cell>
          <cell r="Q173" t="str">
            <v>NULL</v>
          </cell>
        </row>
        <row r="174">
          <cell r="B174">
            <v>10539063</v>
          </cell>
          <cell r="C174" t="str">
            <v>TOBAR MESA JOSE MANUEL</v>
          </cell>
          <cell r="D174" t="str">
            <v>TOBAR</v>
          </cell>
          <cell r="E174" t="str">
            <v>MESA</v>
          </cell>
          <cell r="F174" t="str">
            <v>JOSE</v>
          </cell>
          <cell r="G174" t="str">
            <v>MANUEL</v>
          </cell>
          <cell r="H174">
            <v>5</v>
          </cell>
          <cell r="I174" t="str">
            <v>PLANTA</v>
          </cell>
          <cell r="J174" t="str">
            <v>M</v>
          </cell>
          <cell r="K174" t="str">
            <v>ac</v>
          </cell>
          <cell r="L174" t="str">
            <v>TC</v>
          </cell>
          <cell r="M174" t="str">
            <v>NULL</v>
          </cell>
          <cell r="N174" t="str">
            <v>jmtobar@unicauca.edu.co</v>
          </cell>
          <cell r="O174" t="str">
            <v>TITULAR</v>
          </cell>
          <cell r="P174">
            <v>35542</v>
          </cell>
          <cell r="Q174" t="str">
            <v>NULL</v>
          </cell>
        </row>
        <row r="175">
          <cell r="B175">
            <v>12988509</v>
          </cell>
          <cell r="C175" t="str">
            <v>ROMO ROMERO HAROLD ARMANDO</v>
          </cell>
          <cell r="D175" t="str">
            <v>ROMO</v>
          </cell>
          <cell r="E175" t="str">
            <v>ROMERO</v>
          </cell>
          <cell r="F175" t="str">
            <v>HAROLD</v>
          </cell>
          <cell r="G175" t="str">
            <v>ARMANDO</v>
          </cell>
          <cell r="H175">
            <v>49</v>
          </cell>
          <cell r="I175" t="str">
            <v>PLANTA</v>
          </cell>
          <cell r="J175" t="str">
            <v>M</v>
          </cell>
          <cell r="K175" t="str">
            <v>ac</v>
          </cell>
          <cell r="L175" t="str">
            <v>TC</v>
          </cell>
          <cell r="M175" t="str">
            <v>NULL</v>
          </cell>
          <cell r="N175" t="str">
            <v>hromo@unicauca.edu.co</v>
          </cell>
          <cell r="O175" t="str">
            <v>TITULAR</v>
          </cell>
          <cell r="P175">
            <v>35827</v>
          </cell>
          <cell r="Q175" t="str">
            <v>NULL</v>
          </cell>
        </row>
        <row r="176">
          <cell r="B176">
            <v>13007036</v>
          </cell>
          <cell r="C176" t="str">
            <v>ROJAS MARTINEZ NELSON BOLIVAR</v>
          </cell>
          <cell r="D176" t="str">
            <v>ROJAS</v>
          </cell>
          <cell r="E176" t="str">
            <v>MARTINEZ</v>
          </cell>
          <cell r="F176" t="str">
            <v>NELSON</v>
          </cell>
          <cell r="G176" t="str">
            <v>BOLIVAR</v>
          </cell>
          <cell r="H176">
            <v>31</v>
          </cell>
          <cell r="I176" t="str">
            <v>PLANTA</v>
          </cell>
          <cell r="J176" t="str">
            <v>M</v>
          </cell>
          <cell r="K176" t="str">
            <v>ac</v>
          </cell>
          <cell r="L176" t="str">
            <v>TC</v>
          </cell>
          <cell r="M176" t="str">
            <v>NULL</v>
          </cell>
          <cell r="N176" t="str">
            <v>nbrojas@unicauca.edu.co</v>
          </cell>
          <cell r="O176" t="str">
            <v>TITULAR</v>
          </cell>
          <cell r="P176">
            <v>34547</v>
          </cell>
          <cell r="Q176" t="str">
            <v>NULL</v>
          </cell>
        </row>
        <row r="177">
          <cell r="B177">
            <v>19364610</v>
          </cell>
          <cell r="C177" t="str">
            <v>LOZADA OLAYA LANGEN</v>
          </cell>
          <cell r="D177" t="str">
            <v>LOZADA</v>
          </cell>
          <cell r="E177" t="str">
            <v>OLAYA</v>
          </cell>
          <cell r="F177" t="str">
            <v>LANGEN</v>
          </cell>
          <cell r="H177">
            <v>33</v>
          </cell>
          <cell r="I177" t="str">
            <v>PLANTA</v>
          </cell>
          <cell r="J177" t="str">
            <v>M</v>
          </cell>
          <cell r="K177" t="str">
            <v>ac</v>
          </cell>
          <cell r="L177" t="str">
            <v>TC</v>
          </cell>
          <cell r="M177" t="str">
            <v>NULL</v>
          </cell>
          <cell r="N177" t="str">
            <v>llozada@unicauca.edu.co</v>
          </cell>
          <cell r="O177" t="str">
            <v>ASOCIADO</v>
          </cell>
          <cell r="P177">
            <v>37636</v>
          </cell>
          <cell r="Q177" t="str">
            <v>NULL</v>
          </cell>
        </row>
        <row r="178">
          <cell r="B178">
            <v>23555002</v>
          </cell>
          <cell r="C178" t="str">
            <v>GONZALEZ PINEDA SONIA HORTENSIA</v>
          </cell>
          <cell r="D178" t="str">
            <v>GONZALEZ</v>
          </cell>
          <cell r="E178" t="str">
            <v>PINEDA</v>
          </cell>
          <cell r="F178" t="str">
            <v>SONIA</v>
          </cell>
          <cell r="G178" t="str">
            <v>HORTENSIA</v>
          </cell>
          <cell r="H178">
            <v>15</v>
          </cell>
          <cell r="I178" t="str">
            <v>PLANTA</v>
          </cell>
          <cell r="J178" t="str">
            <v>F</v>
          </cell>
          <cell r="K178" t="str">
            <v>in</v>
          </cell>
          <cell r="L178" t="str">
            <v>NA</v>
          </cell>
          <cell r="M178" t="str">
            <v>NULL</v>
          </cell>
          <cell r="N178" t="str">
            <v>sgpineda@unicauca.edu.co</v>
          </cell>
          <cell r="O178" t="str">
            <v>NULL</v>
          </cell>
          <cell r="P178" t="str">
            <v>NULL</v>
          </cell>
          <cell r="Q178" t="str">
            <v>NULL</v>
          </cell>
        </row>
        <row r="179">
          <cell r="B179">
            <v>27277076</v>
          </cell>
          <cell r="C179" t="str">
            <v>REALPE CHAMORRO JUDY CRISTINA</v>
          </cell>
          <cell r="D179" t="str">
            <v>REALPE</v>
          </cell>
          <cell r="E179" t="str">
            <v>CHAMORRO</v>
          </cell>
          <cell r="F179" t="str">
            <v>JUDY</v>
          </cell>
          <cell r="G179" t="str">
            <v>CRISTINA</v>
          </cell>
          <cell r="H179">
            <v>51</v>
          </cell>
          <cell r="I179" t="str">
            <v>PLANTA</v>
          </cell>
          <cell r="J179" t="str">
            <v>F</v>
          </cell>
          <cell r="K179" t="str">
            <v>ac</v>
          </cell>
          <cell r="L179" t="str">
            <v>TC</v>
          </cell>
          <cell r="M179" t="str">
            <v>NULL</v>
          </cell>
          <cell r="N179" t="str">
            <v>jcrealpe@unicauca.edu.co</v>
          </cell>
          <cell r="O179" t="str">
            <v>TITULAR</v>
          </cell>
          <cell r="P179">
            <v>38366</v>
          </cell>
          <cell r="Q179" t="str">
            <v>NULL</v>
          </cell>
        </row>
        <row r="180">
          <cell r="B180">
            <v>34327704</v>
          </cell>
          <cell r="C180" t="str">
            <v>VALDEZ FERNANDEZ ADRIANA LUCIA</v>
          </cell>
          <cell r="D180" t="str">
            <v>VALDEZ</v>
          </cell>
          <cell r="E180" t="str">
            <v>FERNANDEZ</v>
          </cell>
          <cell r="F180" t="str">
            <v>ADRIANA</v>
          </cell>
          <cell r="G180" t="str">
            <v>LUCIA</v>
          </cell>
          <cell r="H180">
            <v>11</v>
          </cell>
          <cell r="I180" t="str">
            <v>PLANTA</v>
          </cell>
          <cell r="J180" t="str">
            <v>F</v>
          </cell>
          <cell r="K180" t="str">
            <v>ac</v>
          </cell>
          <cell r="L180" t="str">
            <v>TC</v>
          </cell>
          <cell r="M180" t="str">
            <v>JEFE</v>
          </cell>
          <cell r="N180" t="str">
            <v>adrianitalvf@unicauca.edu.co</v>
          </cell>
          <cell r="O180" t="str">
            <v>ASOCIADO</v>
          </cell>
          <cell r="P180">
            <v>42219</v>
          </cell>
          <cell r="Q180" t="str">
            <v>NULL</v>
          </cell>
        </row>
        <row r="181">
          <cell r="B181">
            <v>34556515</v>
          </cell>
          <cell r="C181" t="str">
            <v>SIMMONDS TABBERT MARIA ANDREA</v>
          </cell>
          <cell r="D181" t="str">
            <v>SIMMONDS</v>
          </cell>
          <cell r="E181" t="str">
            <v>TABBERT</v>
          </cell>
          <cell r="F181" t="str">
            <v>MARIA</v>
          </cell>
          <cell r="G181" t="str">
            <v>ANDREA</v>
          </cell>
          <cell r="H181">
            <v>33</v>
          </cell>
          <cell r="I181" t="str">
            <v>PLANTA</v>
          </cell>
          <cell r="J181" t="str">
            <v>M</v>
          </cell>
          <cell r="K181" t="str">
            <v>ac</v>
          </cell>
          <cell r="L181" t="str">
            <v>TC</v>
          </cell>
          <cell r="M181" t="str">
            <v>NULL</v>
          </cell>
          <cell r="N181" t="str">
            <v>masimmonds@unicauca.edu.co</v>
          </cell>
          <cell r="O181" t="str">
            <v>TITULAR</v>
          </cell>
          <cell r="P181">
            <v>35827</v>
          </cell>
          <cell r="Q181" t="str">
            <v>NULL</v>
          </cell>
        </row>
        <row r="182">
          <cell r="B182">
            <v>34557784</v>
          </cell>
          <cell r="C182" t="str">
            <v>MORALES VELASCO SANDRA</v>
          </cell>
          <cell r="D182" t="str">
            <v>MORALES</v>
          </cell>
          <cell r="E182" t="str">
            <v>VELASCO</v>
          </cell>
          <cell r="F182" t="str">
            <v>SANDRA</v>
          </cell>
          <cell r="H182">
            <v>5</v>
          </cell>
          <cell r="I182" t="str">
            <v>PLANTA</v>
          </cell>
          <cell r="J182" t="str">
            <v>F</v>
          </cell>
          <cell r="K182" t="str">
            <v>ac</v>
          </cell>
          <cell r="L182" t="str">
            <v>TC</v>
          </cell>
          <cell r="M182" t="str">
            <v>NULL</v>
          </cell>
          <cell r="N182" t="str">
            <v>samorales@unicauca.edu.co</v>
          </cell>
          <cell r="O182" t="str">
            <v>TITULAR</v>
          </cell>
          <cell r="P182">
            <v>38729</v>
          </cell>
          <cell r="Q182" t="str">
            <v>NULL</v>
          </cell>
        </row>
        <row r="183">
          <cell r="B183">
            <v>52213666</v>
          </cell>
          <cell r="C183" t="str">
            <v>SANDOVAL SARMIENTO LAURA JUDITH</v>
          </cell>
          <cell r="D183" t="str">
            <v>SANDOVAL</v>
          </cell>
          <cell r="E183" t="str">
            <v>SARMIENTO</v>
          </cell>
          <cell r="F183" t="str">
            <v>LAURA</v>
          </cell>
          <cell r="G183" t="str">
            <v>JUDITH</v>
          </cell>
          <cell r="H183">
            <v>2</v>
          </cell>
          <cell r="I183" t="str">
            <v>PLANTA</v>
          </cell>
          <cell r="J183" t="str">
            <v>F</v>
          </cell>
          <cell r="K183" t="str">
            <v>ac</v>
          </cell>
          <cell r="L183" t="str">
            <v>TC</v>
          </cell>
          <cell r="M183" t="str">
            <v>NULL</v>
          </cell>
          <cell r="N183" t="str">
            <v>ljsandoval@unicauca.edu.co</v>
          </cell>
          <cell r="O183" t="str">
            <v>ASOCIADO</v>
          </cell>
          <cell r="P183">
            <v>38366</v>
          </cell>
          <cell r="Q183" t="str">
            <v>NULL</v>
          </cell>
        </row>
        <row r="184">
          <cell r="B184">
            <v>76311956</v>
          </cell>
          <cell r="C184" t="str">
            <v>CAMACHO GODOY EDGAR</v>
          </cell>
          <cell r="D184" t="str">
            <v>CAMACHO</v>
          </cell>
          <cell r="E184" t="str">
            <v>GODOY</v>
          </cell>
          <cell r="F184" t="str">
            <v>EDGAR</v>
          </cell>
          <cell r="H184">
            <v>41</v>
          </cell>
          <cell r="I184" t="str">
            <v>PLANTA</v>
          </cell>
          <cell r="J184" t="str">
            <v>M</v>
          </cell>
          <cell r="K184" t="str">
            <v>ac</v>
          </cell>
          <cell r="L184" t="str">
            <v>TC</v>
          </cell>
          <cell r="M184" t="str">
            <v>DECANO</v>
          </cell>
          <cell r="N184" t="str">
            <v>ecamacho@unicauca.edu.co</v>
          </cell>
          <cell r="O184" t="str">
            <v>ASOCIADO</v>
          </cell>
          <cell r="P184">
            <v>35096</v>
          </cell>
          <cell r="Q184" t="str">
            <v>NULL</v>
          </cell>
        </row>
        <row r="185">
          <cell r="B185">
            <v>7218789</v>
          </cell>
          <cell r="C185" t="str">
            <v>GALLO CORREDOR JOSE ANTONIO</v>
          </cell>
          <cell r="D185" t="str">
            <v>GALLO</v>
          </cell>
          <cell r="E185" t="str">
            <v>CORREDOR</v>
          </cell>
          <cell r="F185" t="str">
            <v>JOSE</v>
          </cell>
          <cell r="G185" t="str">
            <v>ANTONIO</v>
          </cell>
          <cell r="H185">
            <v>36</v>
          </cell>
          <cell r="I185" t="str">
            <v>PLANTA</v>
          </cell>
          <cell r="J185" t="str">
            <v>M</v>
          </cell>
          <cell r="K185" t="str">
            <v>ac</v>
          </cell>
          <cell r="L185" t="str">
            <v>TC</v>
          </cell>
          <cell r="M185" t="str">
            <v>NULL</v>
          </cell>
          <cell r="N185" t="str">
            <v>jagallo@unicauca.edu.co</v>
          </cell>
          <cell r="O185" t="str">
            <v>TITULAR</v>
          </cell>
          <cell r="P185">
            <v>35278</v>
          </cell>
          <cell r="Q185" t="str">
            <v>NULL</v>
          </cell>
        </row>
        <row r="186">
          <cell r="B186">
            <v>8532449</v>
          </cell>
          <cell r="C186" t="str">
            <v>GUTIERREZ PORTILLA JOHNNY VILARD FERNANDO</v>
          </cell>
          <cell r="D186" t="str">
            <v>GUTIERREZ</v>
          </cell>
          <cell r="E186" t="str">
            <v>PORTILLA</v>
          </cell>
          <cell r="F186" t="str">
            <v>JOHNNY</v>
          </cell>
          <cell r="G186" t="str">
            <v>VILARD FERNANDO</v>
          </cell>
          <cell r="H186">
            <v>36</v>
          </cell>
          <cell r="I186" t="str">
            <v>PLANTA</v>
          </cell>
          <cell r="J186" t="str">
            <v>M</v>
          </cell>
          <cell r="K186" t="str">
            <v>ac</v>
          </cell>
          <cell r="L186" t="str">
            <v>TC</v>
          </cell>
          <cell r="M186" t="str">
            <v>COORDINADORPS</v>
          </cell>
          <cell r="N186" t="str">
            <v>vilard@unicauca.edu.co</v>
          </cell>
          <cell r="O186" t="str">
            <v>TITULAR</v>
          </cell>
          <cell r="P186">
            <v>36434</v>
          </cell>
          <cell r="Q186" t="str">
            <v>NULL</v>
          </cell>
        </row>
        <row r="187">
          <cell r="B187">
            <v>10539630</v>
          </cell>
          <cell r="C187" t="str">
            <v>VERGARA COLLAZOS DIEGO</v>
          </cell>
          <cell r="D187" t="str">
            <v>VERGARA</v>
          </cell>
          <cell r="E187" t="str">
            <v>COLLAZOS</v>
          </cell>
          <cell r="F187" t="str">
            <v>DIEGO</v>
          </cell>
          <cell r="H187">
            <v>5</v>
          </cell>
          <cell r="I187" t="str">
            <v>PLANTA</v>
          </cell>
          <cell r="J187" t="str">
            <v>M</v>
          </cell>
          <cell r="K187" t="str">
            <v>ac</v>
          </cell>
          <cell r="L187" t="str">
            <v>TC</v>
          </cell>
          <cell r="M187" t="str">
            <v>COORDINADORPR</v>
          </cell>
          <cell r="N187" t="str">
            <v>dvergara@unicauca.edu.co</v>
          </cell>
          <cell r="O187" t="str">
            <v>TITULAR</v>
          </cell>
          <cell r="P187">
            <v>38728</v>
          </cell>
          <cell r="Q187" t="str">
            <v>NULL</v>
          </cell>
        </row>
        <row r="188">
          <cell r="B188">
            <v>13011634</v>
          </cell>
          <cell r="C188" t="str">
            <v>PEREZ MERCHANCANO SERVIO TULIO</v>
          </cell>
          <cell r="D188" t="str">
            <v>PEREZ</v>
          </cell>
          <cell r="E188" t="str">
            <v>MERCHANCANO</v>
          </cell>
          <cell r="F188" t="str">
            <v>SERVIO</v>
          </cell>
          <cell r="G188" t="str">
            <v>TULIO</v>
          </cell>
          <cell r="H188">
            <v>34</v>
          </cell>
          <cell r="I188" t="str">
            <v>PLANTA</v>
          </cell>
          <cell r="J188" t="str">
            <v>M</v>
          </cell>
          <cell r="K188" t="str">
            <v>ac</v>
          </cell>
          <cell r="L188" t="str">
            <v>TC</v>
          </cell>
          <cell r="M188" t="str">
            <v>NULL</v>
          </cell>
          <cell r="N188" t="str">
            <v>sperez@unicauca.edu.co</v>
          </cell>
          <cell r="O188" t="str">
            <v>TITULAR</v>
          </cell>
          <cell r="P188">
            <v>36053</v>
          </cell>
          <cell r="Q188" t="str">
            <v>NULL</v>
          </cell>
        </row>
        <row r="189">
          <cell r="B189">
            <v>25588847</v>
          </cell>
          <cell r="C189" t="str">
            <v>ENCARNACION MOSQUERA CARMELINA</v>
          </cell>
          <cell r="D189" t="str">
            <v>ENCARNACION</v>
          </cell>
          <cell r="E189" t="str">
            <v>MOSQUERA</v>
          </cell>
          <cell r="F189" t="str">
            <v>CARMELINA</v>
          </cell>
          <cell r="H189">
            <v>28</v>
          </cell>
          <cell r="I189" t="str">
            <v>PLANTA</v>
          </cell>
          <cell r="J189" t="str">
            <v>F</v>
          </cell>
          <cell r="K189" t="str">
            <v>ac</v>
          </cell>
          <cell r="L189" t="str">
            <v>TC</v>
          </cell>
          <cell r="M189" t="str">
            <v>NULL</v>
          </cell>
          <cell r="N189" t="str">
            <v>cmosquer@unicauca.edu.co</v>
          </cell>
          <cell r="O189" t="str">
            <v>ASOCIADO</v>
          </cell>
          <cell r="P189">
            <v>38365</v>
          </cell>
          <cell r="Q189" t="str">
            <v>NULL</v>
          </cell>
        </row>
        <row r="190">
          <cell r="B190">
            <v>29345220</v>
          </cell>
          <cell r="C190" t="str">
            <v>TABARES TRUJILLO ROSA ELIZABETH</v>
          </cell>
          <cell r="D190" t="str">
            <v>TABARES</v>
          </cell>
          <cell r="E190" t="str">
            <v>TRUJILLO</v>
          </cell>
          <cell r="F190" t="str">
            <v>ROSA</v>
          </cell>
          <cell r="G190" t="str">
            <v>ELIZABETH</v>
          </cell>
          <cell r="H190">
            <v>22</v>
          </cell>
          <cell r="I190" t="str">
            <v>PLANTA</v>
          </cell>
          <cell r="J190" t="str">
            <v>F</v>
          </cell>
          <cell r="K190" t="str">
            <v>ac</v>
          </cell>
          <cell r="L190" t="str">
            <v>TC</v>
          </cell>
          <cell r="M190" t="str">
            <v>NULL</v>
          </cell>
          <cell r="N190" t="str">
            <v>rtabares@unicauca.edu.co</v>
          </cell>
          <cell r="O190" t="str">
            <v>TITULAR</v>
          </cell>
          <cell r="P190">
            <v>36028</v>
          </cell>
          <cell r="Q190" t="str">
            <v>NULL</v>
          </cell>
        </row>
        <row r="191">
          <cell r="B191">
            <v>34542833</v>
          </cell>
          <cell r="C191" t="str">
            <v>MUÑOZ BRAVO SANDRA FELISA</v>
          </cell>
          <cell r="D191" t="str">
            <v>MUÑOZ</v>
          </cell>
          <cell r="E191" t="str">
            <v>BRAVO</v>
          </cell>
          <cell r="F191" t="str">
            <v>SANDRA</v>
          </cell>
          <cell r="G191" t="str">
            <v>FELISA</v>
          </cell>
          <cell r="H191">
            <v>11</v>
          </cell>
          <cell r="I191" t="str">
            <v>PLANTA</v>
          </cell>
          <cell r="J191" t="str">
            <v>F</v>
          </cell>
          <cell r="K191" t="str">
            <v>in</v>
          </cell>
          <cell r="L191" t="str">
            <v>NA</v>
          </cell>
          <cell r="M191" t="str">
            <v>NULL</v>
          </cell>
          <cell r="N191" t="str">
            <v>sfmunoz@unicauca.edu.co</v>
          </cell>
          <cell r="O191" t="str">
            <v>NULL</v>
          </cell>
          <cell r="P191" t="str">
            <v>NULL</v>
          </cell>
          <cell r="Q191" t="str">
            <v>NULL</v>
          </cell>
        </row>
        <row r="192">
          <cell r="B192">
            <v>34549027</v>
          </cell>
          <cell r="C192" t="str">
            <v>ROSERO ROSERO YENY LEONOR</v>
          </cell>
          <cell r="D192" t="str">
            <v>ROSERO</v>
          </cell>
          <cell r="E192" t="str">
            <v>ROSERO</v>
          </cell>
          <cell r="F192" t="str">
            <v>YENY</v>
          </cell>
          <cell r="G192" t="str">
            <v>LEONOR</v>
          </cell>
          <cell r="H192">
            <v>35</v>
          </cell>
          <cell r="I192" t="str">
            <v>PLANTA</v>
          </cell>
          <cell r="J192" t="str">
            <v>F</v>
          </cell>
          <cell r="K192" t="str">
            <v>ac</v>
          </cell>
          <cell r="L192" t="str">
            <v>TC</v>
          </cell>
          <cell r="M192" t="str">
            <v>NULL</v>
          </cell>
          <cell r="N192" t="str">
            <v>yrosero@unicauca.edu.co</v>
          </cell>
          <cell r="O192" t="str">
            <v>ASOCIADO</v>
          </cell>
          <cell r="P192">
            <v>34547</v>
          </cell>
          <cell r="Q192" t="str">
            <v>NULL</v>
          </cell>
        </row>
        <row r="193">
          <cell r="B193">
            <v>34551143</v>
          </cell>
          <cell r="C193" t="str">
            <v>CHAMORRO ARRIETA ANGELICA PATRICIA</v>
          </cell>
          <cell r="D193" t="str">
            <v>CHAMORRO</v>
          </cell>
          <cell r="E193" t="str">
            <v>ARRIETA</v>
          </cell>
          <cell r="F193" t="str">
            <v>ANGELICA</v>
          </cell>
          <cell r="G193" t="str">
            <v>PATRICIA</v>
          </cell>
          <cell r="H193">
            <v>9</v>
          </cell>
          <cell r="I193" t="str">
            <v>PLANTA</v>
          </cell>
          <cell r="J193" t="str">
            <v>F</v>
          </cell>
          <cell r="K193" t="str">
            <v>ac</v>
          </cell>
          <cell r="L193" t="str">
            <v>TC</v>
          </cell>
          <cell r="M193" t="str">
            <v>NULL</v>
          </cell>
          <cell r="N193" t="str">
            <v>achamorro@unicauca.edu.co</v>
          </cell>
          <cell r="O193" t="str">
            <v>TITULAR</v>
          </cell>
          <cell r="P193">
            <v>37642</v>
          </cell>
          <cell r="Q193" t="str">
            <v>NULL</v>
          </cell>
        </row>
        <row r="194">
          <cell r="B194">
            <v>34561489</v>
          </cell>
          <cell r="C194" t="str">
            <v>MOLANO TOBAR NANCY JANNETH</v>
          </cell>
          <cell r="D194" t="str">
            <v>MOLANO</v>
          </cell>
          <cell r="E194" t="str">
            <v>TOBAR</v>
          </cell>
          <cell r="F194" t="str">
            <v>NANCY</v>
          </cell>
          <cell r="G194" t="str">
            <v>JANNETH</v>
          </cell>
          <cell r="H194">
            <v>32</v>
          </cell>
          <cell r="I194" t="str">
            <v>PLANTA</v>
          </cell>
          <cell r="J194" t="str">
            <v>F</v>
          </cell>
          <cell r="K194" t="str">
            <v>ac</v>
          </cell>
          <cell r="L194" t="str">
            <v>TC</v>
          </cell>
          <cell r="M194" t="str">
            <v>COORDINADORPR</v>
          </cell>
          <cell r="N194" t="str">
            <v>najamoto@unicauca.edu.co</v>
          </cell>
          <cell r="O194" t="str">
            <v>TITULAR</v>
          </cell>
          <cell r="P194">
            <v>37636</v>
          </cell>
          <cell r="Q194" t="str">
            <v>NULL</v>
          </cell>
        </row>
        <row r="195">
          <cell r="B195">
            <v>37512055</v>
          </cell>
          <cell r="C195" t="str">
            <v>GONZALEZ SERRANO CAROLINA</v>
          </cell>
          <cell r="D195" t="str">
            <v>GONZALEZ</v>
          </cell>
          <cell r="E195" t="str">
            <v>SERRANO</v>
          </cell>
          <cell r="F195" t="str">
            <v>CAROLINA</v>
          </cell>
          <cell r="H195">
            <v>52</v>
          </cell>
          <cell r="I195" t="str">
            <v>PLANTA</v>
          </cell>
          <cell r="J195" t="str">
            <v>F</v>
          </cell>
          <cell r="K195" t="str">
            <v>ac</v>
          </cell>
          <cell r="L195" t="str">
            <v>TC</v>
          </cell>
          <cell r="M195" t="str">
            <v>NULL</v>
          </cell>
          <cell r="N195" t="str">
            <v>cgonzals@unicauca.edu.co</v>
          </cell>
          <cell r="O195" t="str">
            <v>TITULAR</v>
          </cell>
          <cell r="P195">
            <v>37634</v>
          </cell>
          <cell r="Q195" t="str">
            <v>NULL</v>
          </cell>
        </row>
        <row r="196">
          <cell r="B196">
            <v>76306632</v>
          </cell>
          <cell r="C196" t="str">
            <v>GOMEZ CAMPILLO FRANCISCO JAVIER</v>
          </cell>
          <cell r="D196" t="str">
            <v>GOMEZ</v>
          </cell>
          <cell r="E196" t="str">
            <v>CAMPILLO</v>
          </cell>
          <cell r="F196" t="str">
            <v>FRANCISCO</v>
          </cell>
          <cell r="G196" t="str">
            <v>JAVIER</v>
          </cell>
          <cell r="H196">
            <v>23</v>
          </cell>
          <cell r="I196" t="str">
            <v>PLANTA</v>
          </cell>
          <cell r="J196" t="str">
            <v>M</v>
          </cell>
          <cell r="K196" t="str">
            <v>in</v>
          </cell>
          <cell r="L196" t="str">
            <v>NA</v>
          </cell>
          <cell r="M196" t="str">
            <v>NULL</v>
          </cell>
          <cell r="N196" t="str">
            <v>franja@unicauca.edu.co</v>
          </cell>
          <cell r="O196" t="str">
            <v>NULL</v>
          </cell>
          <cell r="P196" t="str">
            <v>NULL</v>
          </cell>
          <cell r="Q196" t="str">
            <v>NULL</v>
          </cell>
        </row>
        <row r="197">
          <cell r="B197">
            <v>76317301</v>
          </cell>
          <cell r="C197" t="str">
            <v>MOSQUERA LEYTON VICTOR HUGO</v>
          </cell>
          <cell r="D197" t="str">
            <v>MOSQUERA</v>
          </cell>
          <cell r="E197" t="str">
            <v>LEYTON</v>
          </cell>
          <cell r="F197" t="str">
            <v>VICTOR</v>
          </cell>
          <cell r="G197" t="str">
            <v>HUGO</v>
          </cell>
          <cell r="H197">
            <v>51</v>
          </cell>
          <cell r="I197" t="str">
            <v>PLANTA</v>
          </cell>
          <cell r="J197" t="str">
            <v>M</v>
          </cell>
          <cell r="K197" t="str">
            <v>ac</v>
          </cell>
          <cell r="L197" t="str">
            <v>TC</v>
          </cell>
          <cell r="M197" t="str">
            <v>JEFE</v>
          </cell>
          <cell r="N197" t="str">
            <v>mosquera@unicauca.edu.co</v>
          </cell>
          <cell r="O197" t="str">
            <v>TITULAR</v>
          </cell>
          <cell r="P197">
            <v>37631</v>
          </cell>
          <cell r="Q197" t="str">
            <v>NULL</v>
          </cell>
        </row>
        <row r="198">
          <cell r="B198">
            <v>76325018</v>
          </cell>
          <cell r="C198" t="str">
            <v>LOPEZ GUTIERREZ DIEGO MAURICIO</v>
          </cell>
          <cell r="D198" t="str">
            <v>LOPEZ</v>
          </cell>
          <cell r="E198" t="str">
            <v>GUTIERREZ</v>
          </cell>
          <cell r="F198" t="str">
            <v>DIEGO</v>
          </cell>
          <cell r="G198" t="str">
            <v>MAURICIO</v>
          </cell>
          <cell r="H198">
            <v>50</v>
          </cell>
          <cell r="I198" t="str">
            <v>PLANTA</v>
          </cell>
          <cell r="J198" t="str">
            <v>M</v>
          </cell>
          <cell r="K198" t="str">
            <v>ac</v>
          </cell>
          <cell r="L198" t="str">
            <v>TC</v>
          </cell>
          <cell r="M198" t="str">
            <v>NULL</v>
          </cell>
          <cell r="N198" t="str">
            <v>dmlopez@unicauca.edu.co</v>
          </cell>
          <cell r="O198" t="str">
            <v>TITULAR</v>
          </cell>
          <cell r="P198">
            <v>37634</v>
          </cell>
          <cell r="Q198" t="str">
            <v>NULL</v>
          </cell>
        </row>
        <row r="199">
          <cell r="B199">
            <v>79784446</v>
          </cell>
          <cell r="C199" t="str">
            <v>RAMIREZ VILLARRAGA ANDRES</v>
          </cell>
          <cell r="D199" t="str">
            <v>RAMIREZ</v>
          </cell>
          <cell r="E199" t="str">
            <v>VILLARRAGA</v>
          </cell>
          <cell r="F199" t="str">
            <v>ANDRES</v>
          </cell>
          <cell r="H199">
            <v>3</v>
          </cell>
          <cell r="I199" t="str">
            <v>PLANTA</v>
          </cell>
          <cell r="J199" t="str">
            <v>M</v>
          </cell>
          <cell r="K199" t="str">
            <v>ac</v>
          </cell>
          <cell r="L199" t="str">
            <v>TC</v>
          </cell>
          <cell r="M199" t="str">
            <v>NULL</v>
          </cell>
          <cell r="N199" t="str">
            <v>andresra@unicauca.edu.co</v>
          </cell>
          <cell r="O199" t="str">
            <v>TITULAR</v>
          </cell>
          <cell r="P199">
            <v>38770</v>
          </cell>
          <cell r="Q199" t="str">
            <v>NULL</v>
          </cell>
        </row>
        <row r="200">
          <cell r="B200">
            <v>93366281</v>
          </cell>
          <cell r="C200" t="str">
            <v>VASQUEZ ARTEAGA LUIS REINEL</v>
          </cell>
          <cell r="D200" t="str">
            <v>VASQUEZ</v>
          </cell>
          <cell r="E200" t="str">
            <v>ARTEAGA</v>
          </cell>
          <cell r="F200" t="str">
            <v>LUIS</v>
          </cell>
          <cell r="G200" t="str">
            <v>REINEL</v>
          </cell>
          <cell r="H200">
            <v>13</v>
          </cell>
          <cell r="I200" t="str">
            <v>PLANTA</v>
          </cell>
          <cell r="J200" t="str">
            <v>M</v>
          </cell>
          <cell r="K200" t="str">
            <v>ac</v>
          </cell>
          <cell r="L200" t="str">
            <v>TC</v>
          </cell>
          <cell r="M200" t="str">
            <v>NULL</v>
          </cell>
          <cell r="N200" t="str">
            <v>lreinel@unicauca.edu.co</v>
          </cell>
          <cell r="O200" t="str">
            <v>TITULAR</v>
          </cell>
          <cell r="P200">
            <v>35827</v>
          </cell>
          <cell r="Q200" t="str">
            <v>NULL</v>
          </cell>
        </row>
        <row r="201">
          <cell r="B201">
            <v>34557095</v>
          </cell>
          <cell r="C201" t="str">
            <v>ALVAREZ ROSERO ROSA ELVIRA</v>
          </cell>
          <cell r="D201" t="str">
            <v>ALVAREZ</v>
          </cell>
          <cell r="E201" t="str">
            <v>ROSERO</v>
          </cell>
          <cell r="F201" t="str">
            <v>ROSA</v>
          </cell>
          <cell r="G201" t="str">
            <v>ELVIRA</v>
          </cell>
          <cell r="H201">
            <v>7</v>
          </cell>
          <cell r="I201" t="str">
            <v>PLANTA</v>
          </cell>
          <cell r="J201" t="str">
            <v>F</v>
          </cell>
          <cell r="K201" t="str">
            <v>ac</v>
          </cell>
          <cell r="L201" t="str">
            <v>TC</v>
          </cell>
          <cell r="M201" t="str">
            <v>NULL</v>
          </cell>
          <cell r="N201" t="str">
            <v>ralvarez@unicauca.edu.co</v>
          </cell>
          <cell r="O201" t="str">
            <v>TITULAR</v>
          </cell>
          <cell r="P201">
            <v>38727</v>
          </cell>
          <cell r="Q201" t="str">
            <v>NULL</v>
          </cell>
        </row>
        <row r="202">
          <cell r="B202">
            <v>51613719</v>
          </cell>
          <cell r="C202" t="str">
            <v>ALMANZA PINZON MARTHA ISABEL</v>
          </cell>
          <cell r="D202" t="str">
            <v>ALMANZA</v>
          </cell>
          <cell r="E202" t="str">
            <v>PINZON</v>
          </cell>
          <cell r="F202" t="str">
            <v>MARTHA</v>
          </cell>
          <cell r="G202" t="str">
            <v>ISABEL</v>
          </cell>
          <cell r="H202">
            <v>5</v>
          </cell>
          <cell r="I202" t="str">
            <v>PLANTA</v>
          </cell>
          <cell r="J202" t="str">
            <v>F</v>
          </cell>
          <cell r="K202" t="str">
            <v>ac</v>
          </cell>
          <cell r="L202" t="str">
            <v>TC</v>
          </cell>
          <cell r="M202" t="str">
            <v>NULL</v>
          </cell>
          <cell r="N202" t="str">
            <v>malmanza@unicauca.edu.co</v>
          </cell>
          <cell r="O202" t="str">
            <v>TITULAR</v>
          </cell>
          <cell r="P202">
            <v>37194</v>
          </cell>
          <cell r="Q202" t="str">
            <v>NULL</v>
          </cell>
        </row>
        <row r="203">
          <cell r="B203">
            <v>52263348</v>
          </cell>
          <cell r="C203" t="str">
            <v>ZAMBRANO GONZALEZ GISELLE</v>
          </cell>
          <cell r="D203" t="str">
            <v>ZAMBRANO</v>
          </cell>
          <cell r="E203" t="str">
            <v>GONZALEZ</v>
          </cell>
          <cell r="F203" t="str">
            <v>GISELLE</v>
          </cell>
          <cell r="H203">
            <v>31</v>
          </cell>
          <cell r="I203" t="str">
            <v>PLANTA</v>
          </cell>
          <cell r="J203" t="str">
            <v>F</v>
          </cell>
          <cell r="K203" t="str">
            <v>ac</v>
          </cell>
          <cell r="L203" t="str">
            <v>TC</v>
          </cell>
          <cell r="M203" t="str">
            <v>JEFE</v>
          </cell>
          <cell r="N203" t="str">
            <v>gzambranog@unicauca.edu.co</v>
          </cell>
          <cell r="O203" t="str">
            <v>TITULAR</v>
          </cell>
          <cell r="P203">
            <v>38729</v>
          </cell>
          <cell r="Q203" t="str">
            <v>NULL</v>
          </cell>
        </row>
        <row r="204">
          <cell r="B204">
            <v>79631981</v>
          </cell>
          <cell r="C204" t="str">
            <v>MARTINEZ VESGA ORLANDO</v>
          </cell>
          <cell r="D204" t="str">
            <v>MARTINEZ</v>
          </cell>
          <cell r="E204" t="str">
            <v>VESGA</v>
          </cell>
          <cell r="F204" t="str">
            <v>ORLANDO</v>
          </cell>
          <cell r="H204">
            <v>1</v>
          </cell>
          <cell r="I204" t="str">
            <v>PLANTA</v>
          </cell>
          <cell r="J204" t="str">
            <v>M</v>
          </cell>
          <cell r="K204" t="str">
            <v>ac</v>
          </cell>
          <cell r="L204" t="str">
            <v>TC</v>
          </cell>
          <cell r="M204" t="str">
            <v>JEFE</v>
          </cell>
          <cell r="N204" t="str">
            <v>omartinezv@unicauca.edu.co</v>
          </cell>
          <cell r="O204" t="str">
            <v>TITULAR</v>
          </cell>
          <cell r="P204">
            <v>38735</v>
          </cell>
          <cell r="Q204" t="str">
            <v>NULL</v>
          </cell>
        </row>
        <row r="205">
          <cell r="B205">
            <v>94375040</v>
          </cell>
          <cell r="C205" t="str">
            <v>LOAIZA MOTATO GERARDO ARTURO</v>
          </cell>
          <cell r="D205" t="str">
            <v>LOAIZA</v>
          </cell>
          <cell r="E205" t="str">
            <v>MOTATO</v>
          </cell>
          <cell r="F205" t="str">
            <v>GERARDO</v>
          </cell>
          <cell r="G205" t="str">
            <v>ARTURO</v>
          </cell>
          <cell r="H205">
            <v>35</v>
          </cell>
          <cell r="I205" t="str">
            <v>PLANTA</v>
          </cell>
          <cell r="J205" t="str">
            <v>M</v>
          </cell>
          <cell r="K205" t="str">
            <v>ac</v>
          </cell>
          <cell r="L205" t="str">
            <v>TC</v>
          </cell>
          <cell r="M205" t="str">
            <v>NULL</v>
          </cell>
          <cell r="N205" t="str">
            <v>gloaiza@unicauca.edu.co</v>
          </cell>
          <cell r="O205" t="str">
            <v>TITULAR</v>
          </cell>
          <cell r="P205">
            <v>37629</v>
          </cell>
          <cell r="Q205" t="str">
            <v>NULL</v>
          </cell>
        </row>
        <row r="206">
          <cell r="B206">
            <v>94449643</v>
          </cell>
          <cell r="C206" t="str">
            <v>GOMEZ SANCHEZ ANDRES MAURICIO</v>
          </cell>
          <cell r="D206" t="str">
            <v>GOMEZ</v>
          </cell>
          <cell r="E206" t="str">
            <v>SANCHEZ</v>
          </cell>
          <cell r="F206" t="str">
            <v>ANDRES</v>
          </cell>
          <cell r="G206" t="str">
            <v>MAURICIO</v>
          </cell>
          <cell r="H206">
            <v>21</v>
          </cell>
          <cell r="I206" t="str">
            <v>PLANTA</v>
          </cell>
          <cell r="J206" t="str">
            <v>M</v>
          </cell>
          <cell r="K206" t="str">
            <v>ac</v>
          </cell>
          <cell r="L206" t="str">
            <v>TC</v>
          </cell>
          <cell r="M206" t="str">
            <v>NULL</v>
          </cell>
          <cell r="N206" t="str">
            <v>amgomez@unicauca.edu.co</v>
          </cell>
          <cell r="O206" t="str">
            <v>TITULAR</v>
          </cell>
          <cell r="P206">
            <v>38366</v>
          </cell>
          <cell r="Q206" t="str">
            <v>NULL</v>
          </cell>
        </row>
        <row r="207">
          <cell r="B207">
            <v>4280394</v>
          </cell>
          <cell r="C207" t="str">
            <v>CUERVO OCHOA GERMAN</v>
          </cell>
          <cell r="D207" t="str">
            <v>CUERVO</v>
          </cell>
          <cell r="E207" t="str">
            <v>OCHOA</v>
          </cell>
          <cell r="F207" t="str">
            <v>GERMAN</v>
          </cell>
          <cell r="H207">
            <v>36</v>
          </cell>
          <cell r="I207" t="str">
            <v>PLANTA</v>
          </cell>
          <cell r="J207" t="str">
            <v>M</v>
          </cell>
          <cell r="K207" t="str">
            <v>ac</v>
          </cell>
          <cell r="L207" t="str">
            <v>TC</v>
          </cell>
          <cell r="M207" t="str">
            <v>NULL</v>
          </cell>
          <cell r="N207" t="str">
            <v>gcuervo@unicauca.edu.co</v>
          </cell>
          <cell r="O207" t="str">
            <v>TITULAR</v>
          </cell>
          <cell r="P207">
            <v>35278</v>
          </cell>
          <cell r="Q207" t="str">
            <v>NULL</v>
          </cell>
        </row>
        <row r="208">
          <cell r="B208">
            <v>4641106</v>
          </cell>
          <cell r="C208" t="str">
            <v>QUIJANO VALENCIA OLVER BOLIVAR</v>
          </cell>
          <cell r="D208" t="str">
            <v>QUIJANO</v>
          </cell>
          <cell r="E208" t="str">
            <v>VALENCIA</v>
          </cell>
          <cell r="F208" t="str">
            <v>OLVER</v>
          </cell>
          <cell r="G208" t="str">
            <v>BOLIVAR</v>
          </cell>
          <cell r="H208">
            <v>19</v>
          </cell>
          <cell r="I208" t="str">
            <v>PLANTA</v>
          </cell>
          <cell r="J208" t="str">
            <v>M</v>
          </cell>
          <cell r="K208" t="str">
            <v>ac</v>
          </cell>
          <cell r="L208" t="str">
            <v>TC</v>
          </cell>
          <cell r="M208" t="str">
            <v>NULL</v>
          </cell>
          <cell r="N208" t="str">
            <v>oquijano@unicauca.edu.co</v>
          </cell>
          <cell r="O208" t="str">
            <v>TITULAR</v>
          </cell>
          <cell r="P208">
            <v>36039</v>
          </cell>
          <cell r="Q208" t="str">
            <v>NULL</v>
          </cell>
        </row>
        <row r="209">
          <cell r="B209">
            <v>10548134</v>
          </cell>
          <cell r="C209" t="str">
            <v>VIVAS ALBAN OSCAR ANDRES</v>
          </cell>
          <cell r="D209" t="str">
            <v>VIVAS</v>
          </cell>
          <cell r="E209" t="str">
            <v>ALBAN</v>
          </cell>
          <cell r="F209" t="str">
            <v>OSCAR</v>
          </cell>
          <cell r="G209" t="str">
            <v>ANDRES</v>
          </cell>
          <cell r="H209">
            <v>51</v>
          </cell>
          <cell r="I209" t="str">
            <v>PLANTA</v>
          </cell>
          <cell r="J209" t="str">
            <v>M</v>
          </cell>
          <cell r="K209" t="str">
            <v>ac</v>
          </cell>
          <cell r="L209" t="str">
            <v>TC</v>
          </cell>
          <cell r="M209" t="str">
            <v>COORDINADORPS</v>
          </cell>
          <cell r="N209" t="str">
            <v>avivas@unicauca.edu.co</v>
          </cell>
          <cell r="O209" t="str">
            <v>TITULAR</v>
          </cell>
          <cell r="P209">
            <v>34335</v>
          </cell>
          <cell r="Q209" t="str">
            <v>NULL</v>
          </cell>
        </row>
        <row r="210">
          <cell r="B210">
            <v>12918256</v>
          </cell>
          <cell r="C210" t="str">
            <v>OBANDO CABEZAS ARISTIDES</v>
          </cell>
          <cell r="D210" t="str">
            <v>OBANDO</v>
          </cell>
          <cell r="E210" t="str">
            <v>CABEZAS</v>
          </cell>
          <cell r="F210" t="str">
            <v>ARISTIDES</v>
          </cell>
          <cell r="H210">
            <v>42</v>
          </cell>
          <cell r="I210" t="str">
            <v>PLANTA</v>
          </cell>
          <cell r="J210" t="str">
            <v>M</v>
          </cell>
          <cell r="K210" t="str">
            <v>ac</v>
          </cell>
          <cell r="L210" t="str">
            <v>TC</v>
          </cell>
          <cell r="M210" t="str">
            <v>NULL</v>
          </cell>
          <cell r="N210" t="str">
            <v>aristides@unicauca.edu.co</v>
          </cell>
          <cell r="O210" t="str">
            <v>TITULAR</v>
          </cell>
          <cell r="P210">
            <v>38751</v>
          </cell>
          <cell r="Q210" t="str">
            <v>NULL</v>
          </cell>
        </row>
        <row r="211">
          <cell r="B211">
            <v>30735241</v>
          </cell>
          <cell r="C211" t="str">
            <v>PALACIOS PEREZ AURA TERESA</v>
          </cell>
          <cell r="D211" t="str">
            <v>PALACIOS</v>
          </cell>
          <cell r="E211" t="str">
            <v>PEREZ</v>
          </cell>
          <cell r="F211" t="str">
            <v>AURA</v>
          </cell>
          <cell r="G211" t="str">
            <v>TERESA</v>
          </cell>
          <cell r="H211">
            <v>10</v>
          </cell>
          <cell r="I211" t="str">
            <v>PLANTA</v>
          </cell>
          <cell r="J211" t="str">
            <v>F</v>
          </cell>
          <cell r="K211" t="str">
            <v>ac</v>
          </cell>
          <cell r="L211" t="str">
            <v>TC</v>
          </cell>
          <cell r="M211" t="str">
            <v>NULL</v>
          </cell>
          <cell r="N211" t="str">
            <v>aurapalacios@unicauca.edu.co</v>
          </cell>
          <cell r="O211" t="str">
            <v>TITULAR</v>
          </cell>
          <cell r="P211">
            <v>37638</v>
          </cell>
          <cell r="Q211" t="str">
            <v>NULL</v>
          </cell>
        </row>
        <row r="212">
          <cell r="B212">
            <v>30744280</v>
          </cell>
          <cell r="C212" t="str">
            <v>DIAZ NOGUERA MARIBEL DEL CARMEN</v>
          </cell>
          <cell r="D212" t="str">
            <v>DIAZ</v>
          </cell>
          <cell r="E212" t="str">
            <v>NOGUERA</v>
          </cell>
          <cell r="F212" t="str">
            <v>MARIBEL</v>
          </cell>
          <cell r="G212" t="str">
            <v>DEL CARMEN</v>
          </cell>
          <cell r="H212">
            <v>35</v>
          </cell>
          <cell r="I212" t="str">
            <v>PLANTA</v>
          </cell>
          <cell r="J212" t="str">
            <v>F</v>
          </cell>
          <cell r="K212" t="str">
            <v>ac</v>
          </cell>
          <cell r="L212" t="str">
            <v>TC</v>
          </cell>
          <cell r="M212" t="str">
            <v>NULL</v>
          </cell>
          <cell r="N212" t="str">
            <v>mddiaz@unicauca.edu.co</v>
          </cell>
          <cell r="O212" t="str">
            <v>TITULAR</v>
          </cell>
          <cell r="P212">
            <v>35643</v>
          </cell>
          <cell r="Q212" t="str">
            <v>NULL</v>
          </cell>
        </row>
        <row r="213">
          <cell r="B213">
            <v>34532933</v>
          </cell>
          <cell r="C213" t="str">
            <v>RAMIREZ ZULUAGA GABRIELA</v>
          </cell>
          <cell r="D213" t="str">
            <v>RAMIREZ</v>
          </cell>
          <cell r="E213" t="str">
            <v>ZULUAGA</v>
          </cell>
          <cell r="F213" t="str">
            <v>GABRIELA</v>
          </cell>
          <cell r="H213">
            <v>41</v>
          </cell>
          <cell r="I213" t="str">
            <v>PLANTA</v>
          </cell>
          <cell r="J213" t="str">
            <v>F</v>
          </cell>
          <cell r="K213" t="str">
            <v>ac</v>
          </cell>
          <cell r="L213" t="str">
            <v>TC</v>
          </cell>
          <cell r="M213" t="str">
            <v>DIRECTOR</v>
          </cell>
          <cell r="N213" t="str">
            <v>gabrielar@unicauca.edu.co</v>
          </cell>
          <cell r="O213" t="str">
            <v>ASOCIADO</v>
          </cell>
          <cell r="P213">
            <v>38729</v>
          </cell>
          <cell r="Q213" t="str">
            <v>NULL</v>
          </cell>
        </row>
        <row r="214">
          <cell r="B214">
            <v>34552866</v>
          </cell>
          <cell r="C214" t="str">
            <v>PINO SALAMANCA STELLA</v>
          </cell>
          <cell r="D214" t="str">
            <v>PINO</v>
          </cell>
          <cell r="E214" t="str">
            <v>SALAMANCA</v>
          </cell>
          <cell r="F214" t="str">
            <v>STELLA</v>
          </cell>
          <cell r="H214">
            <v>33</v>
          </cell>
          <cell r="I214" t="str">
            <v>PLANTA</v>
          </cell>
          <cell r="J214" t="str">
            <v>F</v>
          </cell>
          <cell r="K214" t="str">
            <v>ac</v>
          </cell>
          <cell r="L214" t="str">
            <v>TC</v>
          </cell>
          <cell r="M214" t="str">
            <v>COORDINADORPS</v>
          </cell>
          <cell r="N214" t="str">
            <v>stellapino@unicauca.edu.co</v>
          </cell>
          <cell r="O214" t="str">
            <v>TITULAR</v>
          </cell>
          <cell r="P214">
            <v>38727</v>
          </cell>
          <cell r="Q214" t="str">
            <v>NULL</v>
          </cell>
        </row>
        <row r="215">
          <cell r="B215">
            <v>34560633</v>
          </cell>
          <cell r="C215" t="str">
            <v>ROSAS PALOMINO ALEXANDRA</v>
          </cell>
          <cell r="D215" t="str">
            <v>ROSAS</v>
          </cell>
          <cell r="E215" t="str">
            <v>PALOMINO</v>
          </cell>
          <cell r="F215" t="str">
            <v>ALEXANDRA</v>
          </cell>
          <cell r="H215">
            <v>48</v>
          </cell>
          <cell r="I215" t="str">
            <v>PLANTA</v>
          </cell>
          <cell r="J215" t="str">
            <v>F</v>
          </cell>
          <cell r="K215" t="str">
            <v>ac</v>
          </cell>
          <cell r="L215" t="str">
            <v>TC</v>
          </cell>
          <cell r="M215" t="str">
            <v>COORDINADORPR</v>
          </cell>
          <cell r="N215" t="str">
            <v>aropa@unicauca.edu.co</v>
          </cell>
          <cell r="O215" t="str">
            <v>ASOCIADO</v>
          </cell>
          <cell r="P215">
            <v>37634</v>
          </cell>
          <cell r="Q215" t="str">
            <v>NULL</v>
          </cell>
        </row>
        <row r="216">
          <cell r="B216">
            <v>34560826</v>
          </cell>
          <cell r="C216" t="str">
            <v>PARRA OBANDO ADALGISA</v>
          </cell>
          <cell r="D216" t="str">
            <v>PARRA</v>
          </cell>
          <cell r="E216" t="str">
            <v>OBANDO</v>
          </cell>
          <cell r="F216" t="str">
            <v>ADALGISA</v>
          </cell>
          <cell r="H216">
            <v>28</v>
          </cell>
          <cell r="I216" t="str">
            <v>PLANTA</v>
          </cell>
          <cell r="J216" t="str">
            <v>F</v>
          </cell>
          <cell r="K216" t="str">
            <v>ac</v>
          </cell>
          <cell r="L216" t="str">
            <v>TC</v>
          </cell>
          <cell r="M216" t="str">
            <v>JEFE</v>
          </cell>
          <cell r="N216" t="str">
            <v>aparra@unicauca.edu.co</v>
          </cell>
          <cell r="O216" t="str">
            <v>ASISTENTE</v>
          </cell>
          <cell r="P216">
            <v>38365</v>
          </cell>
          <cell r="Q216" t="str">
            <v>NULL</v>
          </cell>
        </row>
        <row r="217">
          <cell r="B217">
            <v>42063542</v>
          </cell>
          <cell r="C217" t="str">
            <v>MEJIA SERNA MARIA ELENA</v>
          </cell>
          <cell r="D217" t="str">
            <v>MEJIA</v>
          </cell>
          <cell r="E217" t="str">
            <v>SERNA</v>
          </cell>
          <cell r="F217" t="str">
            <v>MARIA</v>
          </cell>
          <cell r="G217" t="str">
            <v>ELENA</v>
          </cell>
          <cell r="H217">
            <v>33</v>
          </cell>
          <cell r="I217" t="str">
            <v>PLANTA</v>
          </cell>
          <cell r="J217" t="str">
            <v>M</v>
          </cell>
          <cell r="K217" t="str">
            <v>ac</v>
          </cell>
          <cell r="L217" t="str">
            <v>TC</v>
          </cell>
          <cell r="M217" t="str">
            <v>NULL</v>
          </cell>
          <cell r="N217" t="str">
            <v>marmejia@unicauca.edu.co</v>
          </cell>
          <cell r="O217" t="str">
            <v>TITULAR</v>
          </cell>
          <cell r="P217">
            <v>36437</v>
          </cell>
          <cell r="Q217" t="str">
            <v>NULL</v>
          </cell>
        </row>
        <row r="218">
          <cell r="B218">
            <v>4664453</v>
          </cell>
          <cell r="C218" t="str">
            <v>MOSQUERA SANCHEZ SILVIO ANDRES</v>
          </cell>
          <cell r="D218" t="str">
            <v>MOSQUERA</v>
          </cell>
          <cell r="E218" t="str">
            <v>SANCHEZ</v>
          </cell>
          <cell r="F218" t="str">
            <v>SILVIO</v>
          </cell>
          <cell r="G218" t="str">
            <v>ANDRES</v>
          </cell>
          <cell r="H218">
            <v>4</v>
          </cell>
          <cell r="I218" t="str">
            <v>PLANTA</v>
          </cell>
          <cell r="J218" t="str">
            <v>M</v>
          </cell>
          <cell r="K218" t="str">
            <v>ac</v>
          </cell>
          <cell r="L218" t="str">
            <v>TC</v>
          </cell>
          <cell r="M218" t="str">
            <v>NULL</v>
          </cell>
          <cell r="N218" t="str">
            <v>smosquera@unicauca.edu.co</v>
          </cell>
          <cell r="O218" t="str">
            <v>TITULAR</v>
          </cell>
          <cell r="P218">
            <v>35521</v>
          </cell>
          <cell r="Q218" t="str">
            <v>NULL</v>
          </cell>
        </row>
        <row r="219">
          <cell r="B219">
            <v>10545742</v>
          </cell>
          <cell r="C219" t="str">
            <v>VIVAS QUILA NELSON JOSE</v>
          </cell>
          <cell r="D219" t="str">
            <v>VIVAS</v>
          </cell>
          <cell r="E219" t="str">
            <v>QUILA</v>
          </cell>
          <cell r="F219" t="str">
            <v>NELSON</v>
          </cell>
          <cell r="G219" t="str">
            <v>JOSE</v>
          </cell>
          <cell r="H219">
            <v>5</v>
          </cell>
          <cell r="I219" t="str">
            <v>PLANTA</v>
          </cell>
          <cell r="J219" t="str">
            <v>M</v>
          </cell>
          <cell r="K219" t="str">
            <v>ac</v>
          </cell>
          <cell r="L219" t="str">
            <v>TC</v>
          </cell>
          <cell r="M219" t="str">
            <v>JEFE</v>
          </cell>
          <cell r="N219" t="str">
            <v>nvivas@unicauca.edu.co</v>
          </cell>
          <cell r="O219" t="str">
            <v>TITULAR</v>
          </cell>
          <cell r="P219">
            <v>36831</v>
          </cell>
          <cell r="Q219" t="str">
            <v>NULL</v>
          </cell>
        </row>
        <row r="220">
          <cell r="B220">
            <v>14879204</v>
          </cell>
          <cell r="C220" t="str">
            <v>ORTIZ VIVAS JORGE ALBERTO</v>
          </cell>
          <cell r="D220" t="str">
            <v>ORTIZ</v>
          </cell>
          <cell r="E220" t="str">
            <v>VIVAS</v>
          </cell>
          <cell r="F220" t="str">
            <v>JORGE</v>
          </cell>
          <cell r="G220" t="str">
            <v>ALBERTO</v>
          </cell>
          <cell r="H220">
            <v>32</v>
          </cell>
          <cell r="I220" t="str">
            <v>PLANTA</v>
          </cell>
          <cell r="J220" t="str">
            <v>M</v>
          </cell>
          <cell r="K220" t="str">
            <v>ac</v>
          </cell>
          <cell r="L220" t="str">
            <v>TC</v>
          </cell>
          <cell r="M220" t="str">
            <v>COORDINADORPS</v>
          </cell>
          <cell r="N220" t="str">
            <v>jortizvivas@unicauca.edu.co</v>
          </cell>
          <cell r="O220" t="str">
            <v>TITULAR</v>
          </cell>
          <cell r="P220">
            <v>36999</v>
          </cell>
          <cell r="Q220" t="str">
            <v>NULL</v>
          </cell>
        </row>
        <row r="221">
          <cell r="B221">
            <v>16627531</v>
          </cell>
          <cell r="C221" t="str">
            <v>GONZALEZ CALLEJAS CARLOS ALBERTO</v>
          </cell>
          <cell r="D221" t="str">
            <v>GONZALEZ</v>
          </cell>
          <cell r="E221" t="str">
            <v>CALLEJAS</v>
          </cell>
          <cell r="F221" t="str">
            <v>CARLOS</v>
          </cell>
          <cell r="G221" t="str">
            <v>ALBERTO</v>
          </cell>
          <cell r="H221">
            <v>4</v>
          </cell>
          <cell r="I221" t="str">
            <v>PLANTA</v>
          </cell>
          <cell r="J221" t="str">
            <v>M</v>
          </cell>
          <cell r="K221" t="str">
            <v>ac</v>
          </cell>
          <cell r="L221" t="str">
            <v>TC</v>
          </cell>
          <cell r="M221" t="str">
            <v>NULL</v>
          </cell>
          <cell r="N221" t="str">
            <v>cgonzalezcallejas@unicauca.edu.co</v>
          </cell>
          <cell r="O221" t="str">
            <v>TITULAR</v>
          </cell>
          <cell r="P221">
            <v>35827</v>
          </cell>
          <cell r="Q221" t="str">
            <v>NULL</v>
          </cell>
        </row>
        <row r="222">
          <cell r="B222">
            <v>29330553</v>
          </cell>
          <cell r="C222" t="str">
            <v>GAONA JURADO SONIA</v>
          </cell>
          <cell r="D222" t="str">
            <v>GAONA</v>
          </cell>
          <cell r="E222" t="str">
            <v>JURADO</v>
          </cell>
          <cell r="F222" t="str">
            <v>SONIA</v>
          </cell>
          <cell r="H222">
            <v>34</v>
          </cell>
          <cell r="I222" t="str">
            <v>PLANTA</v>
          </cell>
          <cell r="J222" t="str">
            <v>F</v>
          </cell>
          <cell r="K222" t="str">
            <v>ac</v>
          </cell>
          <cell r="L222" t="str">
            <v>TC</v>
          </cell>
          <cell r="M222" t="str">
            <v>NULL</v>
          </cell>
          <cell r="N222" t="str">
            <v>sgaona@unicauca.edu.co</v>
          </cell>
          <cell r="O222" t="str">
            <v>TITULAR</v>
          </cell>
          <cell r="P222">
            <v>36306</v>
          </cell>
          <cell r="Q222" t="str">
            <v>NULL</v>
          </cell>
        </row>
        <row r="223">
          <cell r="B223">
            <v>34563407</v>
          </cell>
          <cell r="C223" t="str">
            <v>GARCIA COBO FRANCY LORENA</v>
          </cell>
          <cell r="D223" t="str">
            <v>GARCIA</v>
          </cell>
          <cell r="E223" t="str">
            <v>COBO</v>
          </cell>
          <cell r="F223" t="str">
            <v>FRANCY</v>
          </cell>
          <cell r="G223" t="str">
            <v>LORENA</v>
          </cell>
          <cell r="H223">
            <v>28</v>
          </cell>
          <cell r="I223" t="str">
            <v>PLANTA</v>
          </cell>
          <cell r="J223" t="str">
            <v>F</v>
          </cell>
          <cell r="K223" t="str">
            <v>ac</v>
          </cell>
          <cell r="L223" t="str">
            <v>TC</v>
          </cell>
          <cell r="M223" t="str">
            <v>NULL</v>
          </cell>
          <cell r="N223" t="str">
            <v>fgarciac@unicauca.edu.co</v>
          </cell>
          <cell r="O223" t="str">
            <v>ASOCIADO</v>
          </cell>
          <cell r="P223">
            <v>38366</v>
          </cell>
          <cell r="Q223" t="str">
            <v>NULL</v>
          </cell>
        </row>
        <row r="224">
          <cell r="B224">
            <v>51643632</v>
          </cell>
          <cell r="C224" t="str">
            <v>RIVAS PAVA MARIA DEL PILAR</v>
          </cell>
          <cell r="D224" t="str">
            <v>RIVAS</v>
          </cell>
          <cell r="E224" t="str">
            <v>PAVA</v>
          </cell>
          <cell r="F224" t="str">
            <v>MARIA</v>
          </cell>
          <cell r="G224" t="str">
            <v>DEL PILAR</v>
          </cell>
          <cell r="H224">
            <v>31</v>
          </cell>
          <cell r="I224" t="str">
            <v>PLANTA</v>
          </cell>
          <cell r="J224" t="str">
            <v>M</v>
          </cell>
          <cell r="K224" t="str">
            <v>in</v>
          </cell>
          <cell r="L224" t="str">
            <v>NA</v>
          </cell>
          <cell r="M224" t="str">
            <v>NULL</v>
          </cell>
          <cell r="N224" t="str">
            <v>mariaprivas@unicauca.edu.co</v>
          </cell>
          <cell r="O224" t="str">
            <v>NULL</v>
          </cell>
          <cell r="P224" t="str">
            <v>NULL</v>
          </cell>
          <cell r="Q224" t="str">
            <v>NULL</v>
          </cell>
        </row>
        <row r="225">
          <cell r="B225">
            <v>51777228</v>
          </cell>
          <cell r="C225" t="str">
            <v>GUZMAN VELASCO ADRIANA</v>
          </cell>
          <cell r="D225" t="str">
            <v>GUZMAN</v>
          </cell>
          <cell r="E225" t="str">
            <v>VELASCO</v>
          </cell>
          <cell r="F225" t="str">
            <v>ADRIANA</v>
          </cell>
          <cell r="H225">
            <v>9</v>
          </cell>
          <cell r="I225" t="str">
            <v>PLANTA</v>
          </cell>
          <cell r="J225" t="str">
            <v>F</v>
          </cell>
          <cell r="K225" t="str">
            <v>in</v>
          </cell>
          <cell r="L225" t="str">
            <v>NA</v>
          </cell>
          <cell r="M225" t="str">
            <v>NULL</v>
          </cell>
          <cell r="N225" t="str">
            <v>aguzman@unicauca.edu.co</v>
          </cell>
          <cell r="O225" t="str">
            <v>NULL</v>
          </cell>
          <cell r="P225" t="str">
            <v>NULL</v>
          </cell>
          <cell r="Q225" t="str">
            <v>NULL</v>
          </cell>
        </row>
        <row r="226">
          <cell r="B226">
            <v>66923034</v>
          </cell>
          <cell r="C226" t="str">
            <v>ASTUDILLO FERNANDEZ MARIA DEL PILAR</v>
          </cell>
          <cell r="D226" t="str">
            <v>ASTUDILLO</v>
          </cell>
          <cell r="E226" t="str">
            <v>FERNANDEZ</v>
          </cell>
          <cell r="F226" t="str">
            <v>MARIA</v>
          </cell>
          <cell r="G226" t="str">
            <v>DEL PILAR</v>
          </cell>
          <cell r="H226">
            <v>35</v>
          </cell>
          <cell r="I226" t="str">
            <v>PLANTA</v>
          </cell>
          <cell r="J226" t="str">
            <v>M</v>
          </cell>
          <cell r="K226" t="str">
            <v>ac</v>
          </cell>
          <cell r="L226" t="str">
            <v>TC</v>
          </cell>
          <cell r="M226" t="str">
            <v>NULL</v>
          </cell>
          <cell r="N226" t="str">
            <v>mpastudillo@unicauca.edu.co</v>
          </cell>
          <cell r="O226" t="str">
            <v>ASOCIADO</v>
          </cell>
          <cell r="P226">
            <v>38778</v>
          </cell>
          <cell r="Q226" t="str">
            <v>NULL</v>
          </cell>
        </row>
        <row r="227">
          <cell r="B227">
            <v>76307524</v>
          </cell>
          <cell r="C227" t="str">
            <v>LOPEZ ERAZO TULIO EMIRO</v>
          </cell>
          <cell r="D227" t="str">
            <v>LOPEZ</v>
          </cell>
          <cell r="E227" t="str">
            <v>ERAZO</v>
          </cell>
          <cell r="F227" t="str">
            <v>TULIO</v>
          </cell>
          <cell r="G227" t="str">
            <v>EMIRO</v>
          </cell>
          <cell r="H227">
            <v>35</v>
          </cell>
          <cell r="I227" t="str">
            <v>PLANTA</v>
          </cell>
          <cell r="J227" t="str">
            <v>M</v>
          </cell>
          <cell r="K227" t="str">
            <v>ac</v>
          </cell>
          <cell r="L227" t="str">
            <v>TC</v>
          </cell>
          <cell r="M227" t="str">
            <v>NULL</v>
          </cell>
          <cell r="N227" t="str">
            <v>telopez@unicauca.edu.co</v>
          </cell>
          <cell r="O227" t="str">
            <v>ASOCIADO</v>
          </cell>
          <cell r="P227">
            <v>35462</v>
          </cell>
          <cell r="Q227" t="str">
            <v>NULL</v>
          </cell>
        </row>
        <row r="228">
          <cell r="B228">
            <v>79968619</v>
          </cell>
          <cell r="C228" t="str">
            <v>MARTINEZ FLOR EMBER UBEIMAR</v>
          </cell>
          <cell r="D228" t="str">
            <v>MARTINEZ</v>
          </cell>
          <cell r="E228" t="str">
            <v>FLOR</v>
          </cell>
          <cell r="F228" t="str">
            <v>EMBER</v>
          </cell>
          <cell r="G228" t="str">
            <v>UBEIMAR</v>
          </cell>
          <cell r="H228">
            <v>52</v>
          </cell>
          <cell r="I228" t="str">
            <v>PLANTA</v>
          </cell>
          <cell r="J228" t="str">
            <v>M</v>
          </cell>
          <cell r="K228" t="str">
            <v>ac</v>
          </cell>
          <cell r="L228" t="str">
            <v>TC</v>
          </cell>
          <cell r="M228" t="str">
            <v>NULL</v>
          </cell>
          <cell r="N228" t="str">
            <v>eumartinez@unicauca.edu.co</v>
          </cell>
          <cell r="O228" t="str">
            <v>TITULAR</v>
          </cell>
          <cell r="P228">
            <v>38365</v>
          </cell>
          <cell r="Q228" t="str">
            <v>NULL</v>
          </cell>
        </row>
        <row r="229">
          <cell r="B229">
            <v>80471321</v>
          </cell>
          <cell r="C229" t="str">
            <v>BEJARANO RODRIGUEZ LEONARDO</v>
          </cell>
          <cell r="D229" t="str">
            <v>BEJARANO</v>
          </cell>
          <cell r="E229" t="str">
            <v>RODRIGUEZ</v>
          </cell>
          <cell r="F229" t="str">
            <v>LEONARDO</v>
          </cell>
          <cell r="H229">
            <v>22</v>
          </cell>
          <cell r="I229" t="str">
            <v>PLANTA</v>
          </cell>
          <cell r="J229" t="str">
            <v>M</v>
          </cell>
          <cell r="K229" t="str">
            <v>ac</v>
          </cell>
          <cell r="L229" t="str">
            <v>TC</v>
          </cell>
          <cell r="M229" t="str">
            <v>COORDINADORPR</v>
          </cell>
          <cell r="N229" t="str">
            <v>lebejarano@unicauca.edu.co</v>
          </cell>
          <cell r="O229" t="str">
            <v>ASOCIADO</v>
          </cell>
          <cell r="P229">
            <v>40422</v>
          </cell>
          <cell r="Q229" t="str">
            <v>NULL</v>
          </cell>
        </row>
        <row r="230">
          <cell r="B230">
            <v>98378676</v>
          </cell>
          <cell r="C230" t="str">
            <v>ARGOTI BURBANO JUAN CARLOS</v>
          </cell>
          <cell r="D230" t="str">
            <v>ARGOTI</v>
          </cell>
          <cell r="E230" t="str">
            <v>BURBANO</v>
          </cell>
          <cell r="F230" t="str">
            <v>JUAN</v>
          </cell>
          <cell r="G230" t="str">
            <v>CARLOS</v>
          </cell>
          <cell r="H230">
            <v>36</v>
          </cell>
          <cell r="I230" t="str">
            <v>PLANTA</v>
          </cell>
          <cell r="J230" t="str">
            <v>M</v>
          </cell>
          <cell r="K230" t="str">
            <v>ac</v>
          </cell>
          <cell r="L230" t="str">
            <v>TC</v>
          </cell>
          <cell r="M230" t="str">
            <v>NULL</v>
          </cell>
          <cell r="N230" t="str">
            <v>juanarg@unicauca.edu.co</v>
          </cell>
          <cell r="O230" t="str">
            <v>TITULAR</v>
          </cell>
          <cell r="P230">
            <v>35682</v>
          </cell>
          <cell r="Q230" t="str">
            <v>NULL</v>
          </cell>
        </row>
        <row r="231">
          <cell r="B231">
            <v>6403080</v>
          </cell>
          <cell r="C231" t="str">
            <v>LASSO AGREDO GIEZZI</v>
          </cell>
          <cell r="D231" t="str">
            <v>LASSO</v>
          </cell>
          <cell r="E231" t="str">
            <v>AGREDO</v>
          </cell>
          <cell r="F231" t="str">
            <v>GIEZZI</v>
          </cell>
          <cell r="H231">
            <v>38</v>
          </cell>
          <cell r="I231" t="str">
            <v>PLANTA</v>
          </cell>
          <cell r="J231" t="str">
            <v>M</v>
          </cell>
          <cell r="K231" t="str">
            <v>ac</v>
          </cell>
          <cell r="L231" t="str">
            <v>TC</v>
          </cell>
          <cell r="M231" t="str">
            <v>NULL</v>
          </cell>
          <cell r="N231" t="str">
            <v>glasso@unicauca.edu.co</v>
          </cell>
          <cell r="O231" t="str">
            <v>TITULAR</v>
          </cell>
          <cell r="P231">
            <v>37195</v>
          </cell>
          <cell r="Q231" t="str">
            <v>NULL</v>
          </cell>
        </row>
        <row r="232">
          <cell r="B232">
            <v>10539083</v>
          </cell>
          <cell r="C232" t="str">
            <v>TORRES RODRIGUEZ GERARDO ANDRES</v>
          </cell>
          <cell r="D232" t="str">
            <v>TORRES</v>
          </cell>
          <cell r="E232" t="str">
            <v>RODRIGUEZ</v>
          </cell>
          <cell r="F232" t="str">
            <v>GERARDO</v>
          </cell>
          <cell r="G232" t="str">
            <v>ANDRES</v>
          </cell>
          <cell r="H232">
            <v>31</v>
          </cell>
          <cell r="I232" t="str">
            <v>PLANTA</v>
          </cell>
          <cell r="J232" t="str">
            <v>M</v>
          </cell>
          <cell r="K232" t="str">
            <v>ac</v>
          </cell>
          <cell r="L232" t="str">
            <v>TC</v>
          </cell>
          <cell r="M232" t="str">
            <v>NULL</v>
          </cell>
          <cell r="N232" t="str">
            <v>gator@unicauca.edu.co</v>
          </cell>
          <cell r="O232" t="str">
            <v>TITULAR</v>
          </cell>
          <cell r="P232">
            <v>34700</v>
          </cell>
          <cell r="Q232" t="str">
            <v>NULL</v>
          </cell>
        </row>
        <row r="233">
          <cell r="B233">
            <v>12985932</v>
          </cell>
          <cell r="C233" t="str">
            <v>JOJOA GOMEZ PABLO EMILIO</v>
          </cell>
          <cell r="D233" t="str">
            <v>JOJOA</v>
          </cell>
          <cell r="E233" t="str">
            <v>GOMEZ</v>
          </cell>
          <cell r="F233" t="str">
            <v>PABLO</v>
          </cell>
          <cell r="G233" t="str">
            <v>EMILIO</v>
          </cell>
          <cell r="H233">
            <v>49</v>
          </cell>
          <cell r="I233" t="str">
            <v>PLANTA</v>
          </cell>
          <cell r="J233" t="str">
            <v>M</v>
          </cell>
          <cell r="K233" t="str">
            <v>ac</v>
          </cell>
          <cell r="L233" t="str">
            <v>TC</v>
          </cell>
          <cell r="M233" t="str">
            <v>NULL</v>
          </cell>
          <cell r="N233" t="str">
            <v>pjojoa@unicauca.edu.co</v>
          </cell>
          <cell r="O233" t="str">
            <v>TITULAR</v>
          </cell>
          <cell r="P233">
            <v>34331</v>
          </cell>
          <cell r="Q233" t="str">
            <v>NULL</v>
          </cell>
        </row>
        <row r="234">
          <cell r="B234">
            <v>14994590</v>
          </cell>
          <cell r="C234" t="str">
            <v>MARTIN FRANCO JAIME</v>
          </cell>
          <cell r="D234" t="str">
            <v>MARTIN</v>
          </cell>
          <cell r="E234" t="str">
            <v>FRANCO</v>
          </cell>
          <cell r="F234" t="str">
            <v>JAIME</v>
          </cell>
          <cell r="H234">
            <v>36</v>
          </cell>
          <cell r="I234" t="str">
            <v>PLANTA</v>
          </cell>
          <cell r="J234" t="str">
            <v>M</v>
          </cell>
          <cell r="K234" t="str">
            <v>ac</v>
          </cell>
          <cell r="L234" t="str">
            <v>TC</v>
          </cell>
          <cell r="M234" t="str">
            <v>NULL</v>
          </cell>
          <cell r="N234" t="str">
            <v>jmartinf@unicauca.edu.co</v>
          </cell>
          <cell r="O234" t="str">
            <v>TITULAR</v>
          </cell>
          <cell r="P234">
            <v>36434</v>
          </cell>
          <cell r="Q234" t="str">
            <v>NULL</v>
          </cell>
        </row>
        <row r="235">
          <cell r="B235">
            <v>19465792</v>
          </cell>
          <cell r="C235" t="str">
            <v>LONDOÑO VELEZ LUIS ALFREDO</v>
          </cell>
          <cell r="D235" t="str">
            <v>LONDOÑO</v>
          </cell>
          <cell r="E235" t="str">
            <v>VELEZ</v>
          </cell>
          <cell r="F235" t="str">
            <v>LUIS</v>
          </cell>
          <cell r="G235" t="str">
            <v>ALFREDO</v>
          </cell>
          <cell r="H235">
            <v>5</v>
          </cell>
          <cell r="I235" t="str">
            <v>PLANTA</v>
          </cell>
          <cell r="J235" t="str">
            <v>M</v>
          </cell>
          <cell r="K235" t="str">
            <v>ac</v>
          </cell>
          <cell r="L235" t="str">
            <v>TC</v>
          </cell>
          <cell r="M235" t="str">
            <v>NULL</v>
          </cell>
          <cell r="N235" t="str">
            <v>llondono@unicauca.edu.co</v>
          </cell>
          <cell r="O235" t="str">
            <v>TITULAR</v>
          </cell>
          <cell r="P235">
            <v>37193</v>
          </cell>
          <cell r="Q235" t="str">
            <v>NULL</v>
          </cell>
        </row>
        <row r="236">
          <cell r="B236">
            <v>25273114</v>
          </cell>
          <cell r="C236" t="str">
            <v>FAJARDO HOYOS CLAUDIA LICETH</v>
          </cell>
          <cell r="D236" t="str">
            <v>FAJARDO</v>
          </cell>
          <cell r="E236" t="str">
            <v>HOYOS</v>
          </cell>
          <cell r="F236" t="str">
            <v>CLAUDIA</v>
          </cell>
          <cell r="G236" t="str">
            <v>LICETH</v>
          </cell>
          <cell r="H236">
            <v>21</v>
          </cell>
          <cell r="I236" t="str">
            <v>PLANTA</v>
          </cell>
          <cell r="J236" t="str">
            <v>F</v>
          </cell>
          <cell r="K236" t="str">
            <v>ac</v>
          </cell>
          <cell r="L236" t="str">
            <v>TC</v>
          </cell>
          <cell r="M236" t="str">
            <v>JEFE</v>
          </cell>
          <cell r="N236" t="str">
            <v>cfajardo@unicauca.edu.co</v>
          </cell>
          <cell r="O236" t="str">
            <v>ASOCIADO</v>
          </cell>
          <cell r="P236">
            <v>43749</v>
          </cell>
          <cell r="Q236" t="str">
            <v>NULL</v>
          </cell>
        </row>
        <row r="237">
          <cell r="B237">
            <v>34553254</v>
          </cell>
          <cell r="C237" t="str">
            <v>MURILLO FERNANDEZ MARY EDITH</v>
          </cell>
          <cell r="D237" t="str">
            <v>MURILLO</v>
          </cell>
          <cell r="E237" t="str">
            <v>FERNANDEZ</v>
          </cell>
          <cell r="F237" t="str">
            <v>MARY</v>
          </cell>
          <cell r="G237" t="str">
            <v>EDITH</v>
          </cell>
          <cell r="H237">
            <v>33</v>
          </cell>
          <cell r="I237" t="str">
            <v>PLANTA</v>
          </cell>
          <cell r="J237" t="str">
            <v>F</v>
          </cell>
          <cell r="K237" t="str">
            <v>ac</v>
          </cell>
          <cell r="L237" t="str">
            <v>TC</v>
          </cell>
          <cell r="M237" t="str">
            <v>NULL</v>
          </cell>
          <cell r="N237" t="str">
            <v>mmurillo@unicauca.edu.co</v>
          </cell>
          <cell r="O237" t="str">
            <v>TITULAR</v>
          </cell>
          <cell r="P237">
            <v>37631</v>
          </cell>
          <cell r="Q237" t="str">
            <v>NULL</v>
          </cell>
        </row>
        <row r="238">
          <cell r="B238">
            <v>34563467</v>
          </cell>
          <cell r="C238" t="str">
            <v>MUÑOZ ESPAÑA ELENA</v>
          </cell>
          <cell r="D238" t="str">
            <v>MUÑOZ</v>
          </cell>
          <cell r="E238" t="str">
            <v>ESPAÑA</v>
          </cell>
          <cell r="F238" t="str">
            <v>ELENA</v>
          </cell>
          <cell r="H238">
            <v>51</v>
          </cell>
          <cell r="I238" t="str">
            <v>PLANTA</v>
          </cell>
          <cell r="J238" t="str">
            <v>F</v>
          </cell>
          <cell r="K238" t="str">
            <v>ac</v>
          </cell>
          <cell r="L238" t="str">
            <v>TC</v>
          </cell>
          <cell r="M238" t="str">
            <v>NULL</v>
          </cell>
          <cell r="N238" t="str">
            <v>elenam@unicauca.edu.co</v>
          </cell>
          <cell r="O238" t="str">
            <v>TITULAR</v>
          </cell>
          <cell r="P238">
            <v>35654</v>
          </cell>
          <cell r="Q238" t="str">
            <v>NULL</v>
          </cell>
        </row>
        <row r="239">
          <cell r="B239">
            <v>71674315</v>
          </cell>
          <cell r="C239" t="str">
            <v>CAMPO DAZA VICTOR HUGO</v>
          </cell>
          <cell r="D239" t="str">
            <v>CAMPO</v>
          </cell>
          <cell r="E239" t="str">
            <v>DAZA</v>
          </cell>
          <cell r="F239" t="str">
            <v>VICTOR</v>
          </cell>
          <cell r="G239" t="str">
            <v>HUGO</v>
          </cell>
          <cell r="H239">
            <v>7</v>
          </cell>
          <cell r="I239" t="str">
            <v>PLANTA</v>
          </cell>
          <cell r="J239" t="str">
            <v>M</v>
          </cell>
          <cell r="K239" t="str">
            <v>ac</v>
          </cell>
          <cell r="L239" t="str">
            <v>TC</v>
          </cell>
          <cell r="M239" t="str">
            <v>NULL</v>
          </cell>
          <cell r="N239" t="str">
            <v>vicamda@unicauca.edu.co</v>
          </cell>
          <cell r="O239" t="str">
            <v>TITULAR</v>
          </cell>
          <cell r="P239">
            <v>35682</v>
          </cell>
          <cell r="Q239" t="str">
            <v>NULL</v>
          </cell>
        </row>
        <row r="240">
          <cell r="B240">
            <v>7224256</v>
          </cell>
          <cell r="C240" t="str">
            <v>CORREDOR JIMENEZ CARLOS ENRIQUE</v>
          </cell>
          <cell r="D240" t="str">
            <v>CORREDOR</v>
          </cell>
          <cell r="E240" t="str">
            <v>JIMENEZ</v>
          </cell>
          <cell r="F240" t="str">
            <v>CARLOS</v>
          </cell>
          <cell r="G240" t="str">
            <v>ENRIQUE</v>
          </cell>
          <cell r="H240">
            <v>21</v>
          </cell>
          <cell r="I240" t="str">
            <v>PLANTA</v>
          </cell>
          <cell r="J240" t="str">
            <v>M</v>
          </cell>
          <cell r="K240" t="str">
            <v>ac</v>
          </cell>
          <cell r="L240" t="str">
            <v>TC</v>
          </cell>
          <cell r="M240" t="str">
            <v>NULL</v>
          </cell>
          <cell r="N240" t="str">
            <v>cecorredor@unicauca.edu.co</v>
          </cell>
          <cell r="O240" t="str">
            <v>TITULAR</v>
          </cell>
          <cell r="P240">
            <v>38728</v>
          </cell>
          <cell r="Q240" t="str">
            <v>NULL</v>
          </cell>
        </row>
        <row r="241">
          <cell r="B241">
            <v>10532448</v>
          </cell>
          <cell r="C241" t="str">
            <v>TRUJILLO SOLARTE CARLOS ALBERTO</v>
          </cell>
          <cell r="D241" t="str">
            <v>TRUJILLO</v>
          </cell>
          <cell r="E241" t="str">
            <v>SOLARTE</v>
          </cell>
          <cell r="F241" t="str">
            <v>CARLOS</v>
          </cell>
          <cell r="G241" t="str">
            <v>ALBERTO</v>
          </cell>
          <cell r="H241">
            <v>35</v>
          </cell>
          <cell r="I241" t="str">
            <v>PLANTA</v>
          </cell>
          <cell r="J241" t="str">
            <v>M</v>
          </cell>
          <cell r="K241" t="str">
            <v>ac</v>
          </cell>
          <cell r="L241" t="str">
            <v>TC</v>
          </cell>
          <cell r="M241" t="str">
            <v>NULL</v>
          </cell>
          <cell r="N241" t="str">
            <v>trujillo@unicauca.edu.co</v>
          </cell>
          <cell r="O241" t="str">
            <v>TITULAR</v>
          </cell>
          <cell r="P241">
            <v>28639</v>
          </cell>
          <cell r="Q241" t="str">
            <v>NULL</v>
          </cell>
        </row>
        <row r="242">
          <cell r="B242">
            <v>10535159</v>
          </cell>
          <cell r="C242" t="str">
            <v>CASTRILLON MUÑOZ ANDRES JOSE</v>
          </cell>
          <cell r="D242" t="str">
            <v>CASTRILLON</v>
          </cell>
          <cell r="E242" t="str">
            <v>MUÑOZ</v>
          </cell>
          <cell r="F242" t="str">
            <v>ANDRES</v>
          </cell>
          <cell r="G242" t="str">
            <v>JOSE</v>
          </cell>
          <cell r="H242">
            <v>20</v>
          </cell>
          <cell r="I242" t="str">
            <v>PLANTA</v>
          </cell>
          <cell r="J242" t="str">
            <v>M</v>
          </cell>
          <cell r="K242" t="str">
            <v>in</v>
          </cell>
          <cell r="L242" t="str">
            <v>NA</v>
          </cell>
          <cell r="M242" t="str">
            <v>NULL</v>
          </cell>
          <cell r="N242" t="str">
            <v>andresj9@unicauca.edu.co</v>
          </cell>
          <cell r="O242" t="str">
            <v>NULL</v>
          </cell>
          <cell r="P242" t="str">
            <v>NULL</v>
          </cell>
          <cell r="Q242" t="str">
            <v>NULL</v>
          </cell>
        </row>
        <row r="243">
          <cell r="B243">
            <v>10544499</v>
          </cell>
          <cell r="C243" t="str">
            <v>ERAZO GOMEZ HUGO HERNAN</v>
          </cell>
          <cell r="D243" t="str">
            <v>ERAZO</v>
          </cell>
          <cell r="E243" t="str">
            <v>GOMEZ</v>
          </cell>
          <cell r="F243" t="str">
            <v>HUGO</v>
          </cell>
          <cell r="G243" t="str">
            <v>HERNAN</v>
          </cell>
          <cell r="H243">
            <v>5</v>
          </cell>
          <cell r="I243" t="str">
            <v>PLANTA</v>
          </cell>
          <cell r="J243" t="str">
            <v>M</v>
          </cell>
          <cell r="K243" t="str">
            <v>ac</v>
          </cell>
          <cell r="L243" t="str">
            <v>TC</v>
          </cell>
          <cell r="M243" t="str">
            <v>NULL</v>
          </cell>
          <cell r="N243" t="str">
            <v>hugoerazo@unicauca.edu.co</v>
          </cell>
          <cell r="O243" t="str">
            <v>ASOCIADO</v>
          </cell>
          <cell r="P243">
            <v>37035</v>
          </cell>
          <cell r="Q243" t="str">
            <v>NULL</v>
          </cell>
        </row>
        <row r="244">
          <cell r="B244">
            <v>16351950</v>
          </cell>
          <cell r="C244" t="str">
            <v>RINCON LOPEZ CARLOS ALBERTO</v>
          </cell>
          <cell r="D244" t="str">
            <v>RINCON</v>
          </cell>
          <cell r="E244" t="str">
            <v>LOPEZ</v>
          </cell>
          <cell r="F244" t="str">
            <v>CARLOS</v>
          </cell>
          <cell r="G244" t="str">
            <v>ALBERTO</v>
          </cell>
          <cell r="H244">
            <v>34</v>
          </cell>
          <cell r="I244" t="str">
            <v>PLANTA</v>
          </cell>
          <cell r="J244" t="str">
            <v>M</v>
          </cell>
          <cell r="K244" t="str">
            <v>in</v>
          </cell>
          <cell r="L244" t="str">
            <v>NA</v>
          </cell>
          <cell r="M244" t="str">
            <v>NULL</v>
          </cell>
          <cell r="N244" t="str">
            <v>crincon@unicauca.edu.co</v>
          </cell>
          <cell r="O244" t="str">
            <v>NULL</v>
          </cell>
          <cell r="P244" t="str">
            <v>NULL</v>
          </cell>
          <cell r="Q244" t="str">
            <v>NULL</v>
          </cell>
        </row>
        <row r="245">
          <cell r="B245">
            <v>19343842</v>
          </cell>
          <cell r="C245" t="str">
            <v>GALLARDO BARRERA CARLOS ARMANDO</v>
          </cell>
          <cell r="D245" t="str">
            <v>GALLARDO</v>
          </cell>
          <cell r="E245" t="str">
            <v>BARRERA</v>
          </cell>
          <cell r="F245" t="str">
            <v>CARLOS</v>
          </cell>
          <cell r="G245" t="str">
            <v>ARMANDO</v>
          </cell>
          <cell r="H245">
            <v>46</v>
          </cell>
          <cell r="I245" t="str">
            <v>PLANTA</v>
          </cell>
          <cell r="J245" t="str">
            <v>M</v>
          </cell>
          <cell r="K245" t="str">
            <v>ac</v>
          </cell>
          <cell r="L245" t="str">
            <v>TC</v>
          </cell>
          <cell r="M245" t="str">
            <v>NULL</v>
          </cell>
          <cell r="N245" t="str">
            <v>cgallard@unicauca.edu.co</v>
          </cell>
          <cell r="O245" t="str">
            <v>TITULAR</v>
          </cell>
          <cell r="P245">
            <v>34275</v>
          </cell>
          <cell r="Q245" t="str">
            <v>NULL</v>
          </cell>
        </row>
        <row r="246">
          <cell r="B246">
            <v>31854319</v>
          </cell>
          <cell r="C246" t="str">
            <v>QUINTERO HINCAPIE ELVIRA ALEJANDRA</v>
          </cell>
          <cell r="D246" t="str">
            <v>QUINTERO</v>
          </cell>
          <cell r="E246" t="str">
            <v>HINCAPIE</v>
          </cell>
          <cell r="F246" t="str">
            <v>ELVIRA</v>
          </cell>
          <cell r="G246" t="str">
            <v>ALEJANDRA</v>
          </cell>
          <cell r="H246">
            <v>23</v>
          </cell>
          <cell r="I246" t="str">
            <v>PLANTA</v>
          </cell>
          <cell r="J246" t="str">
            <v>F</v>
          </cell>
          <cell r="K246" t="str">
            <v>ac</v>
          </cell>
          <cell r="L246" t="str">
            <v>TC</v>
          </cell>
          <cell r="M246" t="str">
            <v>No aplica</v>
          </cell>
          <cell r="N246" t="str">
            <v>elviraquintero@unicauca.edu.co</v>
          </cell>
          <cell r="O246" t="str">
            <v>TITULAR</v>
          </cell>
          <cell r="P246">
            <v>37634</v>
          </cell>
          <cell r="Q246" t="str">
            <v>NULL</v>
          </cell>
        </row>
        <row r="247">
          <cell r="B247">
            <v>31948475</v>
          </cell>
          <cell r="C247" t="str">
            <v>HOYOS SAAVEDRA OLGA LUCIA</v>
          </cell>
          <cell r="D247" t="str">
            <v>HOYOS</v>
          </cell>
          <cell r="E247" t="str">
            <v>SAAVEDRA</v>
          </cell>
          <cell r="F247" t="str">
            <v>OLGA</v>
          </cell>
          <cell r="G247" t="str">
            <v>LUCIA</v>
          </cell>
          <cell r="H247">
            <v>36</v>
          </cell>
          <cell r="I247" t="str">
            <v>PLANTA</v>
          </cell>
          <cell r="J247" t="str">
            <v>F</v>
          </cell>
          <cell r="K247" t="str">
            <v>ac</v>
          </cell>
          <cell r="L247" t="str">
            <v>TC</v>
          </cell>
          <cell r="M247" t="str">
            <v>NULL</v>
          </cell>
          <cell r="N247" t="str">
            <v>olhoyos@unicauca.edu.co</v>
          </cell>
          <cell r="O247" t="str">
            <v>TITULAR</v>
          </cell>
          <cell r="P247">
            <v>36046</v>
          </cell>
          <cell r="Q247" t="str">
            <v>NULL</v>
          </cell>
        </row>
        <row r="248">
          <cell r="B248">
            <v>32331874</v>
          </cell>
          <cell r="C248" t="str">
            <v>HOYOS GIRALDO LUZ STELLA</v>
          </cell>
          <cell r="D248" t="str">
            <v>HOYOS</v>
          </cell>
          <cell r="E248" t="str">
            <v>GIRALDO</v>
          </cell>
          <cell r="F248" t="str">
            <v>LUZ</v>
          </cell>
          <cell r="G248" t="str">
            <v>STELLA</v>
          </cell>
          <cell r="H248">
            <v>31</v>
          </cell>
          <cell r="I248" t="str">
            <v>PLANTA</v>
          </cell>
          <cell r="J248" t="str">
            <v>F</v>
          </cell>
          <cell r="K248" t="str">
            <v>in</v>
          </cell>
          <cell r="L248" t="str">
            <v>NA</v>
          </cell>
          <cell r="M248" t="str">
            <v>NULL</v>
          </cell>
          <cell r="N248" t="str">
            <v>lshoyos@unicauca.edu.co</v>
          </cell>
          <cell r="O248" t="str">
            <v>NULL</v>
          </cell>
          <cell r="P248" t="str">
            <v>NULL</v>
          </cell>
          <cell r="Q248" t="str">
            <v>NULL</v>
          </cell>
        </row>
        <row r="249">
          <cell r="B249">
            <v>34536734</v>
          </cell>
          <cell r="C249" t="str">
            <v>CONSTAIN CERON NANCY CRISTINA</v>
          </cell>
          <cell r="D249" t="str">
            <v>CONSTAIN</v>
          </cell>
          <cell r="E249" t="str">
            <v>CERON</v>
          </cell>
          <cell r="F249" t="str">
            <v>NANCY</v>
          </cell>
          <cell r="G249" t="str">
            <v>CRISTINA</v>
          </cell>
          <cell r="H249">
            <v>22</v>
          </cell>
          <cell r="I249" t="str">
            <v>PLANTA</v>
          </cell>
          <cell r="J249" t="str">
            <v>F</v>
          </cell>
          <cell r="K249" t="str">
            <v>ac</v>
          </cell>
          <cell r="L249" t="str">
            <v>TC</v>
          </cell>
          <cell r="M249" t="str">
            <v>NULL</v>
          </cell>
          <cell r="N249" t="str">
            <v>nconstain@unicauca.edu.co</v>
          </cell>
          <cell r="O249" t="str">
            <v>ASOCIADO</v>
          </cell>
          <cell r="P249">
            <v>31177</v>
          </cell>
          <cell r="Q249" t="str">
            <v>NULL</v>
          </cell>
        </row>
        <row r="250">
          <cell r="B250">
            <v>43019039</v>
          </cell>
          <cell r="C250" t="str">
            <v>TORRES VDA DE NEGRET MARIA PATRICIA</v>
          </cell>
          <cell r="D250" t="str">
            <v>TORRES</v>
          </cell>
          <cell r="E250" t="str">
            <v>VDA</v>
          </cell>
          <cell r="F250" t="str">
            <v>MARIA</v>
          </cell>
          <cell r="G250" t="str">
            <v>PATRICIA</v>
          </cell>
          <cell r="H250">
            <v>31</v>
          </cell>
          <cell r="I250" t="str">
            <v>PLANTA</v>
          </cell>
          <cell r="J250" t="str">
            <v>M</v>
          </cell>
          <cell r="K250" t="str">
            <v>ac</v>
          </cell>
          <cell r="L250" t="str">
            <v>TC</v>
          </cell>
          <cell r="M250" t="str">
            <v>NULL</v>
          </cell>
          <cell r="N250" t="str">
            <v>mptorres@unicauca.edu.co</v>
          </cell>
          <cell r="O250" t="str">
            <v>ASOCIADO</v>
          </cell>
          <cell r="P250">
            <v>37043</v>
          </cell>
          <cell r="Q250" t="str">
            <v>NULL</v>
          </cell>
        </row>
        <row r="251">
          <cell r="B251">
            <v>75067823</v>
          </cell>
          <cell r="C251" t="str">
            <v>JARAMILLO ECHEVERRI LUIS GUILLERMO</v>
          </cell>
          <cell r="D251" t="str">
            <v>JARAMILLO</v>
          </cell>
          <cell r="E251" t="str">
            <v>ECHEVERRI</v>
          </cell>
          <cell r="F251" t="str">
            <v>LUIS</v>
          </cell>
          <cell r="G251" t="str">
            <v>GUILLERMO</v>
          </cell>
          <cell r="H251">
            <v>32</v>
          </cell>
          <cell r="I251" t="str">
            <v>PLANTA</v>
          </cell>
          <cell r="J251" t="str">
            <v>M</v>
          </cell>
          <cell r="K251" t="str">
            <v>ac</v>
          </cell>
          <cell r="L251" t="str">
            <v>TC</v>
          </cell>
          <cell r="M251" t="str">
            <v>COORDINADORPS</v>
          </cell>
          <cell r="N251" t="str">
            <v>ljaramillo@unicauca.edu.co</v>
          </cell>
          <cell r="O251" t="str">
            <v>TITULAR</v>
          </cell>
          <cell r="P251">
            <v>37637</v>
          </cell>
          <cell r="Q251" t="str">
            <v>NULL</v>
          </cell>
        </row>
        <row r="252">
          <cell r="B252">
            <v>76303617</v>
          </cell>
          <cell r="C252" t="str">
            <v>MAGE IMBACHI PABLO AUGUSTO</v>
          </cell>
          <cell r="D252" t="str">
            <v>MAGE</v>
          </cell>
          <cell r="E252" t="str">
            <v>IMBACHI</v>
          </cell>
          <cell r="F252" t="str">
            <v>PABLO</v>
          </cell>
          <cell r="G252" t="str">
            <v>AUGUSTO</v>
          </cell>
          <cell r="H252">
            <v>52</v>
          </cell>
          <cell r="I252" t="str">
            <v>PLANTA</v>
          </cell>
          <cell r="J252" t="str">
            <v>M</v>
          </cell>
          <cell r="K252" t="str">
            <v>ac</v>
          </cell>
          <cell r="L252" t="str">
            <v>TC</v>
          </cell>
          <cell r="M252" t="str">
            <v>NULL</v>
          </cell>
          <cell r="N252" t="str">
            <v>pmage@unicauca.edu.co</v>
          </cell>
          <cell r="O252" t="str">
            <v>ASOCIADO</v>
          </cell>
          <cell r="P252">
            <v>35827</v>
          </cell>
          <cell r="Q252" t="str">
            <v>NULL</v>
          </cell>
        </row>
        <row r="253">
          <cell r="B253">
            <v>76306240</v>
          </cell>
          <cell r="C253" t="str">
            <v>ROSAS GUEVARA LUIS ANTONIO</v>
          </cell>
          <cell r="D253" t="str">
            <v>ROSAS</v>
          </cell>
          <cell r="E253" t="str">
            <v>GUEVARA</v>
          </cell>
          <cell r="F253" t="str">
            <v>LUIS</v>
          </cell>
          <cell r="G253" t="str">
            <v>ANTONIO</v>
          </cell>
          <cell r="H253">
            <v>24</v>
          </cell>
          <cell r="I253" t="str">
            <v>PLANTA</v>
          </cell>
          <cell r="J253" t="str">
            <v>M</v>
          </cell>
          <cell r="K253" t="str">
            <v>ac</v>
          </cell>
          <cell r="L253" t="str">
            <v>TC</v>
          </cell>
          <cell r="M253" t="str">
            <v>JEFE</v>
          </cell>
          <cell r="N253" t="str">
            <v>luisrosas@unicauca.edu.co</v>
          </cell>
          <cell r="O253" t="str">
            <v>ASOCIADO</v>
          </cell>
          <cell r="P253">
            <v>38741</v>
          </cell>
          <cell r="Q253" t="str">
            <v>NULL</v>
          </cell>
        </row>
        <row r="254">
          <cell r="B254">
            <v>76312338</v>
          </cell>
          <cell r="C254" t="str">
            <v>MOSQUERA CHAMORRO HECTOR JAIME</v>
          </cell>
          <cell r="D254" t="str">
            <v>MOSQUERA</v>
          </cell>
          <cell r="E254" t="str">
            <v>CHAMORRO</v>
          </cell>
          <cell r="F254" t="str">
            <v>HECTOR</v>
          </cell>
          <cell r="G254" t="str">
            <v>JAIME</v>
          </cell>
          <cell r="H254">
            <v>9</v>
          </cell>
          <cell r="I254" t="str">
            <v>PLANTA</v>
          </cell>
          <cell r="J254" t="str">
            <v>M</v>
          </cell>
          <cell r="K254" t="str">
            <v>ac</v>
          </cell>
          <cell r="L254" t="str">
            <v>TC</v>
          </cell>
          <cell r="M254" t="str">
            <v>NULL</v>
          </cell>
          <cell r="N254" t="str">
            <v>hjmosquera@unicauca.edu.co</v>
          </cell>
          <cell r="O254" t="str">
            <v>ASOCIADO</v>
          </cell>
          <cell r="P254">
            <v>38727</v>
          </cell>
          <cell r="Q254" t="str">
            <v>NULL</v>
          </cell>
        </row>
        <row r="255">
          <cell r="B255">
            <v>12994057</v>
          </cell>
          <cell r="C255" t="str">
            <v>VARONA ALBAN JUAN CARLOS</v>
          </cell>
          <cell r="D255" t="str">
            <v>VARONA</v>
          </cell>
          <cell r="E255" t="str">
            <v>ALBAN</v>
          </cell>
          <cell r="F255" t="str">
            <v>JUAN</v>
          </cell>
          <cell r="G255" t="str">
            <v>CARLOS</v>
          </cell>
          <cell r="H255">
            <v>37</v>
          </cell>
          <cell r="I255" t="str">
            <v>PLANTA</v>
          </cell>
          <cell r="J255" t="str">
            <v>M</v>
          </cell>
          <cell r="K255" t="str">
            <v>ac</v>
          </cell>
          <cell r="L255" t="str">
            <v>TC</v>
          </cell>
          <cell r="M255" t="str">
            <v>NULL</v>
          </cell>
          <cell r="N255" t="str">
            <v>jvarona@unicauca.edu.co</v>
          </cell>
          <cell r="O255" t="str">
            <v>ASOCIADO</v>
          </cell>
          <cell r="P255">
            <v>38728</v>
          </cell>
          <cell r="Q255" t="str">
            <v>NULL</v>
          </cell>
        </row>
        <row r="256">
          <cell r="B256">
            <v>31207462</v>
          </cell>
          <cell r="C256" t="str">
            <v>MONTAÑO ARIAS DOLORES CRISTINA</v>
          </cell>
          <cell r="D256" t="str">
            <v>MONTAÑO</v>
          </cell>
          <cell r="E256" t="str">
            <v>ARIAS</v>
          </cell>
          <cell r="F256" t="str">
            <v>DOLORES</v>
          </cell>
          <cell r="G256" t="str">
            <v>CRISTINA</v>
          </cell>
          <cell r="H256">
            <v>33</v>
          </cell>
          <cell r="I256" t="str">
            <v>PLANTA</v>
          </cell>
          <cell r="J256" t="str">
            <v>F</v>
          </cell>
          <cell r="K256" t="str">
            <v>ac</v>
          </cell>
          <cell r="L256" t="str">
            <v>TC</v>
          </cell>
          <cell r="M256" t="str">
            <v>NULL</v>
          </cell>
          <cell r="N256" t="str">
            <v>dmontano@unicauca.edu.co</v>
          </cell>
          <cell r="O256" t="str">
            <v>TITULAR</v>
          </cell>
          <cell r="P256">
            <v>32874</v>
          </cell>
          <cell r="Q256" t="str">
            <v>NULL</v>
          </cell>
        </row>
        <row r="257">
          <cell r="B257">
            <v>34323183</v>
          </cell>
          <cell r="C257" t="str">
            <v>CHITO TRUJILLO DIANA MARIA</v>
          </cell>
          <cell r="D257" t="str">
            <v>CHITO</v>
          </cell>
          <cell r="E257" t="str">
            <v>TRUJILLO</v>
          </cell>
          <cell r="F257" t="str">
            <v>DIANA</v>
          </cell>
          <cell r="G257" t="str">
            <v>MARIA</v>
          </cell>
          <cell r="H257">
            <v>36</v>
          </cell>
          <cell r="I257" t="str">
            <v>PLANTA</v>
          </cell>
          <cell r="J257" t="str">
            <v>F</v>
          </cell>
          <cell r="K257" t="str">
            <v>ac</v>
          </cell>
          <cell r="L257" t="str">
            <v>TC</v>
          </cell>
          <cell r="M257" t="str">
            <v>NULL</v>
          </cell>
          <cell r="N257" t="str">
            <v>dchito@unicauca.edu.co</v>
          </cell>
          <cell r="O257" t="str">
            <v>ASOCIADO</v>
          </cell>
          <cell r="P257">
            <v>42044</v>
          </cell>
          <cell r="Q257" t="str">
            <v>NULL</v>
          </cell>
        </row>
        <row r="258">
          <cell r="B258">
            <v>71773869</v>
          </cell>
          <cell r="C258" t="str">
            <v>FANNKUGEN SALAS JIM LUIS</v>
          </cell>
          <cell r="D258" t="str">
            <v>FANNKUGEN</v>
          </cell>
          <cell r="E258" t="str">
            <v>SALAS</v>
          </cell>
          <cell r="F258" t="str">
            <v>JIM</v>
          </cell>
          <cell r="G258" t="str">
            <v>LUIS</v>
          </cell>
          <cell r="H258">
            <v>1</v>
          </cell>
          <cell r="I258" t="str">
            <v>PLANTA</v>
          </cell>
          <cell r="J258" t="str">
            <v>M</v>
          </cell>
          <cell r="K258" t="str">
            <v>ac</v>
          </cell>
          <cell r="L258" t="str">
            <v>TC</v>
          </cell>
          <cell r="M258" t="str">
            <v>NULL</v>
          </cell>
          <cell r="N258" t="str">
            <v>fannkugenjim@unicauca.edu.co</v>
          </cell>
          <cell r="O258" t="str">
            <v>ASOCIADO</v>
          </cell>
          <cell r="P258">
            <v>38370</v>
          </cell>
          <cell r="Q258" t="str">
            <v>NULL</v>
          </cell>
        </row>
        <row r="259">
          <cell r="B259">
            <v>5350220</v>
          </cell>
          <cell r="C259" t="str">
            <v>TERAN CUARAN FRANCISCO JAVIER</v>
          </cell>
          <cell r="D259" t="str">
            <v>TERAN</v>
          </cell>
          <cell r="E259" t="str">
            <v>CUARAN</v>
          </cell>
          <cell r="F259" t="str">
            <v>FRANCISCO</v>
          </cell>
          <cell r="G259" t="str">
            <v>JAVIER</v>
          </cell>
          <cell r="H259">
            <v>49</v>
          </cell>
          <cell r="I259" t="str">
            <v>PLANTA</v>
          </cell>
          <cell r="J259" t="str">
            <v>M</v>
          </cell>
          <cell r="K259" t="str">
            <v>ac</v>
          </cell>
          <cell r="L259" t="str">
            <v>TC</v>
          </cell>
          <cell r="M259" t="str">
            <v>NULL</v>
          </cell>
          <cell r="N259" t="str">
            <v>fteran@unicauca.edu.co</v>
          </cell>
          <cell r="O259" t="str">
            <v>TITULAR</v>
          </cell>
          <cell r="P259">
            <v>30928</v>
          </cell>
          <cell r="Q259" t="str">
            <v>NULL</v>
          </cell>
        </row>
        <row r="260">
          <cell r="B260">
            <v>16711797</v>
          </cell>
          <cell r="C260" t="str">
            <v xml:space="preserve">VIVAS  HEVERT </v>
          </cell>
          <cell r="D260" t="str">
            <v>VIVAS</v>
          </cell>
          <cell r="F260" t="str">
            <v>HEVERT</v>
          </cell>
          <cell r="H260">
            <v>35</v>
          </cell>
          <cell r="I260" t="str">
            <v>PLANTA</v>
          </cell>
          <cell r="J260" t="str">
            <v>M</v>
          </cell>
          <cell r="K260" t="str">
            <v>ac</v>
          </cell>
          <cell r="L260" t="str">
            <v>TC</v>
          </cell>
          <cell r="M260" t="str">
            <v>No aplica</v>
          </cell>
          <cell r="N260" t="str">
            <v>hevivas@unicauca.edu.co</v>
          </cell>
          <cell r="O260" t="str">
            <v>TITULAR</v>
          </cell>
          <cell r="P260">
            <v>36481</v>
          </cell>
          <cell r="Q260" t="str">
            <v>NULL</v>
          </cell>
        </row>
        <row r="261">
          <cell r="B261">
            <v>76322366</v>
          </cell>
          <cell r="C261" t="str">
            <v>MACIAS CAICEDO EDUARD MAURICIO</v>
          </cell>
          <cell r="D261" t="str">
            <v>MACIAS</v>
          </cell>
          <cell r="E261" t="str">
            <v>CAICEDO</v>
          </cell>
          <cell r="F261" t="str">
            <v>EDUARD</v>
          </cell>
          <cell r="G261" t="str">
            <v>MAURICIO</v>
          </cell>
          <cell r="H261">
            <v>35</v>
          </cell>
          <cell r="I261" t="str">
            <v>PLANTA</v>
          </cell>
          <cell r="J261" t="str">
            <v>M</v>
          </cell>
          <cell r="K261" t="str">
            <v>ac</v>
          </cell>
          <cell r="L261" t="str">
            <v>TC</v>
          </cell>
          <cell r="M261" t="str">
            <v>NULL</v>
          </cell>
          <cell r="N261" t="str">
            <v>mauromac@unicauca.edu.co</v>
          </cell>
          <cell r="O261" t="str">
            <v>TITULAR</v>
          </cell>
          <cell r="P261">
            <v>38365</v>
          </cell>
          <cell r="Q261" t="str">
            <v>NULL</v>
          </cell>
        </row>
        <row r="262">
          <cell r="B262">
            <v>4979213</v>
          </cell>
          <cell r="C262" t="str">
            <v xml:space="preserve">HERNANDEZ BERNAL ERNESTO </v>
          </cell>
          <cell r="D262" t="str">
            <v>HERNANDEZ</v>
          </cell>
          <cell r="E262" t="str">
            <v>BERNAL</v>
          </cell>
          <cell r="F262" t="str">
            <v>ERNESTO</v>
          </cell>
          <cell r="H262">
            <v>24</v>
          </cell>
          <cell r="I262" t="str">
            <v>PLANTA</v>
          </cell>
          <cell r="J262" t="str">
            <v>M</v>
          </cell>
          <cell r="K262" t="str">
            <v>ac</v>
          </cell>
          <cell r="L262" t="str">
            <v>TC</v>
          </cell>
          <cell r="M262" t="str">
            <v>No aplica</v>
          </cell>
          <cell r="N262" t="str">
            <v>hbernal@unicauca.edu.co</v>
          </cell>
          <cell r="O262" t="str">
            <v>ASOCIADO</v>
          </cell>
          <cell r="P262">
            <v>34954</v>
          </cell>
          <cell r="Q262" t="str">
            <v>NULL</v>
          </cell>
        </row>
        <row r="263">
          <cell r="B263">
            <v>6294436</v>
          </cell>
          <cell r="C263" t="str">
            <v>BERMUDEZ ZAMBRANO OSCAR DARIO</v>
          </cell>
          <cell r="D263" t="str">
            <v>BERMUDEZ</v>
          </cell>
          <cell r="E263" t="str">
            <v>ZAMBRANO</v>
          </cell>
          <cell r="F263" t="str">
            <v>OSCAR</v>
          </cell>
          <cell r="G263" t="str">
            <v>DARIO</v>
          </cell>
          <cell r="H263">
            <v>31</v>
          </cell>
          <cell r="I263" t="str">
            <v>PLANTA</v>
          </cell>
          <cell r="J263" t="str">
            <v>M</v>
          </cell>
          <cell r="K263" t="str">
            <v>ac</v>
          </cell>
          <cell r="L263" t="str">
            <v>TC</v>
          </cell>
          <cell r="M263" t="str">
            <v>NULL</v>
          </cell>
          <cell r="N263" t="str">
            <v>odbermudez@unicauca.edu.co</v>
          </cell>
          <cell r="O263" t="str">
            <v>ASISTENTE</v>
          </cell>
          <cell r="P263">
            <v>38810</v>
          </cell>
          <cell r="Q263" t="str">
            <v>NULL</v>
          </cell>
        </row>
        <row r="264">
          <cell r="B264">
            <v>8192593</v>
          </cell>
          <cell r="C264" t="str">
            <v>VEGA RIVERA JORGE ALBERTO</v>
          </cell>
          <cell r="D264" t="str">
            <v>VEGA</v>
          </cell>
          <cell r="E264" t="str">
            <v>RIVERA</v>
          </cell>
          <cell r="F264" t="str">
            <v>JORGE</v>
          </cell>
          <cell r="G264" t="str">
            <v>ALBERTO</v>
          </cell>
          <cell r="H264">
            <v>2</v>
          </cell>
          <cell r="I264" t="str">
            <v>PLANTA</v>
          </cell>
          <cell r="J264" t="str">
            <v>M</v>
          </cell>
          <cell r="K264" t="str">
            <v>ac</v>
          </cell>
          <cell r="L264" t="str">
            <v>TC</v>
          </cell>
          <cell r="M264" t="str">
            <v>NULL</v>
          </cell>
          <cell r="N264" t="str">
            <v>jorgevega@unicauca.edu.co</v>
          </cell>
          <cell r="O264" t="str">
            <v>ASOCIADO</v>
          </cell>
          <cell r="P264">
            <v>41699</v>
          </cell>
          <cell r="Q264" t="str">
            <v>NULL</v>
          </cell>
        </row>
        <row r="265">
          <cell r="B265">
            <v>10142777</v>
          </cell>
          <cell r="C265" t="str">
            <v>MEJIA RAMIREZ RICHARD WILLIAM</v>
          </cell>
          <cell r="D265" t="str">
            <v>MEJIA</v>
          </cell>
          <cell r="E265" t="str">
            <v>RAMIREZ</v>
          </cell>
          <cell r="F265" t="str">
            <v>RICHARD</v>
          </cell>
          <cell r="G265" t="str">
            <v>WILLIAM</v>
          </cell>
          <cell r="H265">
            <v>28</v>
          </cell>
          <cell r="I265" t="str">
            <v>PLANTA</v>
          </cell>
          <cell r="J265" t="str">
            <v>M</v>
          </cell>
          <cell r="K265" t="str">
            <v>ac</v>
          </cell>
          <cell r="L265" t="str">
            <v>TC</v>
          </cell>
          <cell r="M265" t="str">
            <v>NULL</v>
          </cell>
          <cell r="N265" t="str">
            <v>richardm@unicauca.edu.co</v>
          </cell>
          <cell r="O265" t="str">
            <v>ASISTENTE</v>
          </cell>
          <cell r="P265">
            <v>38979</v>
          </cell>
          <cell r="Q265" t="str">
            <v>NULL</v>
          </cell>
        </row>
        <row r="266">
          <cell r="B266">
            <v>10256615</v>
          </cell>
          <cell r="C266" t="str">
            <v>ARBOLEDA VELEZ CARLOS ALBERTO</v>
          </cell>
          <cell r="D266" t="str">
            <v>ARBOLEDA</v>
          </cell>
          <cell r="E266" t="str">
            <v>VELEZ</v>
          </cell>
          <cell r="F266" t="str">
            <v>CARLOS</v>
          </cell>
          <cell r="G266" t="str">
            <v>ALBERTO</v>
          </cell>
          <cell r="H266">
            <v>48</v>
          </cell>
          <cell r="I266" t="str">
            <v>PLANTA</v>
          </cell>
          <cell r="J266" t="str">
            <v>M</v>
          </cell>
          <cell r="K266" t="str">
            <v>ac</v>
          </cell>
          <cell r="L266" t="str">
            <v>TC</v>
          </cell>
          <cell r="M266" t="str">
            <v>NULL</v>
          </cell>
          <cell r="N266" t="str">
            <v>carboled@unicauca.edu.co</v>
          </cell>
          <cell r="O266" t="str">
            <v>TITULAR</v>
          </cell>
          <cell r="P266">
            <v>33434</v>
          </cell>
          <cell r="Q266" t="str">
            <v>NULL</v>
          </cell>
        </row>
        <row r="267">
          <cell r="B267">
            <v>10529631</v>
          </cell>
          <cell r="C267" t="str">
            <v>AYALA  CARLOS HUGO</v>
          </cell>
          <cell r="D267" t="str">
            <v>AYALA</v>
          </cell>
          <cell r="F267" t="str">
            <v>CARLOS</v>
          </cell>
          <cell r="G267" t="str">
            <v>HUGO</v>
          </cell>
          <cell r="H267">
            <v>3</v>
          </cell>
          <cell r="I267" t="str">
            <v>PLANTA</v>
          </cell>
          <cell r="J267" t="str">
            <v>M</v>
          </cell>
          <cell r="K267" t="str">
            <v>ac</v>
          </cell>
          <cell r="L267" t="str">
            <v>TC</v>
          </cell>
          <cell r="M267" t="str">
            <v>No aplica</v>
          </cell>
          <cell r="N267" t="str">
            <v>chayala@unicauca.edu.co</v>
          </cell>
          <cell r="O267" t="str">
            <v>TITULAR</v>
          </cell>
          <cell r="P267">
            <v>32206</v>
          </cell>
          <cell r="Q267" t="str">
            <v>NULL</v>
          </cell>
        </row>
        <row r="268">
          <cell r="B268">
            <v>10536894</v>
          </cell>
          <cell r="C268" t="str">
            <v>GNECCO VALENCIA CRISTOBAL</v>
          </cell>
          <cell r="D268" t="str">
            <v>GNECCO</v>
          </cell>
          <cell r="E268" t="str">
            <v>VALENCIA</v>
          </cell>
          <cell r="F268" t="str">
            <v>CRISTOBAL</v>
          </cell>
          <cell r="H268">
            <v>22</v>
          </cell>
          <cell r="I268" t="str">
            <v>PLANTA</v>
          </cell>
          <cell r="J268" t="str">
            <v>M</v>
          </cell>
          <cell r="K268" t="str">
            <v>ac</v>
          </cell>
          <cell r="L268" t="str">
            <v>TC</v>
          </cell>
          <cell r="M268" t="str">
            <v>NULL</v>
          </cell>
          <cell r="N268" t="str">
            <v>cgnecco@unicauca.edu.co</v>
          </cell>
          <cell r="O268" t="str">
            <v>TITULAR</v>
          </cell>
          <cell r="P268">
            <v>33473</v>
          </cell>
          <cell r="Q268" t="str">
            <v>NULL</v>
          </cell>
        </row>
        <row r="269">
          <cell r="B269">
            <v>10541069</v>
          </cell>
          <cell r="C269" t="str">
            <v>FERNANDEZ MERA JAVIER ERNESTO</v>
          </cell>
          <cell r="D269" t="str">
            <v>FERNANDEZ</v>
          </cell>
          <cell r="E269" t="str">
            <v>MERA</v>
          </cell>
          <cell r="F269" t="str">
            <v>JAVIER</v>
          </cell>
          <cell r="G269" t="str">
            <v>ERNESTO</v>
          </cell>
          <cell r="H269">
            <v>47</v>
          </cell>
          <cell r="I269" t="str">
            <v>PLANTA</v>
          </cell>
          <cell r="J269" t="str">
            <v>M</v>
          </cell>
          <cell r="K269" t="str">
            <v>ac</v>
          </cell>
          <cell r="L269" t="str">
            <v>TC</v>
          </cell>
          <cell r="M269" t="str">
            <v>NULL</v>
          </cell>
          <cell r="N269" t="str">
            <v>jefernandez@unicauca.edu.co</v>
          </cell>
          <cell r="O269" t="str">
            <v>TITULAR</v>
          </cell>
          <cell r="P269">
            <v>37634</v>
          </cell>
          <cell r="Q269" t="str">
            <v>NULL</v>
          </cell>
        </row>
        <row r="270">
          <cell r="B270">
            <v>12976097</v>
          </cell>
          <cell r="C270" t="str">
            <v>BOLAÑOS PANTOJA GILBERTO MARIA</v>
          </cell>
          <cell r="D270" t="str">
            <v>BOLAÑOS</v>
          </cell>
          <cell r="E270" t="str">
            <v>PANTOJA</v>
          </cell>
          <cell r="F270" t="str">
            <v>GILBERTO</v>
          </cell>
          <cell r="G270" t="str">
            <v>MARIA</v>
          </cell>
          <cell r="H270">
            <v>34</v>
          </cell>
          <cell r="I270" t="str">
            <v>PLANTA</v>
          </cell>
          <cell r="J270" t="str">
            <v>M</v>
          </cell>
          <cell r="K270" t="str">
            <v>ac</v>
          </cell>
          <cell r="L270" t="str">
            <v>TC</v>
          </cell>
          <cell r="M270" t="str">
            <v>NULL</v>
          </cell>
          <cell r="N270" t="str">
            <v>gbolanos@unicauca.edu.co</v>
          </cell>
          <cell r="O270" t="str">
            <v>TITULAR</v>
          </cell>
          <cell r="P270">
            <v>34015</v>
          </cell>
          <cell r="Q270" t="str">
            <v>NULL</v>
          </cell>
        </row>
        <row r="271">
          <cell r="B271">
            <v>14940410</v>
          </cell>
          <cell r="C271" t="str">
            <v>RIVERA ROJAS ALVARO</v>
          </cell>
          <cell r="D271" t="str">
            <v>RIVERA</v>
          </cell>
          <cell r="E271" t="str">
            <v>ROJAS</v>
          </cell>
          <cell r="F271" t="str">
            <v>ALVARO</v>
          </cell>
          <cell r="H271">
            <v>23</v>
          </cell>
          <cell r="I271" t="str">
            <v>PLANTA</v>
          </cell>
          <cell r="J271" t="str">
            <v>M</v>
          </cell>
          <cell r="K271" t="str">
            <v>ac</v>
          </cell>
          <cell r="L271" t="str">
            <v>TC</v>
          </cell>
          <cell r="M271" t="str">
            <v>NULL</v>
          </cell>
          <cell r="N271" t="str">
            <v>alrivera@unicauca.edu.co</v>
          </cell>
          <cell r="O271" t="str">
            <v>TITULAR</v>
          </cell>
          <cell r="P271">
            <v>27987</v>
          </cell>
          <cell r="Q271" t="str">
            <v>NULL</v>
          </cell>
        </row>
        <row r="272">
          <cell r="B272">
            <v>16611778</v>
          </cell>
          <cell r="C272" t="str">
            <v>BUSTOS RENGIFO FREDDY WILLIAM</v>
          </cell>
          <cell r="D272" t="str">
            <v>BUSTOS</v>
          </cell>
          <cell r="E272" t="str">
            <v>RENGIFO</v>
          </cell>
          <cell r="F272" t="str">
            <v>FREDDY</v>
          </cell>
          <cell r="G272" t="str">
            <v>WILLIAM</v>
          </cell>
          <cell r="H272">
            <v>35</v>
          </cell>
          <cell r="I272" t="str">
            <v>PLANTA</v>
          </cell>
          <cell r="J272" t="str">
            <v>M</v>
          </cell>
          <cell r="K272" t="str">
            <v>ac</v>
          </cell>
          <cell r="L272" t="str">
            <v>TC</v>
          </cell>
          <cell r="M272" t="str">
            <v>NULL</v>
          </cell>
          <cell r="N272" t="str">
            <v>frebust@unicauca.edu.co</v>
          </cell>
          <cell r="O272" t="str">
            <v>ASOCIADO</v>
          </cell>
          <cell r="P272">
            <v>38372</v>
          </cell>
          <cell r="Q272" t="str">
            <v>NULL</v>
          </cell>
        </row>
        <row r="273">
          <cell r="B273">
            <v>16780283</v>
          </cell>
          <cell r="C273" t="str">
            <v>GUERRERO MORA HECTOR EFREN</v>
          </cell>
          <cell r="D273" t="str">
            <v>GUERRERO</v>
          </cell>
          <cell r="E273" t="str">
            <v>MORA</v>
          </cell>
          <cell r="F273" t="str">
            <v>HECTOR</v>
          </cell>
          <cell r="G273" t="str">
            <v>EFREN</v>
          </cell>
          <cell r="H273">
            <v>35</v>
          </cell>
          <cell r="I273" t="str">
            <v>PLANTA</v>
          </cell>
          <cell r="J273" t="str">
            <v>M</v>
          </cell>
          <cell r="K273" t="str">
            <v>ac</v>
          </cell>
          <cell r="L273" t="str">
            <v>TC</v>
          </cell>
          <cell r="M273" t="str">
            <v>NULL</v>
          </cell>
          <cell r="N273" t="str">
            <v>heguerrero@unicauca.edu.co</v>
          </cell>
          <cell r="O273" t="str">
            <v>ASOCIADO</v>
          </cell>
          <cell r="P273">
            <v>38727</v>
          </cell>
          <cell r="Q273" t="str">
            <v>NULL</v>
          </cell>
        </row>
        <row r="274">
          <cell r="B274">
            <v>19479217</v>
          </cell>
          <cell r="C274" t="str">
            <v>VEGA ZAFRANE GABRIEL MAURICIO</v>
          </cell>
          <cell r="D274" t="str">
            <v>VEGA</v>
          </cell>
          <cell r="E274" t="str">
            <v>ZAFRANE</v>
          </cell>
          <cell r="F274" t="str">
            <v>GABRIEL</v>
          </cell>
          <cell r="G274" t="str">
            <v>MAURICIO</v>
          </cell>
          <cell r="H274">
            <v>2</v>
          </cell>
          <cell r="I274" t="str">
            <v>PLANTA</v>
          </cell>
          <cell r="J274" t="str">
            <v>M</v>
          </cell>
          <cell r="K274" t="str">
            <v>ac</v>
          </cell>
          <cell r="L274" t="str">
            <v>TC</v>
          </cell>
          <cell r="M274" t="str">
            <v>NULL</v>
          </cell>
          <cell r="N274" t="str">
            <v>arqmvz@unicauca.edu.co</v>
          </cell>
          <cell r="O274" t="str">
            <v>ASOCIADO</v>
          </cell>
          <cell r="P274">
            <v>31096</v>
          </cell>
          <cell r="Q274" t="str">
            <v>NULL</v>
          </cell>
        </row>
        <row r="275">
          <cell r="B275">
            <v>25280730</v>
          </cell>
          <cell r="C275" t="str">
            <v>CAJAS SALAZAR NOHELIA</v>
          </cell>
          <cell r="D275" t="str">
            <v>CAJAS</v>
          </cell>
          <cell r="E275" t="str">
            <v>SALAZAR</v>
          </cell>
          <cell r="F275" t="str">
            <v>NOHELIA</v>
          </cell>
          <cell r="H275">
            <v>31</v>
          </cell>
          <cell r="I275" t="str">
            <v>PLANTA</v>
          </cell>
          <cell r="J275" t="str">
            <v>F</v>
          </cell>
          <cell r="K275" t="str">
            <v>ac</v>
          </cell>
          <cell r="L275" t="str">
            <v>TC</v>
          </cell>
          <cell r="M275" t="str">
            <v>NULL</v>
          </cell>
          <cell r="N275" t="str">
            <v>nsalazar@unicauca.edu.co</v>
          </cell>
          <cell r="O275" t="str">
            <v>TITULAR</v>
          </cell>
          <cell r="P275">
            <v>37202</v>
          </cell>
          <cell r="Q275" t="str">
            <v>NULL</v>
          </cell>
        </row>
        <row r="276">
          <cell r="B276">
            <v>30322251</v>
          </cell>
          <cell r="C276" t="str">
            <v>VELASCO GALVIS DIANA</v>
          </cell>
          <cell r="D276" t="str">
            <v>VELASCO</v>
          </cell>
          <cell r="E276" t="str">
            <v>GALVIS</v>
          </cell>
          <cell r="F276" t="str">
            <v>DIANA</v>
          </cell>
          <cell r="H276">
            <v>43</v>
          </cell>
          <cell r="I276" t="str">
            <v>PLANTA</v>
          </cell>
          <cell r="J276" t="str">
            <v>F</v>
          </cell>
          <cell r="K276" t="str">
            <v>ac</v>
          </cell>
          <cell r="L276" t="str">
            <v>TC</v>
          </cell>
          <cell r="M276" t="str">
            <v>NULL</v>
          </cell>
          <cell r="N276" t="str">
            <v>dvelasco@unicauca.edu.co</v>
          </cell>
          <cell r="O276" t="str">
            <v>ASOCIADO</v>
          </cell>
          <cell r="P276">
            <v>37638</v>
          </cell>
          <cell r="Q276" t="str">
            <v>NULL</v>
          </cell>
        </row>
        <row r="277">
          <cell r="B277">
            <v>31986406</v>
          </cell>
          <cell r="C277" t="str">
            <v>GALLEGO ROPERO MARIA CRISTINA</v>
          </cell>
          <cell r="D277" t="str">
            <v>GALLEGO</v>
          </cell>
          <cell r="E277" t="str">
            <v>ROPERO</v>
          </cell>
          <cell r="F277" t="str">
            <v>MARIA</v>
          </cell>
          <cell r="G277" t="str">
            <v>CRISTINA</v>
          </cell>
          <cell r="H277">
            <v>31</v>
          </cell>
          <cell r="I277" t="str">
            <v>PLANTA</v>
          </cell>
          <cell r="J277" t="str">
            <v>M</v>
          </cell>
          <cell r="K277" t="str">
            <v>ac</v>
          </cell>
          <cell r="L277" t="str">
            <v>TC</v>
          </cell>
          <cell r="M277" t="str">
            <v>NULL</v>
          </cell>
          <cell r="N277" t="str">
            <v>mgallego@unicauca.edu.co</v>
          </cell>
          <cell r="O277" t="str">
            <v>TITULAR</v>
          </cell>
          <cell r="P277">
            <v>38777</v>
          </cell>
          <cell r="Q277" t="str">
            <v>NULL</v>
          </cell>
        </row>
        <row r="278">
          <cell r="B278">
            <v>34317773</v>
          </cell>
          <cell r="C278" t="str">
            <v>MAYA ORTIZ EVA JULIANA</v>
          </cell>
          <cell r="D278" t="str">
            <v>MAYA</v>
          </cell>
          <cell r="E278" t="str">
            <v>ORTIZ</v>
          </cell>
          <cell r="F278" t="str">
            <v>EVA</v>
          </cell>
          <cell r="G278" t="str">
            <v>JULIANA</v>
          </cell>
          <cell r="H278">
            <v>50</v>
          </cell>
          <cell r="I278" t="str">
            <v>PLANTA</v>
          </cell>
          <cell r="J278" t="str">
            <v>F</v>
          </cell>
          <cell r="K278" t="str">
            <v>ac</v>
          </cell>
          <cell r="L278" t="str">
            <v>TC</v>
          </cell>
          <cell r="M278" t="str">
            <v>No aplica</v>
          </cell>
          <cell r="N278" t="str">
            <v>emaya@unicauca.edu.co</v>
          </cell>
          <cell r="O278" t="str">
            <v>ASOCIADO</v>
          </cell>
          <cell r="P278">
            <v>43749</v>
          </cell>
          <cell r="Q278" t="str">
            <v>NULL</v>
          </cell>
        </row>
        <row r="279">
          <cell r="B279">
            <v>34318218</v>
          </cell>
          <cell r="C279" t="str">
            <v>MUÑOZ ANGEL YANETH MARCELA</v>
          </cell>
          <cell r="D279" t="str">
            <v>MUÑOZ</v>
          </cell>
          <cell r="E279" t="str">
            <v>ANGEL</v>
          </cell>
          <cell r="F279" t="str">
            <v>YANETH</v>
          </cell>
          <cell r="G279" t="str">
            <v>MARCELA</v>
          </cell>
          <cell r="H279">
            <v>11</v>
          </cell>
          <cell r="I279" t="str">
            <v>PLANTA</v>
          </cell>
          <cell r="J279" t="str">
            <v>F</v>
          </cell>
          <cell r="K279" t="str">
            <v>ac</v>
          </cell>
          <cell r="L279" t="str">
            <v>TC</v>
          </cell>
          <cell r="M279" t="str">
            <v>NULL</v>
          </cell>
          <cell r="N279" t="str">
            <v>marcemunozangel@unicauca.edu.co</v>
          </cell>
          <cell r="O279" t="str">
            <v>ASOCIADO</v>
          </cell>
          <cell r="P279">
            <v>42745</v>
          </cell>
          <cell r="Q279" t="str">
            <v>NULL</v>
          </cell>
        </row>
        <row r="280">
          <cell r="B280">
            <v>34544167</v>
          </cell>
          <cell r="C280" t="str">
            <v>CHAVES ZUÑIGA MARTHA LUCIA</v>
          </cell>
          <cell r="D280" t="str">
            <v>CHAVES</v>
          </cell>
          <cell r="E280" t="str">
            <v>ZUÑIGA</v>
          </cell>
          <cell r="F280" t="str">
            <v>MARTHA</v>
          </cell>
          <cell r="G280" t="str">
            <v>LUCIA</v>
          </cell>
          <cell r="H280">
            <v>40</v>
          </cell>
          <cell r="I280" t="str">
            <v>PLANTA</v>
          </cell>
          <cell r="J280" t="str">
            <v>F</v>
          </cell>
          <cell r="K280" t="str">
            <v>ac</v>
          </cell>
          <cell r="L280" t="str">
            <v>TC</v>
          </cell>
          <cell r="M280" t="str">
            <v>No aplica</v>
          </cell>
          <cell r="N280" t="str">
            <v>malu@unicauca.edu.co</v>
          </cell>
          <cell r="O280" t="str">
            <v>ASOCIADO</v>
          </cell>
          <cell r="P280">
            <v>36220</v>
          </cell>
          <cell r="Q280" t="str">
            <v>NULL</v>
          </cell>
        </row>
        <row r="281">
          <cell r="B281">
            <v>34557684</v>
          </cell>
          <cell r="C281" t="str">
            <v>GUEVARA AGREDO ANDREA</v>
          </cell>
          <cell r="D281" t="str">
            <v>GUEVARA</v>
          </cell>
          <cell r="E281" t="str">
            <v>AGREDO</v>
          </cell>
          <cell r="F281" t="str">
            <v>ANDREA</v>
          </cell>
          <cell r="H281">
            <v>10</v>
          </cell>
          <cell r="I281" t="str">
            <v>PLANTA</v>
          </cell>
          <cell r="J281" t="str">
            <v>M</v>
          </cell>
          <cell r="K281" t="str">
            <v>ac</v>
          </cell>
          <cell r="L281" t="str">
            <v>TC</v>
          </cell>
          <cell r="M281" t="str">
            <v>NULL</v>
          </cell>
          <cell r="N281" t="str">
            <v>anguevara@unicauca.edu.co</v>
          </cell>
          <cell r="O281" t="str">
            <v>TITULAR</v>
          </cell>
          <cell r="P281">
            <v>36816</v>
          </cell>
          <cell r="Q281" t="str">
            <v>NULL</v>
          </cell>
        </row>
        <row r="282">
          <cell r="B282">
            <v>34558257</v>
          </cell>
          <cell r="C282" t="str">
            <v>SOLIS VALENCIA OLGA PATRICIA</v>
          </cell>
          <cell r="D282" t="str">
            <v>SOLIS</v>
          </cell>
          <cell r="E282" t="str">
            <v>VALENCIA</v>
          </cell>
          <cell r="F282" t="str">
            <v>OLGA</v>
          </cell>
          <cell r="G282" t="str">
            <v>PATRICIA</v>
          </cell>
          <cell r="H282">
            <v>38</v>
          </cell>
          <cell r="I282" t="str">
            <v>PLANTA</v>
          </cell>
          <cell r="J282" t="str">
            <v>F</v>
          </cell>
          <cell r="K282" t="str">
            <v>ac</v>
          </cell>
          <cell r="L282" t="str">
            <v>TC</v>
          </cell>
          <cell r="M282" t="str">
            <v>NULL</v>
          </cell>
          <cell r="N282" t="str">
            <v>osolis@unicauca.edu.co</v>
          </cell>
          <cell r="O282" t="str">
            <v>TITULAR</v>
          </cell>
          <cell r="P282">
            <v>36046</v>
          </cell>
          <cell r="Q282" t="str">
            <v>NULL</v>
          </cell>
        </row>
        <row r="283">
          <cell r="B283">
            <v>34565175</v>
          </cell>
          <cell r="C283" t="str">
            <v>VERNAZA PINZON PAOLA</v>
          </cell>
          <cell r="D283" t="str">
            <v>VERNAZA</v>
          </cell>
          <cell r="E283" t="str">
            <v>PINZON</v>
          </cell>
          <cell r="F283" t="str">
            <v>PAOLA</v>
          </cell>
          <cell r="H283">
            <v>9</v>
          </cell>
          <cell r="I283" t="str">
            <v>PLANTA</v>
          </cell>
          <cell r="J283" t="str">
            <v>F</v>
          </cell>
          <cell r="K283" t="str">
            <v>ac</v>
          </cell>
          <cell r="L283" t="str">
            <v>TC</v>
          </cell>
          <cell r="M283" t="str">
            <v>NULL</v>
          </cell>
          <cell r="N283" t="str">
            <v>pvernaza@unicauca.edu.co</v>
          </cell>
          <cell r="O283" t="str">
            <v>TITULAR</v>
          </cell>
          <cell r="P283">
            <v>36220</v>
          </cell>
          <cell r="Q283" t="str">
            <v>NULL</v>
          </cell>
        </row>
        <row r="284">
          <cell r="B284">
            <v>34565722</v>
          </cell>
          <cell r="C284" t="str">
            <v>JACOME VELASCO SANDRA JIMENA</v>
          </cell>
          <cell r="D284" t="str">
            <v>JACOME</v>
          </cell>
          <cell r="E284" t="str">
            <v>VELASCO</v>
          </cell>
          <cell r="F284" t="str">
            <v>SANDRA</v>
          </cell>
          <cell r="G284" t="str">
            <v>JIMENA</v>
          </cell>
          <cell r="H284">
            <v>9</v>
          </cell>
          <cell r="I284" t="str">
            <v>PLANTA</v>
          </cell>
          <cell r="J284" t="str">
            <v>F</v>
          </cell>
          <cell r="K284" t="str">
            <v>ac</v>
          </cell>
          <cell r="L284" t="str">
            <v>MT</v>
          </cell>
          <cell r="M284" t="str">
            <v>NULL</v>
          </cell>
          <cell r="N284" t="str">
            <v>sjacome@unicauca.edu.co</v>
          </cell>
          <cell r="O284" t="str">
            <v>ASOCIADO</v>
          </cell>
          <cell r="P284">
            <v>38728</v>
          </cell>
          <cell r="Q284" t="str">
            <v>NULL</v>
          </cell>
        </row>
        <row r="285">
          <cell r="B285">
            <v>48600287</v>
          </cell>
          <cell r="C285" t="str">
            <v>GUTIERREZ VALENCIA TANIA MILENA</v>
          </cell>
          <cell r="D285" t="str">
            <v>GUTIERREZ</v>
          </cell>
          <cell r="E285" t="str">
            <v>VALENCIA</v>
          </cell>
          <cell r="F285" t="str">
            <v>TANIA</v>
          </cell>
          <cell r="G285" t="str">
            <v>MILENA</v>
          </cell>
          <cell r="H285">
            <v>36</v>
          </cell>
          <cell r="I285" t="str">
            <v>PLANTA</v>
          </cell>
          <cell r="J285" t="str">
            <v>F</v>
          </cell>
          <cell r="K285" t="str">
            <v>ac</v>
          </cell>
          <cell r="L285" t="str">
            <v>TC</v>
          </cell>
          <cell r="M285" t="str">
            <v>NULL</v>
          </cell>
          <cell r="N285" t="str">
            <v>tgutierrez@unicauca.edu.co</v>
          </cell>
          <cell r="O285" t="str">
            <v>ASOCIADO</v>
          </cell>
          <cell r="P285">
            <v>42044</v>
          </cell>
          <cell r="Q285" t="str">
            <v>NULL</v>
          </cell>
        </row>
        <row r="286">
          <cell r="B286">
            <v>66767305</v>
          </cell>
          <cell r="C286" t="str">
            <v>RIVERA LOZADA ISABEL CRISTINA</v>
          </cell>
          <cell r="D286" t="str">
            <v>RIVERA</v>
          </cell>
          <cell r="E286" t="str">
            <v>LOZADA</v>
          </cell>
          <cell r="F286" t="str">
            <v>ISABEL</v>
          </cell>
          <cell r="G286" t="str">
            <v>CRISTINA</v>
          </cell>
          <cell r="H286">
            <v>21</v>
          </cell>
          <cell r="I286" t="str">
            <v>PLANTA</v>
          </cell>
          <cell r="J286" t="str">
            <v>F</v>
          </cell>
          <cell r="K286" t="str">
            <v>ac</v>
          </cell>
          <cell r="L286" t="str">
            <v>TC</v>
          </cell>
          <cell r="M286" t="str">
            <v>NULL</v>
          </cell>
          <cell r="N286" t="str">
            <v>irivera@unicauca.edu.co</v>
          </cell>
          <cell r="O286" t="str">
            <v>TITULAR</v>
          </cell>
          <cell r="P286">
            <v>36046</v>
          </cell>
          <cell r="Q286" t="str">
            <v>NULL</v>
          </cell>
        </row>
        <row r="287">
          <cell r="B287">
            <v>72168640</v>
          </cell>
          <cell r="C287" t="str">
            <v>AMADOR DONADO SILER</v>
          </cell>
          <cell r="D287" t="str">
            <v>AMADOR</v>
          </cell>
          <cell r="E287" t="str">
            <v>DONADO</v>
          </cell>
          <cell r="F287" t="str">
            <v>SILER</v>
          </cell>
          <cell r="H287">
            <v>52</v>
          </cell>
          <cell r="I287" t="str">
            <v>PLANTA</v>
          </cell>
          <cell r="J287" t="str">
            <v>M</v>
          </cell>
          <cell r="K287" t="str">
            <v>ac</v>
          </cell>
          <cell r="L287" t="str">
            <v>TC</v>
          </cell>
          <cell r="M287" t="str">
            <v>NULL</v>
          </cell>
          <cell r="N287" t="str">
            <v>samador@unicauca.edu.co</v>
          </cell>
          <cell r="O287" t="str">
            <v>TITULAR</v>
          </cell>
          <cell r="P287">
            <v>36617</v>
          </cell>
          <cell r="Q287" t="str">
            <v>NULL</v>
          </cell>
        </row>
        <row r="288">
          <cell r="B288">
            <v>76306612</v>
          </cell>
          <cell r="C288" t="str">
            <v>SOLANO FAJARDO EFRAIN DE JESUS</v>
          </cell>
          <cell r="D288" t="str">
            <v>SOLANO</v>
          </cell>
          <cell r="E288" t="str">
            <v>FAJARDO</v>
          </cell>
          <cell r="F288" t="str">
            <v>EFRAIN</v>
          </cell>
          <cell r="G288" t="str">
            <v>DE JESUS</v>
          </cell>
          <cell r="H288">
            <v>48</v>
          </cell>
          <cell r="I288" t="str">
            <v>PLANTA</v>
          </cell>
          <cell r="J288" t="str">
            <v>M</v>
          </cell>
          <cell r="K288" t="str">
            <v>ac</v>
          </cell>
          <cell r="L288" t="str">
            <v>TC</v>
          </cell>
          <cell r="M288" t="str">
            <v>NULL</v>
          </cell>
          <cell r="N288" t="str">
            <v>esolano@unicauca.edu.co</v>
          </cell>
          <cell r="O288" t="str">
            <v>ASOCIADO</v>
          </cell>
          <cell r="P288">
            <v>34330</v>
          </cell>
          <cell r="Q288" t="str">
            <v>NULL</v>
          </cell>
        </row>
        <row r="289">
          <cell r="B289">
            <v>76306948</v>
          </cell>
          <cell r="C289" t="str">
            <v>YANZA MERA PEDRO ANIBAL</v>
          </cell>
          <cell r="D289" t="str">
            <v>YANZA</v>
          </cell>
          <cell r="E289" t="str">
            <v>MERA</v>
          </cell>
          <cell r="F289" t="str">
            <v>PEDRO</v>
          </cell>
          <cell r="G289" t="str">
            <v>ANIBAL</v>
          </cell>
          <cell r="H289">
            <v>32</v>
          </cell>
          <cell r="I289" t="str">
            <v>PLANTA</v>
          </cell>
          <cell r="J289" t="str">
            <v>M</v>
          </cell>
          <cell r="K289" t="str">
            <v>ac</v>
          </cell>
          <cell r="L289" t="str">
            <v>TC</v>
          </cell>
          <cell r="M289" t="str">
            <v>No aplica</v>
          </cell>
          <cell r="N289" t="str">
            <v>pyanza@unicauca.edu.co</v>
          </cell>
          <cell r="O289" t="str">
            <v>TITULAR</v>
          </cell>
          <cell r="P289">
            <v>35643</v>
          </cell>
          <cell r="Q289" t="str">
            <v>NULL</v>
          </cell>
        </row>
        <row r="290">
          <cell r="B290">
            <v>76319807</v>
          </cell>
          <cell r="C290" t="str">
            <v>RIVERA GOMEZ DIEGO ALEXANDER</v>
          </cell>
          <cell r="D290" t="str">
            <v>RIVERA</v>
          </cell>
          <cell r="E290" t="str">
            <v>GOMEZ</v>
          </cell>
          <cell r="F290" t="str">
            <v>DIEGO</v>
          </cell>
          <cell r="G290" t="str">
            <v>ALEXANDER</v>
          </cell>
          <cell r="H290">
            <v>33</v>
          </cell>
          <cell r="I290" t="str">
            <v>PLANTA</v>
          </cell>
          <cell r="J290" t="str">
            <v>M</v>
          </cell>
          <cell r="K290" t="str">
            <v>ac</v>
          </cell>
          <cell r="L290" t="str">
            <v>TC</v>
          </cell>
          <cell r="M290" t="str">
            <v>NULL</v>
          </cell>
          <cell r="N290" t="str">
            <v>darivera@unicauca.edu.co</v>
          </cell>
          <cell r="O290" t="str">
            <v>ASOCIADO</v>
          </cell>
          <cell r="P290">
            <v>43749</v>
          </cell>
          <cell r="Q290" t="str">
            <v>NULL</v>
          </cell>
        </row>
        <row r="291">
          <cell r="B291">
            <v>76328448</v>
          </cell>
          <cell r="C291" t="str">
            <v>PEREZ URBANO WILLFRAND</v>
          </cell>
          <cell r="D291" t="str">
            <v>PEREZ</v>
          </cell>
          <cell r="E291" t="str">
            <v>URBANO</v>
          </cell>
          <cell r="F291" t="str">
            <v>WILLFRAND</v>
          </cell>
          <cell r="H291">
            <v>34</v>
          </cell>
          <cell r="I291" t="str">
            <v>PLANTA</v>
          </cell>
          <cell r="J291" t="str">
            <v>M</v>
          </cell>
          <cell r="K291" t="str">
            <v>ac</v>
          </cell>
          <cell r="L291" t="str">
            <v>TC</v>
          </cell>
          <cell r="M291" t="str">
            <v>NULL</v>
          </cell>
          <cell r="N291" t="str">
            <v>wiperez@unicauca.edu.co</v>
          </cell>
          <cell r="O291" t="str">
            <v>ASOCIADO</v>
          </cell>
          <cell r="P291">
            <v>41699</v>
          </cell>
          <cell r="Q291" t="str">
            <v>NULL</v>
          </cell>
        </row>
        <row r="292">
          <cell r="B292">
            <v>79324903</v>
          </cell>
          <cell r="C292" t="str">
            <v>GOMEZ BERNAL LUIS GERMAN</v>
          </cell>
          <cell r="D292" t="str">
            <v>GOMEZ</v>
          </cell>
          <cell r="E292" t="str">
            <v>BERNAL</v>
          </cell>
          <cell r="F292" t="str">
            <v>LUIS</v>
          </cell>
          <cell r="G292" t="str">
            <v>GERMAN</v>
          </cell>
          <cell r="H292">
            <v>31</v>
          </cell>
          <cell r="I292" t="str">
            <v>PLANTA</v>
          </cell>
          <cell r="J292" t="str">
            <v>M</v>
          </cell>
          <cell r="K292" t="str">
            <v>ac</v>
          </cell>
          <cell r="L292" t="str">
            <v>TC</v>
          </cell>
          <cell r="M292" t="str">
            <v>No aplica</v>
          </cell>
          <cell r="N292" t="str">
            <v>ggomez@unicauca.edu.co</v>
          </cell>
          <cell r="O292" t="str">
            <v>TITULAR</v>
          </cell>
          <cell r="P292">
            <v>36228</v>
          </cell>
          <cell r="Q292" t="str">
            <v>NULL</v>
          </cell>
        </row>
        <row r="293">
          <cell r="B293">
            <v>79626827</v>
          </cell>
          <cell r="C293" t="str">
            <v>GRASS RAMIREZ JOSE FERNANDO</v>
          </cell>
          <cell r="D293" t="str">
            <v>GRASS</v>
          </cell>
          <cell r="E293" t="str">
            <v>RAMIREZ</v>
          </cell>
          <cell r="F293" t="str">
            <v>JOSE</v>
          </cell>
          <cell r="G293" t="str">
            <v>FERNANDO</v>
          </cell>
          <cell r="H293">
            <v>4</v>
          </cell>
          <cell r="I293" t="str">
            <v>PLANTA</v>
          </cell>
          <cell r="J293" t="str">
            <v>M</v>
          </cell>
          <cell r="K293" t="str">
            <v>ac</v>
          </cell>
          <cell r="L293" t="str">
            <v>TC</v>
          </cell>
          <cell r="M293" t="str">
            <v>NULL</v>
          </cell>
          <cell r="N293" t="str">
            <v>jfgrass@unicauca.edu.co</v>
          </cell>
          <cell r="O293" t="str">
            <v>TITULAR</v>
          </cell>
          <cell r="P293">
            <v>36617</v>
          </cell>
          <cell r="Q293" t="str">
            <v>NULL</v>
          </cell>
        </row>
        <row r="294">
          <cell r="B294">
            <v>92528324</v>
          </cell>
          <cell r="C294" t="str">
            <v>MONTES PADILLA ALEX MANUEL</v>
          </cell>
          <cell r="D294" t="str">
            <v>MONTES</v>
          </cell>
          <cell r="E294" t="str">
            <v>PADILLA</v>
          </cell>
          <cell r="F294" t="str">
            <v>ALEX</v>
          </cell>
          <cell r="G294" t="str">
            <v>MANUEL</v>
          </cell>
          <cell r="H294">
            <v>35</v>
          </cell>
          <cell r="I294" t="str">
            <v>PLANTA</v>
          </cell>
          <cell r="J294" t="str">
            <v>M</v>
          </cell>
          <cell r="K294" t="str">
            <v>ac</v>
          </cell>
          <cell r="L294" t="str">
            <v>TC</v>
          </cell>
          <cell r="M294" t="str">
            <v>NULL</v>
          </cell>
          <cell r="N294" t="str">
            <v>amontes@unicauca.edu.co</v>
          </cell>
          <cell r="O294" t="str">
            <v>TITULAR</v>
          </cell>
          <cell r="P294">
            <v>37629</v>
          </cell>
          <cell r="Q294" t="str">
            <v>NULL</v>
          </cell>
        </row>
        <row r="295">
          <cell r="B295">
            <v>92532699</v>
          </cell>
          <cell r="C295" t="str">
            <v>SIERRA ARROYO WILLY WILL</v>
          </cell>
          <cell r="D295" t="str">
            <v>SIERRA</v>
          </cell>
          <cell r="E295" t="str">
            <v>ARROYO</v>
          </cell>
          <cell r="F295" t="str">
            <v>WILLY</v>
          </cell>
          <cell r="G295" t="str">
            <v>WILL</v>
          </cell>
          <cell r="H295">
            <v>35</v>
          </cell>
          <cell r="I295" t="str">
            <v>PLANTA</v>
          </cell>
          <cell r="J295" t="str">
            <v>M</v>
          </cell>
          <cell r="K295" t="str">
            <v>ac</v>
          </cell>
          <cell r="L295" t="str">
            <v>TC</v>
          </cell>
          <cell r="M295" t="str">
            <v>NULL</v>
          </cell>
          <cell r="N295" t="str">
            <v>wsierra@unicauca.edu.co</v>
          </cell>
          <cell r="O295" t="str">
            <v>TITULAR</v>
          </cell>
          <cell r="P295">
            <v>37629</v>
          </cell>
          <cell r="Q295" t="str">
            <v>NULL</v>
          </cell>
        </row>
        <row r="296">
          <cell r="B296">
            <v>94316202</v>
          </cell>
          <cell r="C296" t="str">
            <v>MONTOYA PRADA ALEXANDER</v>
          </cell>
          <cell r="D296" t="str">
            <v>MONTOYA</v>
          </cell>
          <cell r="E296" t="str">
            <v>PRADA</v>
          </cell>
          <cell r="F296" t="str">
            <v>ALEXANDER</v>
          </cell>
          <cell r="H296">
            <v>37</v>
          </cell>
          <cell r="I296" t="str">
            <v>PLANTA</v>
          </cell>
          <cell r="J296" t="str">
            <v>M</v>
          </cell>
          <cell r="K296" t="str">
            <v>ac</v>
          </cell>
          <cell r="L296" t="str">
            <v>TC</v>
          </cell>
          <cell r="M296" t="str">
            <v>NULL</v>
          </cell>
          <cell r="N296" t="str">
            <v>alexmp@unicauca.edu.co</v>
          </cell>
          <cell r="O296" t="str">
            <v>TITULAR</v>
          </cell>
          <cell r="P296">
            <v>35808</v>
          </cell>
          <cell r="Q296" t="str">
            <v>NULL</v>
          </cell>
        </row>
        <row r="297">
          <cell r="B297">
            <v>94382281</v>
          </cell>
          <cell r="C297" t="str">
            <v>FLOREZ MARULANDA JUAN FERNANDO</v>
          </cell>
          <cell r="D297" t="str">
            <v>FLOREZ</v>
          </cell>
          <cell r="E297" t="str">
            <v>MARULANDA</v>
          </cell>
          <cell r="F297" t="str">
            <v>JUAN</v>
          </cell>
          <cell r="G297" t="str">
            <v>FERNANDO</v>
          </cell>
          <cell r="H297">
            <v>51</v>
          </cell>
          <cell r="I297" t="str">
            <v>PLANTA</v>
          </cell>
          <cell r="J297" t="str">
            <v>M</v>
          </cell>
          <cell r="K297" t="str">
            <v>ac</v>
          </cell>
          <cell r="L297" t="str">
            <v>TC</v>
          </cell>
          <cell r="M297" t="str">
            <v>NULL</v>
          </cell>
          <cell r="N297" t="str">
            <v>jflorez@unicauca.edu.co</v>
          </cell>
          <cell r="O297" t="str">
            <v>TITULAR</v>
          </cell>
          <cell r="P297">
            <v>37641</v>
          </cell>
          <cell r="Q297" t="str">
            <v>NULL</v>
          </cell>
        </row>
        <row r="298">
          <cell r="B298">
            <v>98393281</v>
          </cell>
          <cell r="C298" t="str">
            <v>PANTOJA YEPEZ WILSON LIBARDO</v>
          </cell>
          <cell r="D298" t="str">
            <v>PANTOJA</v>
          </cell>
          <cell r="E298" t="str">
            <v>YEPEZ</v>
          </cell>
          <cell r="F298" t="str">
            <v>WILSON</v>
          </cell>
          <cell r="G298" t="str">
            <v>LIBARDO</v>
          </cell>
          <cell r="H298">
            <v>52</v>
          </cell>
          <cell r="I298" t="str">
            <v>PLANTA</v>
          </cell>
          <cell r="J298" t="str">
            <v>M</v>
          </cell>
          <cell r="K298" t="str">
            <v>ac</v>
          </cell>
          <cell r="L298" t="str">
            <v>TC</v>
          </cell>
          <cell r="M298" t="str">
            <v>NULL</v>
          </cell>
          <cell r="N298" t="str">
            <v>wpantoja@unicauca.edu.co</v>
          </cell>
          <cell r="O298" t="str">
            <v>TITULAR</v>
          </cell>
          <cell r="P298">
            <v>38727</v>
          </cell>
          <cell r="Q298" t="str">
            <v>NULL</v>
          </cell>
        </row>
        <row r="299">
          <cell r="B299">
            <v>1061703756</v>
          </cell>
          <cell r="C299" t="str">
            <v>HERRERA ZULETA IVETT ADRIANA</v>
          </cell>
          <cell r="D299" t="str">
            <v>HERRERA</v>
          </cell>
          <cell r="E299" t="str">
            <v>ZULETA</v>
          </cell>
          <cell r="F299" t="str">
            <v>IVETT</v>
          </cell>
          <cell r="G299" t="str">
            <v>ADRIANA</v>
          </cell>
          <cell r="H299">
            <v>11</v>
          </cell>
          <cell r="I299" t="str">
            <v>PLANTA</v>
          </cell>
          <cell r="J299" t="str">
            <v>F</v>
          </cell>
          <cell r="K299" t="str">
            <v>ac</v>
          </cell>
          <cell r="L299" t="str">
            <v>TC</v>
          </cell>
          <cell r="M299" t="str">
            <v>No aplica</v>
          </cell>
          <cell r="N299" t="str">
            <v>adrianazuleta@unicauca.edu.co</v>
          </cell>
          <cell r="O299" t="str">
            <v>ASISTENTE</v>
          </cell>
          <cell r="P299">
            <v>43749</v>
          </cell>
          <cell r="Q299" t="str">
            <v>NULL</v>
          </cell>
        </row>
        <row r="300">
          <cell r="B300">
            <v>4612950</v>
          </cell>
          <cell r="C300" t="str">
            <v>VALENCIA SERNA VICTOR HUGO</v>
          </cell>
          <cell r="D300" t="str">
            <v>VALENCIA</v>
          </cell>
          <cell r="E300" t="str">
            <v>SERNA</v>
          </cell>
          <cell r="F300" t="str">
            <v>VICTOR</v>
          </cell>
          <cell r="G300" t="str">
            <v>HUGO</v>
          </cell>
          <cell r="H300">
            <v>32</v>
          </cell>
          <cell r="I300" t="str">
            <v>HORA CATEDRA</v>
          </cell>
          <cell r="J300" t="str">
            <v>M</v>
          </cell>
          <cell r="K300" t="str">
            <v>ac</v>
          </cell>
          <cell r="L300" t="str">
            <v>NA</v>
          </cell>
          <cell r="M300" t="str">
            <v>NULL</v>
          </cell>
          <cell r="N300" t="str">
            <v>victorhugo@unicauca.edu.co</v>
          </cell>
          <cell r="O300" t="str">
            <v>CATEGORIA D</v>
          </cell>
          <cell r="P300" t="str">
            <v>NULL</v>
          </cell>
          <cell r="Q300">
            <v>1</v>
          </cell>
        </row>
        <row r="301">
          <cell r="B301">
            <v>4613364</v>
          </cell>
          <cell r="C301" t="str">
            <v>GUZMAN DIAZ EDWIN ROSEMBERG</v>
          </cell>
          <cell r="D301" t="str">
            <v>GUZMAN</v>
          </cell>
          <cell r="E301" t="str">
            <v>DIAZ</v>
          </cell>
          <cell r="F301" t="str">
            <v>EDWIN</v>
          </cell>
          <cell r="G301" t="str">
            <v>ROSEMBERG</v>
          </cell>
          <cell r="H301">
            <v>12</v>
          </cell>
          <cell r="I301" t="str">
            <v>HORA CATEDRA</v>
          </cell>
          <cell r="J301" t="str">
            <v>M</v>
          </cell>
          <cell r="K301" t="str">
            <v>ac</v>
          </cell>
          <cell r="L301" t="str">
            <v>NA</v>
          </cell>
          <cell r="M301" t="str">
            <v>NULL</v>
          </cell>
          <cell r="N301" t="str">
            <v>eguzman@unicauca.edu.co</v>
          </cell>
          <cell r="O301" t="str">
            <v>CATEGORIA A</v>
          </cell>
          <cell r="P301" t="str">
            <v>NULL</v>
          </cell>
          <cell r="Q301">
            <v>1</v>
          </cell>
        </row>
        <row r="302">
          <cell r="B302">
            <v>4613438</v>
          </cell>
          <cell r="C302" t="str">
            <v>TOBAR ZUÑIGA CARLOS DAVID</v>
          </cell>
          <cell r="D302" t="str">
            <v>TOBAR</v>
          </cell>
          <cell r="E302" t="str">
            <v>ZUÑIGA</v>
          </cell>
          <cell r="F302" t="str">
            <v>CARLOS</v>
          </cell>
          <cell r="G302" t="str">
            <v>DAVID</v>
          </cell>
          <cell r="H302">
            <v>11</v>
          </cell>
          <cell r="I302" t="str">
            <v>HORA CATEDRA</v>
          </cell>
          <cell r="J302" t="str">
            <v>M</v>
          </cell>
          <cell r="K302" t="str">
            <v>ac</v>
          </cell>
          <cell r="L302" t="str">
            <v>NA</v>
          </cell>
          <cell r="M302" t="str">
            <v>NULL</v>
          </cell>
          <cell r="N302" t="str">
            <v>cdtobar@unicauca.edu.co</v>
          </cell>
          <cell r="O302" t="str">
            <v>CATEGORIA D</v>
          </cell>
          <cell r="P302" t="str">
            <v>NULL</v>
          </cell>
          <cell r="Q302">
            <v>1</v>
          </cell>
        </row>
        <row r="303">
          <cell r="B303">
            <v>4613456</v>
          </cell>
          <cell r="C303" t="str">
            <v>DE LA TORRE VARGAS VICTOR FABIO</v>
          </cell>
          <cell r="D303" t="str">
            <v>DE LA TORRE</v>
          </cell>
          <cell r="E303" t="str">
            <v>LA</v>
          </cell>
          <cell r="F303" t="str">
            <v>VICTOR</v>
          </cell>
          <cell r="G303" t="str">
            <v>FABIO</v>
          </cell>
          <cell r="H303">
            <v>41</v>
          </cell>
          <cell r="I303" t="str">
            <v>HORA CATEDRA</v>
          </cell>
          <cell r="J303" t="str">
            <v>M</v>
          </cell>
          <cell r="K303" t="str">
            <v>ac</v>
          </cell>
          <cell r="L303" t="str">
            <v>NA</v>
          </cell>
          <cell r="M303" t="str">
            <v>NULL</v>
          </cell>
          <cell r="N303" t="str">
            <v>victorfabio@unicauca.edu.co</v>
          </cell>
          <cell r="O303" t="str">
            <v>CATEGORIA D</v>
          </cell>
          <cell r="P303" t="str">
            <v>NULL</v>
          </cell>
          <cell r="Q303">
            <v>1</v>
          </cell>
        </row>
        <row r="304">
          <cell r="B304">
            <v>4615348</v>
          </cell>
          <cell r="C304" t="str">
            <v>BOLAÑOS ORDOÑEZ FERNANDO ARCESIO</v>
          </cell>
          <cell r="D304" t="str">
            <v>BOLAÑOS</v>
          </cell>
          <cell r="E304" t="str">
            <v>ORDOÑEZ</v>
          </cell>
          <cell r="F304" t="str">
            <v>FERNANDO</v>
          </cell>
          <cell r="G304" t="str">
            <v>ARCESIO</v>
          </cell>
          <cell r="H304">
            <v>40</v>
          </cell>
          <cell r="I304" t="str">
            <v>HORA CATEDRA</v>
          </cell>
          <cell r="J304" t="str">
            <v>M</v>
          </cell>
          <cell r="K304" t="str">
            <v>ac</v>
          </cell>
          <cell r="L304" t="str">
            <v>NA</v>
          </cell>
          <cell r="M304" t="str">
            <v>NULL</v>
          </cell>
          <cell r="N304" t="str">
            <v>fabolnos@unicauca.edu.co</v>
          </cell>
          <cell r="O304" t="str">
            <v>CATEGORIA D</v>
          </cell>
          <cell r="P304" t="str">
            <v>NULL</v>
          </cell>
          <cell r="Q304">
            <v>1</v>
          </cell>
        </row>
        <row r="305">
          <cell r="B305">
            <v>4615606</v>
          </cell>
          <cell r="C305" t="str">
            <v>LEMOS ZAMBRANO FABIAN ERNESTO</v>
          </cell>
          <cell r="D305" t="str">
            <v>LEMOS</v>
          </cell>
          <cell r="E305" t="str">
            <v>ZAMBRANO</v>
          </cell>
          <cell r="F305" t="str">
            <v>FABIAN</v>
          </cell>
          <cell r="G305" t="str">
            <v>ERNESTO</v>
          </cell>
          <cell r="H305">
            <v>21</v>
          </cell>
          <cell r="I305" t="str">
            <v>HORA CATEDRA</v>
          </cell>
          <cell r="J305" t="str">
            <v>M</v>
          </cell>
          <cell r="K305" t="str">
            <v>ac</v>
          </cell>
          <cell r="L305" t="str">
            <v>NA</v>
          </cell>
          <cell r="M305" t="str">
            <v>NULL</v>
          </cell>
          <cell r="N305" t="str">
            <v>flemos@unicauca.edu.co</v>
          </cell>
          <cell r="O305" t="str">
            <v>CATEGORIA A</v>
          </cell>
          <cell r="P305" t="str">
            <v>NULL</v>
          </cell>
          <cell r="Q305">
            <v>1</v>
          </cell>
        </row>
        <row r="306">
          <cell r="B306">
            <v>4615771</v>
          </cell>
          <cell r="C306" t="str">
            <v>CAJAS REALPE JULIAN ANDRES</v>
          </cell>
          <cell r="D306" t="str">
            <v>CAJAS</v>
          </cell>
          <cell r="E306" t="str">
            <v>REALPE</v>
          </cell>
          <cell r="F306" t="str">
            <v>JULIAN</v>
          </cell>
          <cell r="G306" t="str">
            <v>ANDRES</v>
          </cell>
          <cell r="H306">
            <v>12</v>
          </cell>
          <cell r="I306" t="str">
            <v>HORA CATEDRA</v>
          </cell>
          <cell r="J306" t="str">
            <v>M</v>
          </cell>
          <cell r="K306" t="str">
            <v>ac</v>
          </cell>
          <cell r="L306" t="str">
            <v>NA</v>
          </cell>
          <cell r="M306" t="str">
            <v>NULL</v>
          </cell>
          <cell r="N306" t="str">
            <v>jcajas@unicauca.edu.co</v>
          </cell>
          <cell r="O306" t="str">
            <v>CATEGORIA A</v>
          </cell>
          <cell r="P306" t="str">
            <v>NULL</v>
          </cell>
          <cell r="Q306">
            <v>1</v>
          </cell>
        </row>
        <row r="307">
          <cell r="B307">
            <v>4615873</v>
          </cell>
          <cell r="C307" t="str">
            <v>ORTEGA GOMEZ CHRISTIAN FELIPE</v>
          </cell>
          <cell r="D307" t="str">
            <v>ORTEGA</v>
          </cell>
          <cell r="E307" t="str">
            <v>GOMEZ</v>
          </cell>
          <cell r="F307" t="str">
            <v>CHRISTIAN</v>
          </cell>
          <cell r="G307" t="str">
            <v>FELIPE</v>
          </cell>
          <cell r="H307">
            <v>18</v>
          </cell>
          <cell r="I307" t="str">
            <v>HORA CATEDRA</v>
          </cell>
          <cell r="J307" t="str">
            <v>M</v>
          </cell>
          <cell r="K307" t="str">
            <v>ac</v>
          </cell>
          <cell r="L307" t="str">
            <v>NA</v>
          </cell>
          <cell r="M307" t="str">
            <v>NULL</v>
          </cell>
          <cell r="N307" t="str">
            <v>christian.ortega@unicauca.edu.co</v>
          </cell>
          <cell r="O307" t="str">
            <v>CATEGORIA A</v>
          </cell>
          <cell r="P307" t="str">
            <v>NULL</v>
          </cell>
          <cell r="Q307">
            <v>1</v>
          </cell>
        </row>
        <row r="308">
          <cell r="B308">
            <v>4616876</v>
          </cell>
          <cell r="C308" t="str">
            <v>MAYA BONILLA ANDRES FELIPE</v>
          </cell>
          <cell r="D308" t="str">
            <v>MAYA</v>
          </cell>
          <cell r="E308" t="str">
            <v>BONILLA</v>
          </cell>
          <cell r="F308" t="str">
            <v>ANDRES</v>
          </cell>
          <cell r="G308" t="str">
            <v>FELIPE</v>
          </cell>
          <cell r="H308">
            <v>44</v>
          </cell>
          <cell r="I308" t="str">
            <v>HORA CATEDRA</v>
          </cell>
          <cell r="J308" t="str">
            <v>M</v>
          </cell>
          <cell r="K308" t="str">
            <v>ac</v>
          </cell>
          <cell r="L308" t="str">
            <v>NA</v>
          </cell>
          <cell r="M308" t="str">
            <v>NULL</v>
          </cell>
          <cell r="N308" t="str">
            <v>andresmaya@unicauca.edu.co</v>
          </cell>
          <cell r="O308" t="str">
            <v>CATEGORIA A</v>
          </cell>
          <cell r="P308" t="str">
            <v>NULL</v>
          </cell>
          <cell r="Q308">
            <v>1</v>
          </cell>
        </row>
        <row r="309">
          <cell r="B309">
            <v>4616913</v>
          </cell>
          <cell r="C309" t="str">
            <v>PACHECO CASTILLO EDWARD OLMEDO</v>
          </cell>
          <cell r="D309" t="str">
            <v>PACHECO</v>
          </cell>
          <cell r="E309" t="str">
            <v>CASTILLO</v>
          </cell>
          <cell r="F309" t="str">
            <v>EDWARD</v>
          </cell>
          <cell r="G309" t="str">
            <v>OLMEDO</v>
          </cell>
          <cell r="H309">
            <v>19</v>
          </cell>
          <cell r="I309" t="str">
            <v>HORA CATEDRA</v>
          </cell>
          <cell r="J309" t="str">
            <v>M</v>
          </cell>
          <cell r="K309" t="str">
            <v>ac</v>
          </cell>
          <cell r="L309" t="str">
            <v>NA</v>
          </cell>
          <cell r="M309" t="str">
            <v>NULL</v>
          </cell>
          <cell r="N309" t="str">
            <v>epacheco@unicauca.edu.co</v>
          </cell>
          <cell r="O309" t="str">
            <v>CATEGORIA B</v>
          </cell>
          <cell r="P309" t="str">
            <v>NULL</v>
          </cell>
          <cell r="Q309">
            <v>1</v>
          </cell>
        </row>
        <row r="310">
          <cell r="B310">
            <v>4617242</v>
          </cell>
          <cell r="C310" t="str">
            <v>RIVERA FERNANDEZ VICTOR ANDRES</v>
          </cell>
          <cell r="D310" t="str">
            <v>RIVERA</v>
          </cell>
          <cell r="E310" t="str">
            <v>FERNANDEZ</v>
          </cell>
          <cell r="F310" t="str">
            <v>VICTOR</v>
          </cell>
          <cell r="G310" t="str">
            <v>ANDRES</v>
          </cell>
          <cell r="H310">
            <v>30</v>
          </cell>
          <cell r="I310" t="str">
            <v>HORA CATEDRA</v>
          </cell>
          <cell r="J310" t="str">
            <v>M</v>
          </cell>
          <cell r="K310" t="str">
            <v>ac</v>
          </cell>
          <cell r="L310" t="str">
            <v>NA</v>
          </cell>
          <cell r="M310" t="str">
            <v>NULL</v>
          </cell>
          <cell r="N310" t="str">
            <v>varf@unicauca.edu.co</v>
          </cell>
          <cell r="O310" t="str">
            <v>CATEGORIA A</v>
          </cell>
          <cell r="P310" t="str">
            <v>NULL</v>
          </cell>
          <cell r="Q310">
            <v>1</v>
          </cell>
        </row>
        <row r="311">
          <cell r="B311">
            <v>4617585</v>
          </cell>
          <cell r="C311" t="str">
            <v>ELJACH CANENCIO FABIAN ANDRES</v>
          </cell>
          <cell r="D311" t="str">
            <v>ELJACH</v>
          </cell>
          <cell r="E311" t="str">
            <v>CANENCIO</v>
          </cell>
          <cell r="F311" t="str">
            <v>FABIAN</v>
          </cell>
          <cell r="G311" t="str">
            <v>ANDRES</v>
          </cell>
          <cell r="H311">
            <v>43</v>
          </cell>
          <cell r="I311" t="str">
            <v>HORA CATEDRA</v>
          </cell>
          <cell r="J311" t="str">
            <v>M</v>
          </cell>
          <cell r="K311" t="str">
            <v>ac</v>
          </cell>
          <cell r="L311" t="str">
            <v>NA</v>
          </cell>
          <cell r="M311" t="str">
            <v>NULL</v>
          </cell>
          <cell r="N311" t="str">
            <v>feljach@unicauca.edu.co</v>
          </cell>
          <cell r="O311" t="str">
            <v>CATEGORI C</v>
          </cell>
          <cell r="P311" t="str">
            <v>NULL</v>
          </cell>
          <cell r="Q311">
            <v>1</v>
          </cell>
        </row>
        <row r="312">
          <cell r="B312">
            <v>4617653</v>
          </cell>
          <cell r="C312" t="str">
            <v>MUÑOZ GAVIRIA JIMMY OSWALDO</v>
          </cell>
          <cell r="D312" t="str">
            <v>MUÑOZ</v>
          </cell>
          <cell r="E312" t="str">
            <v>GAVIRIA</v>
          </cell>
          <cell r="F312" t="str">
            <v>JIMMY</v>
          </cell>
          <cell r="G312" t="str">
            <v>OSWALDO</v>
          </cell>
          <cell r="H312">
            <v>19</v>
          </cell>
          <cell r="I312" t="str">
            <v>HORA CATEDRA</v>
          </cell>
          <cell r="J312" t="str">
            <v>M</v>
          </cell>
          <cell r="K312" t="str">
            <v>ac</v>
          </cell>
          <cell r="L312" t="str">
            <v>NA</v>
          </cell>
          <cell r="M312" t="str">
            <v>NULL</v>
          </cell>
          <cell r="N312" t="str">
            <v>jimmyred@unicauca.edu.co</v>
          </cell>
          <cell r="O312" t="str">
            <v>CATEGORI C</v>
          </cell>
          <cell r="P312" t="str">
            <v>NULL</v>
          </cell>
          <cell r="Q312">
            <v>1</v>
          </cell>
        </row>
        <row r="313">
          <cell r="B313">
            <v>4617679</v>
          </cell>
          <cell r="C313" t="str">
            <v>ORTIZ BOLAÑOS ALEX JAIR</v>
          </cell>
          <cell r="D313" t="str">
            <v>ORTIZ</v>
          </cell>
          <cell r="E313" t="str">
            <v>BOLAÑOS</v>
          </cell>
          <cell r="F313" t="str">
            <v>ALEX</v>
          </cell>
          <cell r="G313" t="str">
            <v>JAIR</v>
          </cell>
          <cell r="H313">
            <v>17</v>
          </cell>
          <cell r="I313" t="str">
            <v>HORA CATEDRA</v>
          </cell>
          <cell r="J313" t="str">
            <v>M</v>
          </cell>
          <cell r="K313" t="str">
            <v>ac</v>
          </cell>
          <cell r="L313" t="str">
            <v>NA</v>
          </cell>
          <cell r="M313" t="str">
            <v>NULL</v>
          </cell>
          <cell r="N313" t="str">
            <v>alexortiz@unicauca.edu.co</v>
          </cell>
          <cell r="O313" t="str">
            <v>CATEGORIA A</v>
          </cell>
          <cell r="P313" t="str">
            <v>NULL</v>
          </cell>
          <cell r="Q313">
            <v>1</v>
          </cell>
        </row>
        <row r="314">
          <cell r="B314">
            <v>4628185</v>
          </cell>
          <cell r="C314" t="str">
            <v>HOYOS MARTINEZ DARWIN ELIUTT</v>
          </cell>
          <cell r="D314" t="str">
            <v>HOYOS</v>
          </cell>
          <cell r="E314" t="str">
            <v>MARTINEZ</v>
          </cell>
          <cell r="F314" t="str">
            <v>DARWIN</v>
          </cell>
          <cell r="G314" t="str">
            <v>ELIUTT</v>
          </cell>
          <cell r="H314">
            <v>4</v>
          </cell>
          <cell r="I314" t="str">
            <v>HORA CATEDRA</v>
          </cell>
          <cell r="J314" t="str">
            <v>M</v>
          </cell>
          <cell r="K314" t="str">
            <v>ac</v>
          </cell>
          <cell r="L314" t="str">
            <v>NA</v>
          </cell>
          <cell r="M314" t="str">
            <v>NULL</v>
          </cell>
          <cell r="N314" t="str">
            <v>dhoyos@unicauca.edu.co</v>
          </cell>
          <cell r="O314" t="str">
            <v>CATEGORI C</v>
          </cell>
          <cell r="P314" t="str">
            <v>NULL</v>
          </cell>
          <cell r="Q314">
            <v>1</v>
          </cell>
        </row>
        <row r="315">
          <cell r="B315">
            <v>4652674</v>
          </cell>
          <cell r="C315" t="str">
            <v>ORDOÑEZ ORDOÑEZ RAFAEL ARCESIO</v>
          </cell>
          <cell r="D315" t="str">
            <v>ORDOÑEZ</v>
          </cell>
          <cell r="E315" t="str">
            <v>ORDOÑEZ</v>
          </cell>
          <cell r="F315" t="str">
            <v>RAFAEL</v>
          </cell>
          <cell r="G315" t="str">
            <v>ARCESIO</v>
          </cell>
          <cell r="H315">
            <v>41</v>
          </cell>
          <cell r="I315" t="str">
            <v>HORA CATEDRA</v>
          </cell>
          <cell r="J315" t="str">
            <v>M</v>
          </cell>
          <cell r="K315" t="str">
            <v>ac</v>
          </cell>
          <cell r="L315" t="str">
            <v>NA</v>
          </cell>
          <cell r="M315" t="str">
            <v>NULL</v>
          </cell>
          <cell r="N315" t="str">
            <v>rafaelarcesio@unicauca.edu.co</v>
          </cell>
          <cell r="O315" t="str">
            <v>CATEGORIA D</v>
          </cell>
          <cell r="P315" t="str">
            <v>NULL</v>
          </cell>
          <cell r="Q315">
            <v>1</v>
          </cell>
        </row>
        <row r="316">
          <cell r="B316">
            <v>4664431</v>
          </cell>
          <cell r="C316" t="str">
            <v>ERASO MUÑOZ JAIRO</v>
          </cell>
          <cell r="D316" t="str">
            <v>ERASO</v>
          </cell>
          <cell r="E316" t="str">
            <v>MUÑOZ</v>
          </cell>
          <cell r="F316" t="str">
            <v>JAIRO</v>
          </cell>
          <cell r="H316">
            <v>11</v>
          </cell>
          <cell r="I316" t="str">
            <v>HORA CATEDRA</v>
          </cell>
          <cell r="J316" t="str">
            <v>M</v>
          </cell>
          <cell r="K316" t="str">
            <v>ac</v>
          </cell>
          <cell r="L316" t="str">
            <v>NA</v>
          </cell>
          <cell r="M316" t="str">
            <v>NULL</v>
          </cell>
          <cell r="N316" t="str">
            <v>jairoeraso@unicauca.edu.co</v>
          </cell>
          <cell r="O316" t="str">
            <v>CATEGORIA D</v>
          </cell>
          <cell r="P316" t="str">
            <v>NULL</v>
          </cell>
          <cell r="Q316">
            <v>1</v>
          </cell>
        </row>
        <row r="317">
          <cell r="B317">
            <v>5268642</v>
          </cell>
          <cell r="C317" t="str">
            <v>ACOSTA RANGEL BYRON MAURICIO</v>
          </cell>
          <cell r="D317" t="str">
            <v>ACOSTA</v>
          </cell>
          <cell r="E317" t="str">
            <v>RANGEL</v>
          </cell>
          <cell r="F317" t="str">
            <v>BYRON</v>
          </cell>
          <cell r="G317" t="str">
            <v>MAURICIO</v>
          </cell>
          <cell r="H317">
            <v>2</v>
          </cell>
          <cell r="I317" t="str">
            <v>HORA CATEDRA</v>
          </cell>
          <cell r="J317" t="str">
            <v>M</v>
          </cell>
          <cell r="K317" t="str">
            <v>ac</v>
          </cell>
          <cell r="L317" t="str">
            <v>NA</v>
          </cell>
          <cell r="M317" t="str">
            <v>NULL</v>
          </cell>
          <cell r="N317" t="str">
            <v>bmacosta@unicauca.edu.co</v>
          </cell>
          <cell r="O317" t="str">
            <v>CATEGORIA A</v>
          </cell>
          <cell r="P317" t="str">
            <v>NULL</v>
          </cell>
          <cell r="Q317">
            <v>1</v>
          </cell>
        </row>
        <row r="318">
          <cell r="B318">
            <v>6318707</v>
          </cell>
          <cell r="C318" t="str">
            <v>RENGIFO OSORIO JAIRO ALBERTO</v>
          </cell>
          <cell r="D318" t="str">
            <v>RENGIFO</v>
          </cell>
          <cell r="E318" t="str">
            <v>OSORIO</v>
          </cell>
          <cell r="F318" t="str">
            <v>JAIRO</v>
          </cell>
          <cell r="G318" t="str">
            <v>ALBERTO</v>
          </cell>
          <cell r="H318">
            <v>4</v>
          </cell>
          <cell r="I318" t="str">
            <v>HORA CATEDRA</v>
          </cell>
          <cell r="J318" t="str">
            <v>M</v>
          </cell>
          <cell r="K318" t="str">
            <v>ac</v>
          </cell>
          <cell r="L318" t="str">
            <v>NA</v>
          </cell>
          <cell r="M318" t="str">
            <v>NULL</v>
          </cell>
          <cell r="N318" t="str">
            <v>jairorengifo@unicauca.edu.co</v>
          </cell>
          <cell r="O318" t="str">
            <v>CATEGORIA D</v>
          </cell>
          <cell r="P318" t="str">
            <v>NULL</v>
          </cell>
          <cell r="Q318">
            <v>1</v>
          </cell>
        </row>
        <row r="319">
          <cell r="B319">
            <v>10144896</v>
          </cell>
          <cell r="C319" t="str">
            <v>LOPEZ CLAVIJO CARLOS ALBERTO</v>
          </cell>
          <cell r="D319" t="str">
            <v>LOPEZ</v>
          </cell>
          <cell r="E319" t="str">
            <v>CLAVIJO</v>
          </cell>
          <cell r="F319" t="str">
            <v>CARLOS</v>
          </cell>
          <cell r="G319" t="str">
            <v>ALBERTO</v>
          </cell>
          <cell r="H319">
            <v>12</v>
          </cell>
          <cell r="I319" t="str">
            <v>HORA CATEDRA</v>
          </cell>
          <cell r="J319" t="str">
            <v>M</v>
          </cell>
          <cell r="K319" t="str">
            <v>ac</v>
          </cell>
          <cell r="L319" t="str">
            <v>NA</v>
          </cell>
          <cell r="M319" t="str">
            <v>NULL</v>
          </cell>
          <cell r="N319" t="str">
            <v>NULL</v>
          </cell>
          <cell r="O319" t="str">
            <v>CATEGORIA A</v>
          </cell>
          <cell r="P319" t="str">
            <v>NULL</v>
          </cell>
          <cell r="Q319">
            <v>1</v>
          </cell>
        </row>
        <row r="320">
          <cell r="B320">
            <v>10290913</v>
          </cell>
          <cell r="C320" t="str">
            <v>RUIZ MELENJE PABLO HERNANDO</v>
          </cell>
          <cell r="D320" t="str">
            <v>RUIZ</v>
          </cell>
          <cell r="E320" t="str">
            <v>MELENJE</v>
          </cell>
          <cell r="F320" t="str">
            <v>PABLO</v>
          </cell>
          <cell r="G320" t="str">
            <v>HERNANDO</v>
          </cell>
          <cell r="H320">
            <v>52</v>
          </cell>
          <cell r="I320" t="str">
            <v>HORA CATEDRA</v>
          </cell>
          <cell r="J320" t="str">
            <v>M</v>
          </cell>
          <cell r="K320" t="str">
            <v>ac</v>
          </cell>
          <cell r="L320" t="str">
            <v>NA</v>
          </cell>
          <cell r="M320" t="str">
            <v>NULL</v>
          </cell>
          <cell r="N320" t="str">
            <v>phruiz@unicauca.edu.co</v>
          </cell>
          <cell r="O320" t="str">
            <v>CATEGORI C</v>
          </cell>
          <cell r="P320" t="str">
            <v>NULL</v>
          </cell>
          <cell r="Q320">
            <v>1</v>
          </cell>
        </row>
        <row r="321">
          <cell r="B321">
            <v>10291125</v>
          </cell>
          <cell r="C321" t="str">
            <v>CASTRO ZUÑIGA EDUARDO JOSE</v>
          </cell>
          <cell r="D321" t="str">
            <v>CASTRO</v>
          </cell>
          <cell r="E321" t="str">
            <v>ZUÑIGA</v>
          </cell>
          <cell r="F321" t="str">
            <v>EDUARDO</v>
          </cell>
          <cell r="G321" t="str">
            <v>JOSE</v>
          </cell>
          <cell r="H321">
            <v>2</v>
          </cell>
          <cell r="I321" t="str">
            <v>HORA CATEDRA</v>
          </cell>
          <cell r="J321" t="str">
            <v>M</v>
          </cell>
          <cell r="K321" t="str">
            <v>ac</v>
          </cell>
          <cell r="L321" t="str">
            <v>NA</v>
          </cell>
          <cell r="M321" t="str">
            <v>NULL</v>
          </cell>
          <cell r="N321" t="str">
            <v>educastro@unicauca.edu.co</v>
          </cell>
          <cell r="O321" t="str">
            <v>CATEGORIA A</v>
          </cell>
          <cell r="P321" t="str">
            <v>NULL</v>
          </cell>
          <cell r="Q321">
            <v>1</v>
          </cell>
        </row>
        <row r="322">
          <cell r="B322">
            <v>10291136</v>
          </cell>
          <cell r="C322" t="str">
            <v>NAVIA GONZALEZ PAULO CESAR</v>
          </cell>
          <cell r="D322" t="str">
            <v>NAVIA</v>
          </cell>
          <cell r="E322" t="str">
            <v>GONZALEZ</v>
          </cell>
          <cell r="F322" t="str">
            <v>PAULO</v>
          </cell>
          <cell r="G322" t="str">
            <v>CESAR</v>
          </cell>
          <cell r="H322">
            <v>35</v>
          </cell>
          <cell r="I322" t="str">
            <v>HORA CATEDRA</v>
          </cell>
          <cell r="J322" t="str">
            <v>M</v>
          </cell>
          <cell r="K322" t="str">
            <v>ac</v>
          </cell>
          <cell r="L322" t="str">
            <v>NA</v>
          </cell>
          <cell r="M322" t="str">
            <v>NULL</v>
          </cell>
          <cell r="N322" t="str">
            <v>pnavia@unicauca.edu.co</v>
          </cell>
          <cell r="O322" t="str">
            <v>CATEGORI C</v>
          </cell>
          <cell r="P322" t="str">
            <v>NULL</v>
          </cell>
          <cell r="Q322">
            <v>1</v>
          </cell>
        </row>
        <row r="323">
          <cell r="B323">
            <v>10291269</v>
          </cell>
          <cell r="C323" t="str">
            <v>HERNANDEZ CORREA OSCAR ESTEBAN</v>
          </cell>
          <cell r="D323" t="str">
            <v>HERNANDEZ</v>
          </cell>
          <cell r="E323" t="str">
            <v>CORREA</v>
          </cell>
          <cell r="F323" t="str">
            <v>OSCAR</v>
          </cell>
          <cell r="G323" t="str">
            <v>ESTEBAN</v>
          </cell>
          <cell r="H323">
            <v>1</v>
          </cell>
          <cell r="I323" t="str">
            <v>HORA CATEDRA</v>
          </cell>
          <cell r="J323" t="str">
            <v>M</v>
          </cell>
          <cell r="K323" t="str">
            <v>ac</v>
          </cell>
          <cell r="L323" t="str">
            <v>NA</v>
          </cell>
          <cell r="M323" t="str">
            <v>NULL</v>
          </cell>
          <cell r="N323" t="str">
            <v>ohernandez@unicauca.edu.co</v>
          </cell>
          <cell r="O323" t="str">
            <v>CATEGORIA A</v>
          </cell>
          <cell r="P323" t="str">
            <v>NULL</v>
          </cell>
          <cell r="Q323">
            <v>1</v>
          </cell>
        </row>
        <row r="324">
          <cell r="B324">
            <v>10292766</v>
          </cell>
          <cell r="C324" t="str">
            <v>MACUACE OTERO RONALD ALEJANDRO</v>
          </cell>
          <cell r="D324" t="str">
            <v>MACUACE</v>
          </cell>
          <cell r="E324" t="str">
            <v>OTERO</v>
          </cell>
          <cell r="F324" t="str">
            <v>RONALD</v>
          </cell>
          <cell r="G324" t="str">
            <v>ALEJANDRO</v>
          </cell>
          <cell r="H324">
            <v>26</v>
          </cell>
          <cell r="I324" t="str">
            <v>HORA CATEDRA</v>
          </cell>
          <cell r="J324" t="str">
            <v>M</v>
          </cell>
          <cell r="K324" t="str">
            <v>ac</v>
          </cell>
          <cell r="L324" t="str">
            <v>NA</v>
          </cell>
          <cell r="M324" t="str">
            <v>NULL</v>
          </cell>
          <cell r="N324" t="str">
            <v>rmacuace@unicauca.edu.co</v>
          </cell>
          <cell r="O324" t="str">
            <v>CATEGORI C</v>
          </cell>
          <cell r="P324" t="str">
            <v>NULL</v>
          </cell>
          <cell r="Q324">
            <v>1</v>
          </cell>
        </row>
        <row r="325">
          <cell r="B325">
            <v>10293103</v>
          </cell>
          <cell r="C325" t="str">
            <v>MENDOZA IMBACHI DIEGO ANTONIO</v>
          </cell>
          <cell r="D325" t="str">
            <v>MENDOZA</v>
          </cell>
          <cell r="E325" t="str">
            <v>IMBACHI</v>
          </cell>
          <cell r="F325" t="str">
            <v>DIEGO</v>
          </cell>
          <cell r="G325" t="str">
            <v>ANTONIO</v>
          </cell>
          <cell r="H325">
            <v>1</v>
          </cell>
          <cell r="I325" t="str">
            <v>HORA CATEDRA</v>
          </cell>
          <cell r="J325" t="str">
            <v>M</v>
          </cell>
          <cell r="K325" t="str">
            <v>ac</v>
          </cell>
          <cell r="L325" t="str">
            <v>NA</v>
          </cell>
          <cell r="M325" t="str">
            <v>NULL</v>
          </cell>
          <cell r="N325" t="str">
            <v>dmendoza@unicauca.edu.co</v>
          </cell>
          <cell r="O325" t="str">
            <v>CATEGORIA A</v>
          </cell>
          <cell r="P325" t="str">
            <v>NULL</v>
          </cell>
          <cell r="Q325">
            <v>1</v>
          </cell>
        </row>
        <row r="326">
          <cell r="B326">
            <v>10293533</v>
          </cell>
          <cell r="C326" t="str">
            <v>MOSQUERA JIMENEZ FRANCISCO EDUARDO</v>
          </cell>
          <cell r="D326" t="str">
            <v>MOSQUERA</v>
          </cell>
          <cell r="E326" t="str">
            <v>JIMENEZ</v>
          </cell>
          <cell r="F326" t="str">
            <v>FRANCISCO</v>
          </cell>
          <cell r="G326" t="str">
            <v>EDUARDO</v>
          </cell>
          <cell r="H326">
            <v>8</v>
          </cell>
          <cell r="I326" t="str">
            <v>HORA CATEDRA</v>
          </cell>
          <cell r="J326" t="str">
            <v>M</v>
          </cell>
          <cell r="K326" t="str">
            <v>ac</v>
          </cell>
          <cell r="L326" t="str">
            <v>NA</v>
          </cell>
          <cell r="M326" t="str">
            <v>NULL</v>
          </cell>
          <cell r="N326" t="str">
            <v>femosquera@unicauca.edu.co</v>
          </cell>
          <cell r="O326" t="str">
            <v>CATEGORI C</v>
          </cell>
          <cell r="P326" t="str">
            <v>NULL</v>
          </cell>
          <cell r="Q326">
            <v>1</v>
          </cell>
        </row>
        <row r="327">
          <cell r="B327">
            <v>10294701</v>
          </cell>
          <cell r="C327" t="str">
            <v>ÑAÑEZ MACIAS EDGAR DAVID</v>
          </cell>
          <cell r="D327" t="str">
            <v>ÑAÑEZ</v>
          </cell>
          <cell r="E327" t="str">
            <v>MACIAS</v>
          </cell>
          <cell r="F327" t="str">
            <v>EDGAR</v>
          </cell>
          <cell r="G327" t="str">
            <v>DAVID</v>
          </cell>
          <cell r="H327">
            <v>2</v>
          </cell>
          <cell r="I327" t="str">
            <v>HORA CATEDRA</v>
          </cell>
          <cell r="J327" t="str">
            <v>M</v>
          </cell>
          <cell r="K327" t="str">
            <v>ac</v>
          </cell>
          <cell r="L327" t="str">
            <v>NA</v>
          </cell>
          <cell r="M327" t="str">
            <v>NULL</v>
          </cell>
          <cell r="N327" t="str">
            <v>matacho@unicauca.edu.co</v>
          </cell>
          <cell r="O327" t="str">
            <v>CATEGORIA B</v>
          </cell>
          <cell r="P327" t="str">
            <v>NULL</v>
          </cell>
          <cell r="Q327">
            <v>1</v>
          </cell>
        </row>
        <row r="328">
          <cell r="B328">
            <v>10294796</v>
          </cell>
          <cell r="C328" t="str">
            <v>OBANDO VIDAL FRANCISCO JAVIER</v>
          </cell>
          <cell r="D328" t="str">
            <v>OBANDO</v>
          </cell>
          <cell r="E328" t="str">
            <v>VIDAL</v>
          </cell>
          <cell r="F328" t="str">
            <v>FRANCISCO</v>
          </cell>
          <cell r="G328" t="str">
            <v>JAVIER</v>
          </cell>
          <cell r="H328">
            <v>52</v>
          </cell>
          <cell r="I328" t="str">
            <v>HORA CATEDRA</v>
          </cell>
          <cell r="J328" t="str">
            <v>M</v>
          </cell>
          <cell r="K328" t="str">
            <v>ac</v>
          </cell>
          <cell r="L328" t="str">
            <v>NA</v>
          </cell>
          <cell r="M328" t="str">
            <v>NULL</v>
          </cell>
          <cell r="N328" t="str">
            <v>fjobando@unicauca.edu.co</v>
          </cell>
          <cell r="O328" t="str">
            <v>CATEGORI C</v>
          </cell>
          <cell r="P328" t="str">
            <v>NULL</v>
          </cell>
          <cell r="Q328">
            <v>1</v>
          </cell>
        </row>
        <row r="329">
          <cell r="B329">
            <v>10296991</v>
          </cell>
          <cell r="C329" t="str">
            <v>MEZA RODRIGUEZ JULIAN ANDRES</v>
          </cell>
          <cell r="D329" t="str">
            <v>MEZA</v>
          </cell>
          <cell r="E329" t="str">
            <v>RODRIGUEZ</v>
          </cell>
          <cell r="F329" t="str">
            <v>JULIAN</v>
          </cell>
          <cell r="G329" t="str">
            <v>ANDRES</v>
          </cell>
          <cell r="H329">
            <v>8</v>
          </cell>
          <cell r="I329" t="str">
            <v>HORA CATEDRA</v>
          </cell>
          <cell r="J329" t="str">
            <v>M</v>
          </cell>
          <cell r="K329" t="str">
            <v>ac</v>
          </cell>
          <cell r="L329" t="str">
            <v>NA</v>
          </cell>
          <cell r="M329" t="str">
            <v>NULL</v>
          </cell>
          <cell r="N329" t="str">
            <v>dr_jamezaro@hotmail.com</v>
          </cell>
          <cell r="O329" t="str">
            <v>CATEGORI C</v>
          </cell>
          <cell r="P329" t="str">
            <v>NULL</v>
          </cell>
          <cell r="Q329">
            <v>1</v>
          </cell>
        </row>
        <row r="330">
          <cell r="B330">
            <v>10297835</v>
          </cell>
          <cell r="C330" t="str">
            <v>SANDOVAL ESTRADA JUAN SEBASTIAN</v>
          </cell>
          <cell r="D330" t="str">
            <v>SANDOVAL</v>
          </cell>
          <cell r="E330" t="str">
            <v>ESTRADA</v>
          </cell>
          <cell r="F330" t="str">
            <v>JUAN</v>
          </cell>
          <cell r="G330" t="str">
            <v>SEBASTIAN</v>
          </cell>
          <cell r="H330">
            <v>12</v>
          </cell>
          <cell r="I330" t="str">
            <v>HORA CATEDRA</v>
          </cell>
          <cell r="J330" t="str">
            <v>M</v>
          </cell>
          <cell r="K330" t="str">
            <v>ac</v>
          </cell>
          <cell r="L330" t="str">
            <v>NA</v>
          </cell>
          <cell r="M330" t="str">
            <v>NULL</v>
          </cell>
          <cell r="N330" t="str">
            <v>NULL</v>
          </cell>
          <cell r="O330" t="str">
            <v>CATEGORIA A</v>
          </cell>
          <cell r="P330" t="str">
            <v>NULL</v>
          </cell>
          <cell r="Q330">
            <v>1</v>
          </cell>
        </row>
        <row r="331">
          <cell r="B331">
            <v>10298451</v>
          </cell>
          <cell r="C331" t="str">
            <v>LOPEZ GIRON JUAN MANUEL</v>
          </cell>
          <cell r="D331" t="str">
            <v>LOPEZ</v>
          </cell>
          <cell r="E331" t="str">
            <v>GIRON</v>
          </cell>
          <cell r="F331" t="str">
            <v>JUAN</v>
          </cell>
          <cell r="G331" t="str">
            <v>MANUEL</v>
          </cell>
          <cell r="H331">
            <v>30</v>
          </cell>
          <cell r="I331" t="str">
            <v>HORA CATEDRA</v>
          </cell>
          <cell r="J331" t="str">
            <v>M</v>
          </cell>
          <cell r="K331" t="str">
            <v>ac</v>
          </cell>
          <cell r="L331" t="str">
            <v>NA</v>
          </cell>
          <cell r="M331" t="str">
            <v>NULL</v>
          </cell>
          <cell r="N331" t="str">
            <v>juanmlopez@unicauca.edu.co</v>
          </cell>
          <cell r="O331" t="str">
            <v>CATEGORIA D</v>
          </cell>
          <cell r="P331" t="str">
            <v>NULL</v>
          </cell>
          <cell r="Q331">
            <v>1</v>
          </cell>
        </row>
        <row r="332">
          <cell r="B332">
            <v>10299903</v>
          </cell>
          <cell r="C332" t="str">
            <v>GIL PRADO JULIAN ANDRES</v>
          </cell>
          <cell r="D332" t="str">
            <v>GIL</v>
          </cell>
          <cell r="E332" t="str">
            <v>PRADO</v>
          </cell>
          <cell r="F332" t="str">
            <v>JULIAN</v>
          </cell>
          <cell r="G332" t="str">
            <v>ANDRES</v>
          </cell>
          <cell r="H332">
            <v>52</v>
          </cell>
          <cell r="I332" t="str">
            <v>HORA CATEDRA</v>
          </cell>
          <cell r="J332" t="str">
            <v>M</v>
          </cell>
          <cell r="K332" t="str">
            <v>ac</v>
          </cell>
          <cell r="L332" t="str">
            <v>NA</v>
          </cell>
          <cell r="M332" t="str">
            <v>NULL</v>
          </cell>
          <cell r="N332" t="str">
            <v>julian.gilp@fup.edu.</v>
          </cell>
          <cell r="O332" t="str">
            <v>CATEGORIA B</v>
          </cell>
          <cell r="P332" t="str">
            <v>NULL</v>
          </cell>
          <cell r="Q332">
            <v>1</v>
          </cell>
        </row>
        <row r="333">
          <cell r="B333">
            <v>10302021</v>
          </cell>
          <cell r="C333" t="str">
            <v>GOMEZ ZUÑIGA OSCAR DAVID</v>
          </cell>
          <cell r="D333" t="str">
            <v>GOMEZ</v>
          </cell>
          <cell r="E333" t="str">
            <v>ZUÑIGA</v>
          </cell>
          <cell r="F333" t="str">
            <v>OSCAR</v>
          </cell>
          <cell r="G333" t="str">
            <v>DAVID</v>
          </cell>
          <cell r="H333">
            <v>28</v>
          </cell>
          <cell r="I333" t="str">
            <v>HORA CATEDRA</v>
          </cell>
          <cell r="J333" t="str">
            <v>M</v>
          </cell>
          <cell r="K333" t="str">
            <v>ac</v>
          </cell>
          <cell r="L333" t="str">
            <v>NA</v>
          </cell>
          <cell r="M333" t="str">
            <v>NULL</v>
          </cell>
          <cell r="N333" t="str">
            <v>osdagozu@unicauca.edu.co</v>
          </cell>
          <cell r="O333" t="str">
            <v>CATEGORIA D</v>
          </cell>
          <cell r="P333" t="str">
            <v>NULL</v>
          </cell>
          <cell r="Q333">
            <v>1</v>
          </cell>
        </row>
        <row r="334">
          <cell r="B334">
            <v>10302889</v>
          </cell>
          <cell r="C334" t="str">
            <v>BAZANTE MOLANO EDUARDO ANDRES</v>
          </cell>
          <cell r="D334" t="str">
            <v>BAZANTE</v>
          </cell>
          <cell r="E334" t="str">
            <v>MOLANO</v>
          </cell>
          <cell r="F334" t="str">
            <v>EDUARDO</v>
          </cell>
          <cell r="G334" t="str">
            <v>ANDRES</v>
          </cell>
          <cell r="H334">
            <v>42</v>
          </cell>
          <cell r="I334" t="str">
            <v>HORA CATEDRA</v>
          </cell>
          <cell r="J334" t="str">
            <v>M</v>
          </cell>
          <cell r="K334" t="str">
            <v>ac</v>
          </cell>
          <cell r="L334" t="str">
            <v>NA</v>
          </cell>
          <cell r="M334" t="str">
            <v>NULL</v>
          </cell>
          <cell r="N334" t="str">
            <v>andresbazante@unicauca.edu.co</v>
          </cell>
          <cell r="O334" t="str">
            <v>CATEGORIA A</v>
          </cell>
          <cell r="P334" t="str">
            <v>NULL</v>
          </cell>
          <cell r="Q334">
            <v>1</v>
          </cell>
        </row>
        <row r="335">
          <cell r="B335">
            <v>10303951</v>
          </cell>
          <cell r="C335" t="str">
            <v>JIMENEZ ORDOÑEZ WALTER ANIBAL</v>
          </cell>
          <cell r="D335" t="str">
            <v>JIMENEZ</v>
          </cell>
          <cell r="E335" t="str">
            <v>ORDOÑEZ</v>
          </cell>
          <cell r="F335" t="str">
            <v>WALTER</v>
          </cell>
          <cell r="G335" t="str">
            <v>ANIBAL</v>
          </cell>
          <cell r="H335">
            <v>11</v>
          </cell>
          <cell r="I335" t="str">
            <v>HORA CATEDRA</v>
          </cell>
          <cell r="J335" t="str">
            <v>M</v>
          </cell>
          <cell r="K335" t="str">
            <v>ac</v>
          </cell>
          <cell r="L335" t="str">
            <v>NA</v>
          </cell>
          <cell r="M335" t="str">
            <v>NULL</v>
          </cell>
          <cell r="N335" t="str">
            <v>wjimenez@unicauca.edu.co</v>
          </cell>
          <cell r="O335" t="str">
            <v>CATEGORIA D</v>
          </cell>
          <cell r="P335" t="str">
            <v>NULL</v>
          </cell>
          <cell r="Q335">
            <v>1</v>
          </cell>
        </row>
        <row r="336">
          <cell r="B336">
            <v>10304318</v>
          </cell>
          <cell r="C336" t="str">
            <v>PINO HOYOS GERARDO ANDRES</v>
          </cell>
          <cell r="D336" t="str">
            <v>PINO</v>
          </cell>
          <cell r="E336" t="str">
            <v>HOYOS</v>
          </cell>
          <cell r="F336" t="str">
            <v>GERARDO</v>
          </cell>
          <cell r="G336" t="str">
            <v>ANDRES</v>
          </cell>
          <cell r="H336">
            <v>10</v>
          </cell>
          <cell r="I336" t="str">
            <v>HORA CATEDRA</v>
          </cell>
          <cell r="J336" t="str">
            <v>M</v>
          </cell>
          <cell r="K336" t="str">
            <v>ac</v>
          </cell>
          <cell r="L336" t="str">
            <v>NA</v>
          </cell>
          <cell r="M336" t="str">
            <v>NULL</v>
          </cell>
          <cell r="N336" t="str">
            <v>NULL</v>
          </cell>
          <cell r="O336" t="str">
            <v>CATEGORIA A</v>
          </cell>
          <cell r="P336" t="str">
            <v>NULL</v>
          </cell>
          <cell r="Q336">
            <v>1</v>
          </cell>
        </row>
        <row r="337">
          <cell r="B337">
            <v>10306427</v>
          </cell>
          <cell r="C337" t="str">
            <v>PRADO VALENCIA DAVID FERNANDO</v>
          </cell>
          <cell r="D337" t="str">
            <v>PRADO</v>
          </cell>
          <cell r="E337" t="str">
            <v>VALENCIA</v>
          </cell>
          <cell r="F337" t="str">
            <v>DAVID</v>
          </cell>
          <cell r="G337" t="str">
            <v>FERNANDO</v>
          </cell>
          <cell r="H337">
            <v>27</v>
          </cell>
          <cell r="I337" t="str">
            <v>PLANTA</v>
          </cell>
          <cell r="J337" t="str">
            <v>M</v>
          </cell>
          <cell r="K337" t="str">
            <v>ac</v>
          </cell>
          <cell r="L337" t="str">
            <v>TC</v>
          </cell>
          <cell r="M337" t="str">
            <v>No aplica</v>
          </cell>
          <cell r="N337" t="str">
            <v>davidprado@unicauca.edu.co</v>
          </cell>
          <cell r="O337" t="str">
            <v>CATEGORIA D</v>
          </cell>
          <cell r="P337">
            <v>45365</v>
          </cell>
          <cell r="Q337">
            <v>1</v>
          </cell>
        </row>
        <row r="338">
          <cell r="B338">
            <v>10306714</v>
          </cell>
          <cell r="C338" t="str">
            <v>LOPEZ FLOREZ JULIAN FERNANDO</v>
          </cell>
          <cell r="D338" t="str">
            <v>LOPEZ</v>
          </cell>
          <cell r="E338" t="str">
            <v>FLOREZ</v>
          </cell>
          <cell r="F338" t="str">
            <v>JULIAN</v>
          </cell>
          <cell r="G338" t="str">
            <v>FERNANDO</v>
          </cell>
          <cell r="H338">
            <v>28</v>
          </cell>
          <cell r="I338" t="str">
            <v>HORA CATEDRA</v>
          </cell>
          <cell r="J338" t="str">
            <v>M</v>
          </cell>
          <cell r="K338" t="str">
            <v>ac</v>
          </cell>
          <cell r="L338" t="str">
            <v>NA</v>
          </cell>
          <cell r="M338" t="str">
            <v>NULL</v>
          </cell>
          <cell r="N338" t="str">
            <v>julianflopez@unicauca.edu.co</v>
          </cell>
          <cell r="O338" t="str">
            <v>CATEGORIA A</v>
          </cell>
          <cell r="P338" t="str">
            <v>NULL</v>
          </cell>
          <cell r="Q338">
            <v>1</v>
          </cell>
        </row>
        <row r="339">
          <cell r="B339">
            <v>10306974</v>
          </cell>
          <cell r="C339" t="str">
            <v>GALINDEZ HURTADO ALVARO FELIPE</v>
          </cell>
          <cell r="D339" t="str">
            <v>GALINDEZ</v>
          </cell>
          <cell r="E339" t="str">
            <v>HURTADO</v>
          </cell>
          <cell r="F339" t="str">
            <v>ALVARO</v>
          </cell>
          <cell r="G339" t="str">
            <v>FELIPE</v>
          </cell>
          <cell r="H339">
            <v>35</v>
          </cell>
          <cell r="I339" t="str">
            <v>HORA CATEDRA</v>
          </cell>
          <cell r="J339" t="str">
            <v>M</v>
          </cell>
          <cell r="K339" t="str">
            <v>ac</v>
          </cell>
          <cell r="L339" t="str">
            <v>NA</v>
          </cell>
          <cell r="M339" t="str">
            <v>NULL</v>
          </cell>
          <cell r="N339" t="str">
            <v>agalindez@unicauca.edu.co</v>
          </cell>
          <cell r="O339" t="str">
            <v>CATEGORIA A</v>
          </cell>
          <cell r="P339" t="str">
            <v>NULL</v>
          </cell>
          <cell r="Q339">
            <v>1</v>
          </cell>
        </row>
        <row r="340">
          <cell r="B340">
            <v>10307763</v>
          </cell>
          <cell r="C340" t="str">
            <v>SANCHEZ SANCHEZ JESUS IVAN</v>
          </cell>
          <cell r="D340" t="str">
            <v>SANCHEZ</v>
          </cell>
          <cell r="E340" t="str">
            <v>SANCHEZ</v>
          </cell>
          <cell r="F340" t="str">
            <v>JESUS</v>
          </cell>
          <cell r="G340" t="str">
            <v>IVAN</v>
          </cell>
          <cell r="H340">
            <v>27</v>
          </cell>
          <cell r="I340" t="str">
            <v>HORA CATEDRA</v>
          </cell>
          <cell r="J340" t="str">
            <v>M</v>
          </cell>
          <cell r="K340" t="str">
            <v>ac</v>
          </cell>
          <cell r="L340" t="str">
            <v>NA</v>
          </cell>
          <cell r="M340" t="str">
            <v>NULL</v>
          </cell>
          <cell r="N340" t="str">
            <v>jisanchez@unicauca.edu.co</v>
          </cell>
          <cell r="O340" t="str">
            <v>CATEGORIA A</v>
          </cell>
          <cell r="P340" t="str">
            <v>NULL</v>
          </cell>
          <cell r="Q340">
            <v>1</v>
          </cell>
        </row>
        <row r="341">
          <cell r="B341">
            <v>10308397</v>
          </cell>
          <cell r="C341" t="str">
            <v>CABEZAS GAVIRIA ALEXANDER</v>
          </cell>
          <cell r="D341" t="str">
            <v>CABEZAS</v>
          </cell>
          <cell r="E341" t="str">
            <v>GAVIRIA</v>
          </cell>
          <cell r="F341" t="str">
            <v>ALEXANDER</v>
          </cell>
          <cell r="H341">
            <v>5</v>
          </cell>
          <cell r="I341" t="str">
            <v>HORA CATEDRA</v>
          </cell>
          <cell r="J341" t="str">
            <v>M</v>
          </cell>
          <cell r="K341" t="str">
            <v>ac</v>
          </cell>
          <cell r="L341" t="str">
            <v>NA</v>
          </cell>
          <cell r="M341" t="str">
            <v>NULL</v>
          </cell>
          <cell r="N341" t="str">
            <v>alexcabezas@unicauca.edu.co</v>
          </cell>
          <cell r="O341" t="str">
            <v>CATEGORIA B</v>
          </cell>
          <cell r="P341" t="str">
            <v>NULL</v>
          </cell>
          <cell r="Q341">
            <v>1</v>
          </cell>
        </row>
        <row r="342">
          <cell r="B342">
            <v>10308754</v>
          </cell>
          <cell r="C342" t="str">
            <v>ERAZO CRUZ CICERON</v>
          </cell>
          <cell r="D342" t="str">
            <v>ERAZO</v>
          </cell>
          <cell r="E342" t="str">
            <v>CRUZ</v>
          </cell>
          <cell r="F342" t="str">
            <v>CICERON</v>
          </cell>
          <cell r="H342">
            <v>30</v>
          </cell>
          <cell r="I342" t="str">
            <v>HORA CATEDRA</v>
          </cell>
          <cell r="J342" t="str">
            <v>M</v>
          </cell>
          <cell r="K342" t="str">
            <v>ac</v>
          </cell>
          <cell r="L342" t="str">
            <v>NA</v>
          </cell>
          <cell r="M342" t="str">
            <v>NULL</v>
          </cell>
          <cell r="N342" t="str">
            <v>cice@unicauca.edu.co</v>
          </cell>
          <cell r="O342" t="str">
            <v>CATEGORIA D</v>
          </cell>
          <cell r="P342" t="str">
            <v>NULL</v>
          </cell>
          <cell r="Q342">
            <v>1</v>
          </cell>
        </row>
        <row r="343">
          <cell r="B343">
            <v>10483684</v>
          </cell>
          <cell r="C343" t="str">
            <v>PINO FERNANDO</v>
          </cell>
          <cell r="D343" t="str">
            <v>PINO</v>
          </cell>
          <cell r="E343" t="str">
            <v>FERNANDO</v>
          </cell>
          <cell r="F343" t="str">
            <v>FERNANDO</v>
          </cell>
          <cell r="H343">
            <v>40</v>
          </cell>
          <cell r="I343" t="str">
            <v>HORA CATEDRA</v>
          </cell>
          <cell r="J343" t="str">
            <v>M</v>
          </cell>
          <cell r="K343" t="str">
            <v>ac</v>
          </cell>
          <cell r="L343" t="str">
            <v>NA</v>
          </cell>
          <cell r="M343" t="str">
            <v>NULL</v>
          </cell>
          <cell r="N343" t="str">
            <v>NULL</v>
          </cell>
          <cell r="O343" t="str">
            <v>CATEGORIA A</v>
          </cell>
          <cell r="P343" t="str">
            <v>NULL</v>
          </cell>
          <cell r="Q343">
            <v>1</v>
          </cell>
        </row>
        <row r="344">
          <cell r="B344">
            <v>10521998</v>
          </cell>
          <cell r="C344" t="str">
            <v>PEDROZA BENITEZ REINEL</v>
          </cell>
          <cell r="D344" t="str">
            <v>PEDROZA</v>
          </cell>
          <cell r="E344" t="str">
            <v>BENITEZ</v>
          </cell>
          <cell r="F344" t="str">
            <v>REINEL</v>
          </cell>
          <cell r="H344">
            <v>40</v>
          </cell>
          <cell r="I344" t="str">
            <v>HORA CATEDRA</v>
          </cell>
          <cell r="J344" t="str">
            <v>M</v>
          </cell>
          <cell r="K344" t="str">
            <v>ac</v>
          </cell>
          <cell r="L344" t="str">
            <v>NA</v>
          </cell>
          <cell r="M344" t="str">
            <v>NULL</v>
          </cell>
          <cell r="N344" t="str">
            <v>rpedroza@unicauca.edu.co</v>
          </cell>
          <cell r="O344" t="str">
            <v>CATEGORIA A</v>
          </cell>
          <cell r="P344" t="str">
            <v>NULL</v>
          </cell>
          <cell r="Q344">
            <v>1</v>
          </cell>
        </row>
        <row r="345">
          <cell r="B345">
            <v>10529213</v>
          </cell>
          <cell r="C345" t="str">
            <v>BAOS LOPEZ LUIS ARGEMIRO</v>
          </cell>
          <cell r="D345" t="str">
            <v>BAOS</v>
          </cell>
          <cell r="E345" t="str">
            <v>LOPEZ</v>
          </cell>
          <cell r="F345" t="str">
            <v>LUIS</v>
          </cell>
          <cell r="G345" t="str">
            <v>ARGEMIRO</v>
          </cell>
          <cell r="H345">
            <v>14</v>
          </cell>
          <cell r="I345" t="str">
            <v>HORA CATEDRA</v>
          </cell>
          <cell r="J345" t="str">
            <v>M</v>
          </cell>
          <cell r="K345" t="str">
            <v>ac</v>
          </cell>
          <cell r="L345" t="str">
            <v>NA</v>
          </cell>
          <cell r="M345" t="str">
            <v>NULL</v>
          </cell>
          <cell r="N345" t="str">
            <v>lbaos@unicauca.edu.co</v>
          </cell>
          <cell r="O345" t="str">
            <v>CATEGORIA D</v>
          </cell>
          <cell r="P345" t="str">
            <v>NULL</v>
          </cell>
          <cell r="Q345">
            <v>1</v>
          </cell>
        </row>
        <row r="346">
          <cell r="B346">
            <v>10529359</v>
          </cell>
          <cell r="C346" t="str">
            <v>OTOYA CASTRILLON FRANCISCO JOSE</v>
          </cell>
          <cell r="D346" t="str">
            <v>OTOYA</v>
          </cell>
          <cell r="E346" t="str">
            <v>CASTRILLON</v>
          </cell>
          <cell r="F346" t="str">
            <v>FRANCISCO</v>
          </cell>
          <cell r="G346" t="str">
            <v>JOSE</v>
          </cell>
          <cell r="H346">
            <v>13</v>
          </cell>
          <cell r="I346" t="str">
            <v>HORA CATEDRA</v>
          </cell>
          <cell r="J346" t="str">
            <v>M</v>
          </cell>
          <cell r="K346" t="str">
            <v>ac</v>
          </cell>
          <cell r="L346" t="str">
            <v>NA</v>
          </cell>
          <cell r="M346" t="str">
            <v>NULL</v>
          </cell>
          <cell r="N346" t="str">
            <v>fjotoya@unicauca.edu.co</v>
          </cell>
          <cell r="O346" t="str">
            <v>CATEGORIA D</v>
          </cell>
          <cell r="P346" t="str">
            <v>NULL</v>
          </cell>
          <cell r="Q346">
            <v>1</v>
          </cell>
        </row>
        <row r="347">
          <cell r="B347">
            <v>10529662</v>
          </cell>
          <cell r="C347" t="str">
            <v>AYALA CALDAS LUIS CARLOS</v>
          </cell>
          <cell r="D347" t="str">
            <v>AYALA</v>
          </cell>
          <cell r="E347" t="str">
            <v>CALDAS</v>
          </cell>
          <cell r="F347" t="str">
            <v>LUIS</v>
          </cell>
          <cell r="G347" t="str">
            <v>CARLOS</v>
          </cell>
          <cell r="H347">
            <v>30</v>
          </cell>
          <cell r="I347" t="str">
            <v>HORA CATEDRA</v>
          </cell>
          <cell r="J347" t="str">
            <v>M</v>
          </cell>
          <cell r="K347" t="str">
            <v>ac</v>
          </cell>
          <cell r="L347" t="str">
            <v>NA</v>
          </cell>
          <cell r="M347" t="str">
            <v>NULL</v>
          </cell>
          <cell r="N347" t="str">
            <v>luisayala@unicauca.edu.co</v>
          </cell>
          <cell r="O347" t="str">
            <v>CATEGORI C</v>
          </cell>
          <cell r="P347" t="str">
            <v>NULL</v>
          </cell>
          <cell r="Q347">
            <v>1</v>
          </cell>
        </row>
        <row r="348">
          <cell r="B348">
            <v>10529916</v>
          </cell>
          <cell r="C348" t="str">
            <v>CRUZ JIMENEZ DIEGO</v>
          </cell>
          <cell r="D348" t="str">
            <v>CRUZ</v>
          </cell>
          <cell r="E348" t="str">
            <v>JIMENEZ</v>
          </cell>
          <cell r="F348" t="str">
            <v>DIEGO</v>
          </cell>
          <cell r="H348">
            <v>19</v>
          </cell>
          <cell r="I348" t="str">
            <v>HORA CATEDRA</v>
          </cell>
          <cell r="J348" t="str">
            <v>M</v>
          </cell>
          <cell r="K348" t="str">
            <v>ac</v>
          </cell>
          <cell r="L348" t="str">
            <v>NA</v>
          </cell>
          <cell r="M348" t="str">
            <v>NULL</v>
          </cell>
          <cell r="N348" t="str">
            <v>dcruz@unicauca.edu.co</v>
          </cell>
          <cell r="O348" t="str">
            <v>CATEGORIA D</v>
          </cell>
          <cell r="P348" t="str">
            <v>NULL</v>
          </cell>
          <cell r="Q348">
            <v>1</v>
          </cell>
        </row>
        <row r="349">
          <cell r="B349">
            <v>10530221</v>
          </cell>
          <cell r="C349" t="str">
            <v>ILLERA RIVERA DIEGO</v>
          </cell>
          <cell r="D349" t="str">
            <v>ILLERA</v>
          </cell>
          <cell r="E349" t="str">
            <v>RIVERA</v>
          </cell>
          <cell r="F349" t="str">
            <v>DIEGO</v>
          </cell>
          <cell r="H349">
            <v>14</v>
          </cell>
          <cell r="I349" t="str">
            <v>HORA CATEDRA</v>
          </cell>
          <cell r="J349" t="str">
            <v>M</v>
          </cell>
          <cell r="K349" t="str">
            <v>ac</v>
          </cell>
          <cell r="L349" t="str">
            <v>NA</v>
          </cell>
          <cell r="M349" t="str">
            <v>NULL</v>
          </cell>
          <cell r="N349" t="str">
            <v>dillera@unicauca.edu.co</v>
          </cell>
          <cell r="O349" t="str">
            <v>CATEGORIA D</v>
          </cell>
          <cell r="P349" t="str">
            <v>NULL</v>
          </cell>
          <cell r="Q349">
            <v>1</v>
          </cell>
        </row>
        <row r="350">
          <cell r="B350">
            <v>10532278</v>
          </cell>
          <cell r="C350" t="str">
            <v>IDROBO SANDOVAL HERMES LAUREANO</v>
          </cell>
          <cell r="D350" t="str">
            <v>IDROBO</v>
          </cell>
          <cell r="E350" t="str">
            <v>SANDOVAL</v>
          </cell>
          <cell r="F350" t="str">
            <v>HERMES</v>
          </cell>
          <cell r="G350" t="str">
            <v>LAUREANO</v>
          </cell>
          <cell r="H350">
            <v>33</v>
          </cell>
          <cell r="I350" t="str">
            <v>HORA CATEDRA</v>
          </cell>
          <cell r="J350" t="str">
            <v>M</v>
          </cell>
          <cell r="K350" t="str">
            <v>ac</v>
          </cell>
          <cell r="L350" t="str">
            <v>NA</v>
          </cell>
          <cell r="M350" t="str">
            <v>NULL</v>
          </cell>
          <cell r="N350" t="str">
            <v>hermes.idrobo@unicauca.edu.co</v>
          </cell>
          <cell r="O350" t="str">
            <v>CATEGORIA A</v>
          </cell>
          <cell r="P350" t="str">
            <v>NULL</v>
          </cell>
          <cell r="Q350">
            <v>1</v>
          </cell>
        </row>
        <row r="351">
          <cell r="B351">
            <v>10532521</v>
          </cell>
          <cell r="C351" t="str">
            <v>GOMEZ GOMEZ JESUS ALBERTO</v>
          </cell>
          <cell r="D351" t="str">
            <v>GOMEZ</v>
          </cell>
          <cell r="E351" t="str">
            <v>GOMEZ</v>
          </cell>
          <cell r="F351" t="str">
            <v>JESUS</v>
          </cell>
          <cell r="G351" t="str">
            <v>ALBERTO</v>
          </cell>
          <cell r="H351">
            <v>40</v>
          </cell>
          <cell r="I351" t="str">
            <v>HORA CATEDRA</v>
          </cell>
          <cell r="J351" t="str">
            <v>M</v>
          </cell>
          <cell r="K351" t="str">
            <v>ac</v>
          </cell>
          <cell r="L351" t="str">
            <v>NA</v>
          </cell>
          <cell r="M351" t="str">
            <v>NULL</v>
          </cell>
          <cell r="N351" t="str">
            <v>albertogomez@unicauca.edu.co</v>
          </cell>
          <cell r="O351" t="str">
            <v>CATEGORIA D</v>
          </cell>
          <cell r="P351" t="str">
            <v>NULL</v>
          </cell>
          <cell r="Q351">
            <v>1</v>
          </cell>
        </row>
        <row r="352">
          <cell r="B352">
            <v>10533264</v>
          </cell>
          <cell r="C352" t="str">
            <v>ZAPATA PORRAS EFRAIN ANTONIO</v>
          </cell>
          <cell r="D352" t="str">
            <v>ZAPATA</v>
          </cell>
          <cell r="E352" t="str">
            <v>PORRAS</v>
          </cell>
          <cell r="F352" t="str">
            <v>EFRAIN</v>
          </cell>
          <cell r="G352" t="str">
            <v>ANTONIO</v>
          </cell>
          <cell r="H352">
            <v>10</v>
          </cell>
          <cell r="I352" t="str">
            <v>HORA CATEDRA</v>
          </cell>
          <cell r="J352" t="str">
            <v>M</v>
          </cell>
          <cell r="K352" t="str">
            <v>ac</v>
          </cell>
          <cell r="L352" t="str">
            <v>NA</v>
          </cell>
          <cell r="M352" t="str">
            <v>NULL</v>
          </cell>
          <cell r="N352" t="str">
            <v>efrainzapata@unicauca.edu.co</v>
          </cell>
          <cell r="O352" t="str">
            <v>CATEGORIA A</v>
          </cell>
          <cell r="P352" t="str">
            <v>NULL</v>
          </cell>
          <cell r="Q352">
            <v>1</v>
          </cell>
        </row>
        <row r="353">
          <cell r="B353">
            <v>10533864</v>
          </cell>
          <cell r="C353" t="str">
            <v>RUIZ QUIÑONEZ GERARDO ERNESTO</v>
          </cell>
          <cell r="D353" t="str">
            <v>RUIZ</v>
          </cell>
          <cell r="E353" t="str">
            <v>QUIÑONEZ</v>
          </cell>
          <cell r="F353" t="str">
            <v>GERARDO</v>
          </cell>
          <cell r="G353" t="str">
            <v>ERNESTO</v>
          </cell>
          <cell r="H353">
            <v>40</v>
          </cell>
          <cell r="I353" t="str">
            <v>HORA CATEDRA</v>
          </cell>
          <cell r="J353" t="str">
            <v>M</v>
          </cell>
          <cell r="K353" t="str">
            <v>ac</v>
          </cell>
          <cell r="L353" t="str">
            <v>NA</v>
          </cell>
          <cell r="M353" t="str">
            <v>NULL</v>
          </cell>
          <cell r="N353" t="str">
            <v>gerardoruiz@unicauca.edu.co</v>
          </cell>
          <cell r="O353" t="str">
            <v>CATEGORIA D</v>
          </cell>
          <cell r="P353" t="str">
            <v>NULL</v>
          </cell>
          <cell r="Q353">
            <v>1</v>
          </cell>
        </row>
        <row r="354">
          <cell r="B354">
            <v>10533944</v>
          </cell>
          <cell r="C354" t="str">
            <v>TORRES CABRERA FRANKLIN IGNACIO</v>
          </cell>
          <cell r="D354" t="str">
            <v>TORRES</v>
          </cell>
          <cell r="E354" t="str">
            <v>CABRERA</v>
          </cell>
          <cell r="F354" t="str">
            <v>FRANKLIN</v>
          </cell>
          <cell r="G354" t="str">
            <v>IGNACIO</v>
          </cell>
          <cell r="H354">
            <v>41</v>
          </cell>
          <cell r="I354" t="str">
            <v>HORA CATEDRA</v>
          </cell>
          <cell r="J354" t="str">
            <v>M</v>
          </cell>
          <cell r="K354" t="str">
            <v>ac</v>
          </cell>
          <cell r="L354" t="str">
            <v>NA</v>
          </cell>
          <cell r="M354" t="str">
            <v>NULL</v>
          </cell>
          <cell r="N354" t="str">
            <v>franklintorres@unicauca.edu.co</v>
          </cell>
          <cell r="O354" t="str">
            <v>CATEGORIA D</v>
          </cell>
          <cell r="P354" t="str">
            <v>NULL</v>
          </cell>
          <cell r="Q354">
            <v>1</v>
          </cell>
        </row>
        <row r="355">
          <cell r="B355">
            <v>10536026</v>
          </cell>
          <cell r="C355" t="str">
            <v>LARRARTE VASQUEZ GIOVANNI</v>
          </cell>
          <cell r="D355" t="str">
            <v>LARRARTE</v>
          </cell>
          <cell r="E355" t="str">
            <v>VASQUEZ</v>
          </cell>
          <cell r="F355" t="str">
            <v>GIOVANNI</v>
          </cell>
          <cell r="H355">
            <v>40</v>
          </cell>
          <cell r="I355" t="str">
            <v>HORA CATEDRA</v>
          </cell>
          <cell r="J355" t="str">
            <v>M</v>
          </cell>
          <cell r="K355" t="str">
            <v>ac</v>
          </cell>
          <cell r="L355" t="str">
            <v>NA</v>
          </cell>
          <cell r="M355" t="str">
            <v>NULL</v>
          </cell>
          <cell r="N355" t="str">
            <v>giovannilv@unicauca.edu.co</v>
          </cell>
          <cell r="O355" t="str">
            <v>CATEGORIA A</v>
          </cell>
          <cell r="P355" t="str">
            <v>NULL</v>
          </cell>
          <cell r="Q355">
            <v>1</v>
          </cell>
        </row>
        <row r="356">
          <cell r="B356">
            <v>10536305</v>
          </cell>
          <cell r="C356" t="str">
            <v>OTERO OCHOA NORBERTO</v>
          </cell>
          <cell r="D356" t="str">
            <v>OTERO</v>
          </cell>
          <cell r="E356" t="str">
            <v>OCHOA</v>
          </cell>
          <cell r="F356" t="str">
            <v>NORBERTO</v>
          </cell>
          <cell r="H356">
            <v>5</v>
          </cell>
          <cell r="I356" t="str">
            <v>HORA CATEDRA</v>
          </cell>
          <cell r="J356" t="str">
            <v>M</v>
          </cell>
          <cell r="K356" t="str">
            <v>ac</v>
          </cell>
          <cell r="L356" t="str">
            <v>NA</v>
          </cell>
          <cell r="M356" t="str">
            <v>NULL</v>
          </cell>
          <cell r="N356" t="str">
            <v>notero@unicauca.edu.co</v>
          </cell>
          <cell r="O356" t="str">
            <v>CATEGORIA A</v>
          </cell>
          <cell r="P356" t="str">
            <v>NULL</v>
          </cell>
          <cell r="Q356">
            <v>1</v>
          </cell>
        </row>
        <row r="357">
          <cell r="B357">
            <v>10537107</v>
          </cell>
          <cell r="C357" t="str">
            <v>DIAZ CASTRO CARLOS ALBERTO</v>
          </cell>
          <cell r="D357" t="str">
            <v>DIAZ</v>
          </cell>
          <cell r="E357" t="str">
            <v>CASTRO</v>
          </cell>
          <cell r="F357" t="str">
            <v>CARLOS</v>
          </cell>
          <cell r="G357" t="str">
            <v>ALBERTO</v>
          </cell>
          <cell r="H357">
            <v>19</v>
          </cell>
          <cell r="I357" t="str">
            <v>HORA CATEDRA</v>
          </cell>
          <cell r="J357" t="str">
            <v>M</v>
          </cell>
          <cell r="K357" t="str">
            <v>ac</v>
          </cell>
          <cell r="L357" t="str">
            <v>NA</v>
          </cell>
          <cell r="M357" t="str">
            <v>NULL</v>
          </cell>
          <cell r="N357" t="str">
            <v>ccastro@unicauca.edu.co</v>
          </cell>
          <cell r="O357" t="str">
            <v>CATEGORIA D</v>
          </cell>
          <cell r="P357" t="str">
            <v>NULL</v>
          </cell>
          <cell r="Q357">
            <v>1</v>
          </cell>
        </row>
        <row r="358">
          <cell r="B358">
            <v>10538044</v>
          </cell>
          <cell r="C358" t="str">
            <v>GUERRERO OTOYA GERSON AUGUSTO</v>
          </cell>
          <cell r="D358" t="str">
            <v>GUERRERO</v>
          </cell>
          <cell r="E358" t="str">
            <v>OTOYA</v>
          </cell>
          <cell r="F358" t="str">
            <v>GERSON</v>
          </cell>
          <cell r="G358" t="str">
            <v>AUGUSTO</v>
          </cell>
          <cell r="H358">
            <v>40</v>
          </cell>
          <cell r="I358" t="str">
            <v>HORA CATEDRA</v>
          </cell>
          <cell r="J358" t="str">
            <v>M</v>
          </cell>
          <cell r="K358" t="str">
            <v>ac</v>
          </cell>
          <cell r="L358" t="str">
            <v>NA</v>
          </cell>
          <cell r="M358" t="str">
            <v>NULL</v>
          </cell>
          <cell r="N358" t="str">
            <v>ggotoya@unicauca.edu.co</v>
          </cell>
          <cell r="O358" t="str">
            <v>CATEGORIA D</v>
          </cell>
          <cell r="P358" t="str">
            <v>NULL</v>
          </cell>
          <cell r="Q358">
            <v>1</v>
          </cell>
        </row>
        <row r="359">
          <cell r="B359">
            <v>10540176</v>
          </cell>
          <cell r="C359" t="str">
            <v>PABON BURBANO ARIEL EDMUNDO</v>
          </cell>
          <cell r="D359" t="str">
            <v>PABON</v>
          </cell>
          <cell r="E359" t="str">
            <v>BURBANO</v>
          </cell>
          <cell r="F359" t="str">
            <v>ARIEL</v>
          </cell>
          <cell r="G359" t="str">
            <v>EDMUNDO</v>
          </cell>
          <cell r="H359">
            <v>18</v>
          </cell>
          <cell r="I359" t="str">
            <v>HORA CATEDRA</v>
          </cell>
          <cell r="J359" t="str">
            <v>M</v>
          </cell>
          <cell r="K359" t="str">
            <v>ac</v>
          </cell>
          <cell r="L359" t="str">
            <v>NA</v>
          </cell>
          <cell r="M359" t="str">
            <v>NULL</v>
          </cell>
          <cell r="N359" t="str">
            <v>arielpabon@unicauca.edu.co</v>
          </cell>
          <cell r="O359" t="str">
            <v>CATEGORIA D</v>
          </cell>
          <cell r="P359" t="str">
            <v>NULL</v>
          </cell>
          <cell r="Q359">
            <v>1</v>
          </cell>
        </row>
        <row r="360">
          <cell r="B360">
            <v>10542594</v>
          </cell>
          <cell r="C360" t="str">
            <v>LOPEZ SACCONI FABRICIO</v>
          </cell>
          <cell r="D360" t="str">
            <v>LOPEZ</v>
          </cell>
          <cell r="E360" t="str">
            <v>SACCONI</v>
          </cell>
          <cell r="F360" t="str">
            <v>FABRICIO</v>
          </cell>
          <cell r="H360">
            <v>42</v>
          </cell>
          <cell r="I360" t="str">
            <v>HORA CATEDRA</v>
          </cell>
          <cell r="J360" t="str">
            <v>M</v>
          </cell>
          <cell r="K360" t="str">
            <v>ac</v>
          </cell>
          <cell r="L360" t="str">
            <v>NA</v>
          </cell>
          <cell r="M360" t="str">
            <v>NULL</v>
          </cell>
          <cell r="N360" t="str">
            <v>fabriciolopez@unicauca.edu.co</v>
          </cell>
          <cell r="O360" t="str">
            <v>CATEGORIA A</v>
          </cell>
          <cell r="P360" t="str">
            <v>NULL</v>
          </cell>
          <cell r="Q360">
            <v>1</v>
          </cell>
        </row>
        <row r="361">
          <cell r="B361">
            <v>10544216</v>
          </cell>
          <cell r="C361" t="str">
            <v>TOBAR MANZANO ALBEIRO NAPOLEON</v>
          </cell>
          <cell r="D361" t="str">
            <v>TOBAR</v>
          </cell>
          <cell r="E361" t="str">
            <v>MANZANO</v>
          </cell>
          <cell r="F361" t="str">
            <v>ALBEIRO</v>
          </cell>
          <cell r="G361" t="str">
            <v>NAPOLEON</v>
          </cell>
          <cell r="H361">
            <v>40</v>
          </cell>
          <cell r="I361" t="str">
            <v>HORA CATEDRA</v>
          </cell>
          <cell r="J361" t="str">
            <v>M</v>
          </cell>
          <cell r="K361" t="str">
            <v>ac</v>
          </cell>
          <cell r="L361" t="str">
            <v>NA</v>
          </cell>
          <cell r="M361" t="str">
            <v>NULL</v>
          </cell>
          <cell r="N361" t="str">
            <v>tobaram@unicauca.edu.co</v>
          </cell>
          <cell r="O361" t="str">
            <v>CATEGORIA A</v>
          </cell>
          <cell r="P361" t="str">
            <v>NULL</v>
          </cell>
          <cell r="Q361">
            <v>1</v>
          </cell>
        </row>
        <row r="362">
          <cell r="B362">
            <v>10545375</v>
          </cell>
          <cell r="C362" t="str">
            <v>MOSQUERA ROJAS TARSO</v>
          </cell>
          <cell r="D362" t="str">
            <v>MOSQUERA</v>
          </cell>
          <cell r="E362" t="str">
            <v>ROJAS</v>
          </cell>
          <cell r="F362" t="str">
            <v>TARSO</v>
          </cell>
          <cell r="H362">
            <v>5</v>
          </cell>
          <cell r="I362" t="str">
            <v>HORA CATEDRA</v>
          </cell>
          <cell r="J362" t="str">
            <v>M</v>
          </cell>
          <cell r="K362" t="str">
            <v>ac</v>
          </cell>
          <cell r="L362" t="str">
            <v>NA</v>
          </cell>
          <cell r="M362" t="str">
            <v>NULL</v>
          </cell>
          <cell r="N362" t="str">
            <v>NULL</v>
          </cell>
          <cell r="O362" t="str">
            <v>CATEGORIA D</v>
          </cell>
          <cell r="P362" t="str">
            <v>NULL</v>
          </cell>
          <cell r="Q362">
            <v>1</v>
          </cell>
        </row>
        <row r="363">
          <cell r="B363">
            <v>10545544</v>
          </cell>
          <cell r="C363" t="str">
            <v>GOMEZ RAMIREZ JESUS LAUREANO</v>
          </cell>
          <cell r="D363" t="str">
            <v>GOMEZ</v>
          </cell>
          <cell r="E363" t="str">
            <v>RAMIREZ</v>
          </cell>
          <cell r="F363" t="str">
            <v>JESUS</v>
          </cell>
          <cell r="G363" t="str">
            <v>LAUREANO</v>
          </cell>
          <cell r="H363">
            <v>19</v>
          </cell>
          <cell r="I363" t="str">
            <v>HORA CATEDRA</v>
          </cell>
          <cell r="J363" t="str">
            <v>M</v>
          </cell>
          <cell r="K363" t="str">
            <v>ac</v>
          </cell>
          <cell r="L363" t="str">
            <v>NA</v>
          </cell>
          <cell r="M363" t="str">
            <v>NULL</v>
          </cell>
          <cell r="N363" t="str">
            <v>jelagora@unicauca.edu.co</v>
          </cell>
          <cell r="O363" t="str">
            <v>CATEGORI C</v>
          </cell>
          <cell r="P363" t="str">
            <v>NULL</v>
          </cell>
          <cell r="Q363">
            <v>1</v>
          </cell>
        </row>
        <row r="364">
          <cell r="B364">
            <v>10547859</v>
          </cell>
          <cell r="C364" t="str">
            <v>PAZ CONSTAIN JESUS HERNANDO</v>
          </cell>
          <cell r="D364" t="str">
            <v>PAZ</v>
          </cell>
          <cell r="E364" t="str">
            <v>CONSTAIN</v>
          </cell>
          <cell r="F364" t="str">
            <v>JESUS</v>
          </cell>
          <cell r="G364" t="str">
            <v>HERNANDO</v>
          </cell>
          <cell r="H364">
            <v>40</v>
          </cell>
          <cell r="I364" t="str">
            <v>HORA CATEDRA</v>
          </cell>
          <cell r="J364" t="str">
            <v>M</v>
          </cell>
          <cell r="K364" t="str">
            <v>ac</v>
          </cell>
          <cell r="L364" t="str">
            <v>NA</v>
          </cell>
          <cell r="M364" t="str">
            <v>NULL</v>
          </cell>
          <cell r="N364" t="str">
            <v>jhconstain@unicauca.edu.co</v>
          </cell>
          <cell r="O364" t="str">
            <v>CATEGORIA D</v>
          </cell>
          <cell r="P364" t="str">
            <v>NULL</v>
          </cell>
          <cell r="Q364">
            <v>1</v>
          </cell>
        </row>
        <row r="365">
          <cell r="B365">
            <v>10548146</v>
          </cell>
          <cell r="C365" t="str">
            <v>TOSSE COLLAZOS CARLOS ARBEY</v>
          </cell>
          <cell r="D365" t="str">
            <v>TOSSE</v>
          </cell>
          <cell r="E365" t="str">
            <v>COLLAZOS</v>
          </cell>
          <cell r="F365" t="str">
            <v>CARLOS</v>
          </cell>
          <cell r="G365" t="str">
            <v>ARBEY</v>
          </cell>
          <cell r="H365">
            <v>30</v>
          </cell>
          <cell r="I365" t="str">
            <v>HORA CATEDRA</v>
          </cell>
          <cell r="J365" t="str">
            <v>M</v>
          </cell>
          <cell r="K365" t="str">
            <v>ac</v>
          </cell>
          <cell r="L365" t="str">
            <v>NA</v>
          </cell>
          <cell r="M365" t="str">
            <v>NULL</v>
          </cell>
          <cell r="N365" t="str">
            <v>catosse@unicauca.edu.co</v>
          </cell>
          <cell r="O365" t="str">
            <v>CATEGORIA A</v>
          </cell>
          <cell r="P365" t="str">
            <v>NULL</v>
          </cell>
          <cell r="Q365">
            <v>1</v>
          </cell>
        </row>
        <row r="366">
          <cell r="B366">
            <v>10549731</v>
          </cell>
          <cell r="C366" t="str">
            <v>POLANCO OSORIO HUMBERTO</v>
          </cell>
          <cell r="D366" t="str">
            <v>POLANCO</v>
          </cell>
          <cell r="E366" t="str">
            <v>OSORIO</v>
          </cell>
          <cell r="F366" t="str">
            <v>HUMBERTO</v>
          </cell>
          <cell r="H366">
            <v>19</v>
          </cell>
          <cell r="I366" t="str">
            <v>HORA CATEDRA</v>
          </cell>
          <cell r="J366" t="str">
            <v>M</v>
          </cell>
          <cell r="K366" t="str">
            <v>ac</v>
          </cell>
          <cell r="L366" t="str">
            <v>NA</v>
          </cell>
          <cell r="M366" t="str">
            <v>NULL</v>
          </cell>
          <cell r="N366" t="str">
            <v>hosorio@unicauca.edu.co</v>
          </cell>
          <cell r="O366" t="str">
            <v>CATEGORIA A</v>
          </cell>
          <cell r="P366" t="str">
            <v>NULL</v>
          </cell>
          <cell r="Q366">
            <v>1</v>
          </cell>
        </row>
        <row r="367">
          <cell r="B367">
            <v>10549815</v>
          </cell>
          <cell r="C367" t="str">
            <v>CASTRILLON SIMMONDS ROBERTO</v>
          </cell>
          <cell r="D367" t="str">
            <v>CASTRILLON</v>
          </cell>
          <cell r="E367" t="str">
            <v>SIMMONDS</v>
          </cell>
          <cell r="F367" t="str">
            <v>ROBERTO</v>
          </cell>
          <cell r="H367">
            <v>39</v>
          </cell>
          <cell r="I367" t="str">
            <v>HORA CATEDRA</v>
          </cell>
          <cell r="J367" t="str">
            <v>M</v>
          </cell>
          <cell r="K367" t="str">
            <v>ac</v>
          </cell>
          <cell r="L367" t="str">
            <v>NA</v>
          </cell>
          <cell r="M367" t="str">
            <v>NULL</v>
          </cell>
          <cell r="N367" t="str">
            <v>rocasi@unicauca.edu.co</v>
          </cell>
          <cell r="O367" t="str">
            <v>CATEGORIA D</v>
          </cell>
          <cell r="P367" t="str">
            <v>NULL</v>
          </cell>
          <cell r="Q367">
            <v>1</v>
          </cell>
        </row>
        <row r="368">
          <cell r="B368">
            <v>10690448</v>
          </cell>
          <cell r="C368" t="str">
            <v>ORTEGA PLAZA ARY BERNARDO</v>
          </cell>
          <cell r="D368" t="str">
            <v>ORTEGA</v>
          </cell>
          <cell r="E368" t="str">
            <v>PLAZA</v>
          </cell>
          <cell r="F368" t="str">
            <v>ARY</v>
          </cell>
          <cell r="G368" t="str">
            <v>BERNARDO</v>
          </cell>
          <cell r="H368">
            <v>40</v>
          </cell>
          <cell r="I368" t="str">
            <v>HORA CATEDRA</v>
          </cell>
          <cell r="J368" t="str">
            <v>M</v>
          </cell>
          <cell r="K368" t="str">
            <v>ac</v>
          </cell>
          <cell r="L368" t="str">
            <v>NA</v>
          </cell>
          <cell r="M368" t="str">
            <v>NULL</v>
          </cell>
          <cell r="N368" t="str">
            <v>arybernardo@unicauca.edu.co</v>
          </cell>
          <cell r="O368" t="str">
            <v>CATEGORIA D</v>
          </cell>
          <cell r="P368" t="str">
            <v>NULL</v>
          </cell>
          <cell r="Q368">
            <v>1</v>
          </cell>
        </row>
        <row r="369">
          <cell r="B369">
            <v>10695812</v>
          </cell>
          <cell r="C369" t="str">
            <v>RENDON CORDOBA CARLOS AUGUSTO</v>
          </cell>
          <cell r="D369" t="str">
            <v>RENDON</v>
          </cell>
          <cell r="E369" t="str">
            <v>CORDOBA</v>
          </cell>
          <cell r="F369" t="str">
            <v>CARLOS</v>
          </cell>
          <cell r="G369" t="str">
            <v>AUGUSTO</v>
          </cell>
          <cell r="H369">
            <v>28</v>
          </cell>
          <cell r="I369" t="str">
            <v>HORA CATEDRA</v>
          </cell>
          <cell r="J369" t="str">
            <v>M</v>
          </cell>
          <cell r="K369" t="str">
            <v>ac</v>
          </cell>
          <cell r="L369" t="str">
            <v>NA</v>
          </cell>
          <cell r="M369" t="str">
            <v>NULL</v>
          </cell>
          <cell r="N369" t="str">
            <v>crendon@unicauca.edu.co</v>
          </cell>
          <cell r="O369" t="str">
            <v>CATEGORIA D</v>
          </cell>
          <cell r="P369" t="str">
            <v>NULL</v>
          </cell>
          <cell r="Q369">
            <v>1</v>
          </cell>
        </row>
        <row r="370">
          <cell r="B370">
            <v>10698926</v>
          </cell>
          <cell r="C370" t="str">
            <v>DELGADO MORALES FABIO ALFREDO</v>
          </cell>
          <cell r="D370" t="str">
            <v>DELGADO</v>
          </cell>
          <cell r="E370" t="str">
            <v>MORALES</v>
          </cell>
          <cell r="F370" t="str">
            <v>FABIO</v>
          </cell>
          <cell r="G370" t="str">
            <v>ALFREDO</v>
          </cell>
          <cell r="H370">
            <v>3</v>
          </cell>
          <cell r="I370" t="str">
            <v>HORA CATEDRA</v>
          </cell>
          <cell r="J370" t="str">
            <v>M</v>
          </cell>
          <cell r="K370" t="str">
            <v>ac</v>
          </cell>
          <cell r="L370" t="str">
            <v>NA</v>
          </cell>
          <cell r="M370" t="str">
            <v>NULL</v>
          </cell>
          <cell r="N370" t="str">
            <v>fabidel@unicauca.edu.co</v>
          </cell>
          <cell r="O370" t="str">
            <v>CATEGORI C</v>
          </cell>
          <cell r="P370" t="str">
            <v>NULL</v>
          </cell>
          <cell r="Q370">
            <v>1</v>
          </cell>
        </row>
        <row r="371">
          <cell r="B371">
            <v>12746653</v>
          </cell>
          <cell r="C371" t="str">
            <v>ARTEAGA MONTES GIOVANY PAOLO</v>
          </cell>
          <cell r="D371" t="str">
            <v>ARTEAGA</v>
          </cell>
          <cell r="E371" t="str">
            <v>MONTES</v>
          </cell>
          <cell r="F371" t="str">
            <v>GIOVANY</v>
          </cell>
          <cell r="G371" t="str">
            <v>PAOLO</v>
          </cell>
          <cell r="H371">
            <v>20</v>
          </cell>
          <cell r="I371" t="str">
            <v>HORA CATEDRA</v>
          </cell>
          <cell r="J371" t="str">
            <v>M</v>
          </cell>
          <cell r="K371" t="str">
            <v>ac</v>
          </cell>
          <cell r="L371" t="str">
            <v>NA</v>
          </cell>
          <cell r="M371" t="str">
            <v>NULL</v>
          </cell>
          <cell r="N371" t="str">
            <v>giovanyarteaga@unicauca.edu.co</v>
          </cell>
          <cell r="O371" t="str">
            <v>CATEGORIA A</v>
          </cell>
          <cell r="P371" t="str">
            <v>NULL</v>
          </cell>
          <cell r="Q371">
            <v>1</v>
          </cell>
        </row>
        <row r="372">
          <cell r="B372">
            <v>12976137</v>
          </cell>
          <cell r="C372" t="str">
            <v>BURBANO GOYES MANUEL ANTONIO</v>
          </cell>
          <cell r="D372" t="str">
            <v>BURBANO</v>
          </cell>
          <cell r="E372" t="str">
            <v>GOYES</v>
          </cell>
          <cell r="F372" t="str">
            <v>MANUEL</v>
          </cell>
          <cell r="G372" t="str">
            <v>ANTONIO</v>
          </cell>
          <cell r="H372">
            <v>41</v>
          </cell>
          <cell r="I372" t="str">
            <v>HORA CATEDRA</v>
          </cell>
          <cell r="J372" t="str">
            <v>M</v>
          </cell>
          <cell r="K372" t="str">
            <v>ac</v>
          </cell>
          <cell r="L372" t="str">
            <v>NA</v>
          </cell>
          <cell r="M372" t="str">
            <v>NULL</v>
          </cell>
          <cell r="N372" t="str">
            <v>manuelburbano@unicauca.edu.co</v>
          </cell>
          <cell r="O372" t="str">
            <v>CATEGORIA D</v>
          </cell>
          <cell r="P372" t="str">
            <v>NULL</v>
          </cell>
          <cell r="Q372">
            <v>1</v>
          </cell>
        </row>
        <row r="373">
          <cell r="B373">
            <v>13011895</v>
          </cell>
          <cell r="C373" t="str">
            <v>CORDOBA BERNAL ALVARO EFRAIN</v>
          </cell>
          <cell r="D373" t="str">
            <v>CORDOBA</v>
          </cell>
          <cell r="E373" t="str">
            <v>BERNAL</v>
          </cell>
          <cell r="F373" t="str">
            <v>ALVARO</v>
          </cell>
          <cell r="G373" t="str">
            <v>EFRAIN</v>
          </cell>
          <cell r="H373">
            <v>33</v>
          </cell>
          <cell r="I373" t="str">
            <v>HORA CATEDRA</v>
          </cell>
          <cell r="J373" t="str">
            <v>M</v>
          </cell>
          <cell r="K373" t="str">
            <v>ac</v>
          </cell>
          <cell r="L373" t="str">
            <v>NA</v>
          </cell>
          <cell r="M373" t="str">
            <v>NULL</v>
          </cell>
          <cell r="N373" t="str">
            <v>aecordoba@unicauca.edu.co</v>
          </cell>
          <cell r="O373" t="str">
            <v>CATEGORIA D</v>
          </cell>
          <cell r="P373" t="str">
            <v>NULL</v>
          </cell>
          <cell r="Q373">
            <v>1</v>
          </cell>
        </row>
        <row r="374">
          <cell r="B374">
            <v>13064249</v>
          </cell>
          <cell r="C374" t="str">
            <v>ARTEAGA PASOS JAVIER ARTURO</v>
          </cell>
          <cell r="D374" t="str">
            <v>ARTEAGA</v>
          </cell>
          <cell r="E374" t="str">
            <v>PASOS</v>
          </cell>
          <cell r="F374" t="str">
            <v>JAVIER</v>
          </cell>
          <cell r="G374" t="str">
            <v>ARTURO</v>
          </cell>
          <cell r="H374">
            <v>19</v>
          </cell>
          <cell r="I374" t="str">
            <v>HORA CATEDRA</v>
          </cell>
          <cell r="J374" t="str">
            <v>M</v>
          </cell>
          <cell r="K374" t="str">
            <v>ac</v>
          </cell>
          <cell r="L374" t="str">
            <v>NA</v>
          </cell>
          <cell r="M374" t="str">
            <v>NULL</v>
          </cell>
          <cell r="N374" t="str">
            <v>javiera@unicauca.edu.co</v>
          </cell>
          <cell r="O374" t="str">
            <v>CATEGORIA B</v>
          </cell>
          <cell r="P374" t="str">
            <v>NULL</v>
          </cell>
          <cell r="Q374">
            <v>1</v>
          </cell>
        </row>
        <row r="375">
          <cell r="B375">
            <v>15817515</v>
          </cell>
          <cell r="C375" t="str">
            <v>PATIÑO GALINDES FRANKLIN RENE</v>
          </cell>
          <cell r="D375" t="str">
            <v>PATIÑO</v>
          </cell>
          <cell r="E375" t="str">
            <v>GALINDES</v>
          </cell>
          <cell r="F375" t="str">
            <v>FRANKLIN</v>
          </cell>
          <cell r="G375" t="str">
            <v>RENE</v>
          </cell>
          <cell r="H375">
            <v>9</v>
          </cell>
          <cell r="I375" t="str">
            <v>HORA CATEDRA</v>
          </cell>
          <cell r="J375" t="str">
            <v>M</v>
          </cell>
          <cell r="K375" t="str">
            <v>ac</v>
          </cell>
          <cell r="L375" t="str">
            <v>NA</v>
          </cell>
          <cell r="M375" t="str">
            <v>NULL</v>
          </cell>
          <cell r="N375" t="str">
            <v>fpatino@unicauca.edu.co</v>
          </cell>
          <cell r="O375" t="str">
            <v>CATEGORIA A</v>
          </cell>
          <cell r="P375" t="str">
            <v>NULL</v>
          </cell>
          <cell r="Q375">
            <v>1</v>
          </cell>
        </row>
        <row r="376">
          <cell r="B376">
            <v>16342484</v>
          </cell>
          <cell r="C376" t="str">
            <v>ZAMBRANO ALFONSO NAPOLEON</v>
          </cell>
          <cell r="D376" t="str">
            <v>ZAMBRANO</v>
          </cell>
          <cell r="E376" t="str">
            <v>ALFONSO</v>
          </cell>
          <cell r="F376" t="str">
            <v>NAPOLEON</v>
          </cell>
          <cell r="H376">
            <v>47</v>
          </cell>
          <cell r="I376" t="str">
            <v>HORA CATEDRA</v>
          </cell>
          <cell r="J376" t="str">
            <v>M</v>
          </cell>
          <cell r="K376" t="str">
            <v>ac</v>
          </cell>
          <cell r="L376" t="str">
            <v>NA</v>
          </cell>
          <cell r="M376" t="str">
            <v>NULL</v>
          </cell>
          <cell r="N376" t="str">
            <v>nzambra@unicauca.edu.co</v>
          </cell>
          <cell r="O376" t="str">
            <v>CATEGORIA D</v>
          </cell>
          <cell r="P376" t="str">
            <v>NULL</v>
          </cell>
          <cell r="Q376">
            <v>1</v>
          </cell>
        </row>
        <row r="377">
          <cell r="B377">
            <v>16693106</v>
          </cell>
          <cell r="C377" t="str">
            <v>PAZ LUIS ANGEL</v>
          </cell>
          <cell r="D377" t="str">
            <v>PAZ</v>
          </cell>
          <cell r="E377" t="str">
            <v>LUIS</v>
          </cell>
          <cell r="F377" t="str">
            <v>LUIS</v>
          </cell>
          <cell r="G377" t="str">
            <v>ANGEL</v>
          </cell>
          <cell r="H377">
            <v>41</v>
          </cell>
          <cell r="I377" t="str">
            <v>HORA CATEDRA</v>
          </cell>
          <cell r="J377" t="str">
            <v>M</v>
          </cell>
          <cell r="K377" t="str">
            <v>ac</v>
          </cell>
          <cell r="L377" t="str">
            <v>NA</v>
          </cell>
          <cell r="M377" t="str">
            <v>NULL</v>
          </cell>
          <cell r="N377" t="str">
            <v>luisangelp@unicauca.edu.co</v>
          </cell>
          <cell r="O377" t="str">
            <v>CATEGORIA A</v>
          </cell>
          <cell r="P377" t="str">
            <v>NULL</v>
          </cell>
          <cell r="Q377">
            <v>1</v>
          </cell>
        </row>
        <row r="378">
          <cell r="B378">
            <v>16701181</v>
          </cell>
          <cell r="C378" t="str">
            <v>VELASCO VELASCO MAURICIO</v>
          </cell>
          <cell r="D378" t="str">
            <v>VELASCO</v>
          </cell>
          <cell r="E378" t="str">
            <v>VELASCO</v>
          </cell>
          <cell r="F378" t="str">
            <v>MAURICIO</v>
          </cell>
          <cell r="H378">
            <v>43</v>
          </cell>
          <cell r="I378" t="str">
            <v>HORA CATEDRA</v>
          </cell>
          <cell r="J378" t="str">
            <v>M</v>
          </cell>
          <cell r="K378" t="str">
            <v>ac</v>
          </cell>
          <cell r="L378" t="str">
            <v>NA</v>
          </cell>
          <cell r="M378" t="str">
            <v>NULL</v>
          </cell>
          <cell r="N378" t="str">
            <v>mauriciov@unicauca.edu.co</v>
          </cell>
          <cell r="O378" t="str">
            <v>CATEGORI C</v>
          </cell>
          <cell r="P378" t="str">
            <v>NULL</v>
          </cell>
          <cell r="Q378">
            <v>1</v>
          </cell>
        </row>
        <row r="379">
          <cell r="B379">
            <v>16842101</v>
          </cell>
          <cell r="C379" t="str">
            <v>TASCON HERNANDEZ HECTOR JAVIER</v>
          </cell>
          <cell r="D379" t="str">
            <v>TASCON</v>
          </cell>
          <cell r="E379" t="str">
            <v>HERNANDEZ</v>
          </cell>
          <cell r="F379" t="str">
            <v>HECTOR</v>
          </cell>
          <cell r="G379" t="str">
            <v>JAVIER</v>
          </cell>
          <cell r="H379">
            <v>3</v>
          </cell>
          <cell r="I379" t="str">
            <v>HORA CATEDRA</v>
          </cell>
          <cell r="J379" t="str">
            <v>M</v>
          </cell>
          <cell r="K379" t="str">
            <v>ac</v>
          </cell>
          <cell r="L379" t="str">
            <v>NA</v>
          </cell>
          <cell r="M379" t="str">
            <v>NULL</v>
          </cell>
          <cell r="N379" t="str">
            <v>htascon@unicauca.edu.co</v>
          </cell>
          <cell r="O379" t="str">
            <v>CATEGORIA D</v>
          </cell>
          <cell r="P379" t="str">
            <v>NULL</v>
          </cell>
          <cell r="Q379">
            <v>1</v>
          </cell>
        </row>
        <row r="380">
          <cell r="B380">
            <v>19470834</v>
          </cell>
          <cell r="C380" t="str">
            <v>RUIZ JANSEN ALEXANDER</v>
          </cell>
          <cell r="D380" t="str">
            <v>RUIZ</v>
          </cell>
          <cell r="E380" t="str">
            <v>JANSEN</v>
          </cell>
          <cell r="F380" t="str">
            <v>ALEXANDER</v>
          </cell>
          <cell r="H380">
            <v>14</v>
          </cell>
          <cell r="I380" t="str">
            <v>HORA CATEDRA</v>
          </cell>
          <cell r="J380" t="str">
            <v>M</v>
          </cell>
          <cell r="K380" t="str">
            <v>ac</v>
          </cell>
          <cell r="L380" t="str">
            <v>NA</v>
          </cell>
          <cell r="M380" t="str">
            <v>NULL</v>
          </cell>
          <cell r="N380" t="str">
            <v>alexanderja@unicauca.edu.co</v>
          </cell>
          <cell r="O380" t="str">
            <v>CATEGORIA D</v>
          </cell>
          <cell r="P380" t="str">
            <v>NULL</v>
          </cell>
          <cell r="Q380">
            <v>1</v>
          </cell>
        </row>
        <row r="381">
          <cell r="B381">
            <v>20829346</v>
          </cell>
          <cell r="C381" t="str">
            <v>LONDOÑO LUNA OLGA LUCIA</v>
          </cell>
          <cell r="D381" t="str">
            <v>LONDOÑO</v>
          </cell>
          <cell r="E381" t="str">
            <v>LUNA</v>
          </cell>
          <cell r="F381" t="str">
            <v>OLGA</v>
          </cell>
          <cell r="G381" t="str">
            <v>LUCIA</v>
          </cell>
          <cell r="H381">
            <v>39</v>
          </cell>
          <cell r="I381" t="str">
            <v>HORA CATEDRA</v>
          </cell>
          <cell r="J381" t="str">
            <v>F</v>
          </cell>
          <cell r="K381" t="str">
            <v>ac</v>
          </cell>
          <cell r="L381" t="str">
            <v>NA</v>
          </cell>
          <cell r="M381" t="str">
            <v>NULL</v>
          </cell>
          <cell r="N381" t="str">
            <v>olgalondono@unicauca.edu.co</v>
          </cell>
          <cell r="O381" t="str">
            <v>CATEGORIA A</v>
          </cell>
          <cell r="P381" t="str">
            <v>NULL</v>
          </cell>
          <cell r="Q381">
            <v>1</v>
          </cell>
        </row>
        <row r="382">
          <cell r="B382">
            <v>25268837</v>
          </cell>
          <cell r="C382" t="str">
            <v>VELASCO CHAVES SILVIA</v>
          </cell>
          <cell r="D382" t="str">
            <v>VELASCO</v>
          </cell>
          <cell r="E382" t="str">
            <v>CHAVES</v>
          </cell>
          <cell r="F382" t="str">
            <v>SILVIA</v>
          </cell>
          <cell r="H382">
            <v>13</v>
          </cell>
          <cell r="I382" t="str">
            <v>HORA CATEDRA</v>
          </cell>
          <cell r="J382" t="str">
            <v>F</v>
          </cell>
          <cell r="K382" t="str">
            <v>ac</v>
          </cell>
          <cell r="L382" t="str">
            <v>NA</v>
          </cell>
          <cell r="M382" t="str">
            <v>NULL</v>
          </cell>
          <cell r="N382" t="str">
            <v>silviav@unicauca.edu.co</v>
          </cell>
          <cell r="O382" t="str">
            <v>CATEGORIA D</v>
          </cell>
          <cell r="P382" t="str">
            <v>NULL</v>
          </cell>
          <cell r="Q382">
            <v>1</v>
          </cell>
        </row>
        <row r="383">
          <cell r="B383">
            <v>25272815</v>
          </cell>
          <cell r="C383" t="str">
            <v>DORADO PAZ MARLEM ELIANA</v>
          </cell>
          <cell r="D383" t="str">
            <v>DORADO</v>
          </cell>
          <cell r="E383" t="str">
            <v>PAZ</v>
          </cell>
          <cell r="F383" t="str">
            <v>MARLEM</v>
          </cell>
          <cell r="G383" t="str">
            <v>ELIANA</v>
          </cell>
          <cell r="H383">
            <v>41</v>
          </cell>
          <cell r="I383" t="str">
            <v>HORA CATEDRA</v>
          </cell>
          <cell r="J383" t="str">
            <v>F</v>
          </cell>
          <cell r="K383" t="str">
            <v>ac</v>
          </cell>
          <cell r="L383" t="str">
            <v>NA</v>
          </cell>
          <cell r="M383" t="str">
            <v>NULL</v>
          </cell>
          <cell r="N383" t="str">
            <v>elianadoradopaz@unicauca.edu.co</v>
          </cell>
          <cell r="O383" t="str">
            <v>CATEGORIA D</v>
          </cell>
          <cell r="P383" t="str">
            <v>NULL</v>
          </cell>
          <cell r="Q383">
            <v>1</v>
          </cell>
        </row>
        <row r="384">
          <cell r="B384">
            <v>25276005</v>
          </cell>
          <cell r="C384" t="str">
            <v>MARTINEZ VALENCIA CLAUDIA XIMENA</v>
          </cell>
          <cell r="D384" t="str">
            <v>MARTINEZ</v>
          </cell>
          <cell r="E384" t="str">
            <v>VALENCIA</v>
          </cell>
          <cell r="F384" t="str">
            <v>CLAUDIA</v>
          </cell>
          <cell r="G384" t="str">
            <v>XIMENA</v>
          </cell>
          <cell r="H384">
            <v>36</v>
          </cell>
          <cell r="I384" t="str">
            <v>HORA CATEDRA</v>
          </cell>
          <cell r="J384" t="str">
            <v>F</v>
          </cell>
          <cell r="K384" t="str">
            <v>ac</v>
          </cell>
          <cell r="L384" t="str">
            <v>NA</v>
          </cell>
          <cell r="M384" t="str">
            <v>NULL</v>
          </cell>
          <cell r="N384" t="str">
            <v>cxmartinez@unicauca.edu.co</v>
          </cell>
          <cell r="O384" t="str">
            <v>CATEGORIA D</v>
          </cell>
          <cell r="P384" t="str">
            <v>NULL</v>
          </cell>
          <cell r="Q384">
            <v>1</v>
          </cell>
        </row>
        <row r="385">
          <cell r="B385">
            <v>25277884</v>
          </cell>
          <cell r="C385" t="str">
            <v>PLAZA PEREZ ALEJANDRA MARIA</v>
          </cell>
          <cell r="D385" t="str">
            <v>PLAZA</v>
          </cell>
          <cell r="E385" t="str">
            <v>PEREZ</v>
          </cell>
          <cell r="F385" t="str">
            <v>ALEJANDRA</v>
          </cell>
          <cell r="G385" t="str">
            <v>MARIA</v>
          </cell>
          <cell r="H385">
            <v>51</v>
          </cell>
          <cell r="I385" t="str">
            <v>HORA CATEDRA</v>
          </cell>
          <cell r="J385" t="str">
            <v>F</v>
          </cell>
          <cell r="K385" t="str">
            <v>ac</v>
          </cell>
          <cell r="L385" t="str">
            <v>NA</v>
          </cell>
          <cell r="M385" t="str">
            <v>NULL</v>
          </cell>
          <cell r="N385" t="str">
            <v>alejandraplaza@unicauca.edu.co</v>
          </cell>
          <cell r="O385" t="str">
            <v>CATEGORIA D</v>
          </cell>
          <cell r="P385" t="str">
            <v>NULL</v>
          </cell>
          <cell r="Q385">
            <v>1</v>
          </cell>
        </row>
        <row r="386">
          <cell r="B386">
            <v>25279096</v>
          </cell>
          <cell r="C386" t="str">
            <v>AGUILAR BOLAÑOS ELIZABETH</v>
          </cell>
          <cell r="D386" t="str">
            <v>AGUILAR</v>
          </cell>
          <cell r="E386" t="str">
            <v>BOLAÑOS</v>
          </cell>
          <cell r="F386" t="str">
            <v>ELIZABETH</v>
          </cell>
          <cell r="H386">
            <v>28</v>
          </cell>
          <cell r="I386" t="str">
            <v>HORA CATEDRA</v>
          </cell>
          <cell r="J386" t="str">
            <v>F</v>
          </cell>
          <cell r="K386" t="str">
            <v>ac</v>
          </cell>
          <cell r="L386" t="str">
            <v>NA</v>
          </cell>
          <cell r="M386" t="str">
            <v>NULL</v>
          </cell>
          <cell r="N386" t="str">
            <v>lizaguilar@unicauca.edu.co</v>
          </cell>
          <cell r="O386" t="str">
            <v>CATEGORIA D</v>
          </cell>
          <cell r="P386" t="str">
            <v>NULL</v>
          </cell>
          <cell r="Q386">
            <v>1</v>
          </cell>
        </row>
        <row r="387">
          <cell r="B387">
            <v>25280521</v>
          </cell>
          <cell r="C387" t="str">
            <v>RODRIGUEZ MENDEZ ELENA</v>
          </cell>
          <cell r="D387" t="str">
            <v>RODRIGUEZ</v>
          </cell>
          <cell r="E387" t="str">
            <v>MENDEZ</v>
          </cell>
          <cell r="F387" t="str">
            <v>ELENA</v>
          </cell>
          <cell r="H387">
            <v>18</v>
          </cell>
          <cell r="I387" t="str">
            <v>HORA CATEDRA</v>
          </cell>
          <cell r="J387" t="str">
            <v>F</v>
          </cell>
          <cell r="K387" t="str">
            <v>ac</v>
          </cell>
          <cell r="L387" t="str">
            <v>NA</v>
          </cell>
          <cell r="M387" t="str">
            <v>NULL</v>
          </cell>
          <cell r="N387" t="str">
            <v>erodriguez@unicauca.edu.co</v>
          </cell>
          <cell r="O387" t="str">
            <v>CATEGORIA D</v>
          </cell>
          <cell r="P387" t="str">
            <v>NULL</v>
          </cell>
          <cell r="Q387">
            <v>1</v>
          </cell>
        </row>
        <row r="388">
          <cell r="B388">
            <v>25284921</v>
          </cell>
          <cell r="C388" t="str">
            <v>HENAO DUQUE SONIA MARITZA</v>
          </cell>
          <cell r="D388" t="str">
            <v>HENAO</v>
          </cell>
          <cell r="E388" t="str">
            <v>DUQUE</v>
          </cell>
          <cell r="F388" t="str">
            <v>SONIA</v>
          </cell>
          <cell r="G388" t="str">
            <v>MARITZA</v>
          </cell>
          <cell r="H388">
            <v>51</v>
          </cell>
          <cell r="I388" t="str">
            <v>HORA CATEDRA</v>
          </cell>
          <cell r="J388" t="str">
            <v>F</v>
          </cell>
          <cell r="K388" t="str">
            <v>ac</v>
          </cell>
          <cell r="L388" t="str">
            <v>NA</v>
          </cell>
          <cell r="M388" t="str">
            <v>NULL</v>
          </cell>
          <cell r="N388" t="str">
            <v>shenao@unicauca.edu.co</v>
          </cell>
          <cell r="O388" t="str">
            <v>CATEGORI C</v>
          </cell>
          <cell r="P388" t="str">
            <v>NULL</v>
          </cell>
          <cell r="Q388">
            <v>1</v>
          </cell>
        </row>
        <row r="389">
          <cell r="B389">
            <v>25286084</v>
          </cell>
          <cell r="C389" t="str">
            <v>GARCES AGREDO SARA DONNELLY</v>
          </cell>
          <cell r="D389" t="str">
            <v>GARCES</v>
          </cell>
          <cell r="E389" t="str">
            <v>AGREDO</v>
          </cell>
          <cell r="F389" t="str">
            <v>SARA</v>
          </cell>
          <cell r="G389" t="str">
            <v>DONNELLY</v>
          </cell>
          <cell r="H389">
            <v>52</v>
          </cell>
          <cell r="I389" t="str">
            <v>HORA CATEDRA</v>
          </cell>
          <cell r="J389" t="str">
            <v>F</v>
          </cell>
          <cell r="K389" t="str">
            <v>ac</v>
          </cell>
          <cell r="L389" t="str">
            <v>NA</v>
          </cell>
          <cell r="M389" t="str">
            <v>NULL</v>
          </cell>
          <cell r="N389" t="str">
            <v>sgarces@unicauca.edu.co</v>
          </cell>
          <cell r="O389" t="str">
            <v>CATEGORI C</v>
          </cell>
          <cell r="P389" t="str">
            <v>NULL</v>
          </cell>
          <cell r="Q389">
            <v>1</v>
          </cell>
        </row>
        <row r="390">
          <cell r="B390">
            <v>25287304</v>
          </cell>
          <cell r="C390" t="str">
            <v>GARCIA LOPEZ MARTHA CECILIA</v>
          </cell>
          <cell r="D390" t="str">
            <v>GARCIA</v>
          </cell>
          <cell r="E390" t="str">
            <v>LOPEZ</v>
          </cell>
          <cell r="F390" t="str">
            <v>MARTHA</v>
          </cell>
          <cell r="G390" t="str">
            <v>CECILIA</v>
          </cell>
          <cell r="H390">
            <v>45</v>
          </cell>
          <cell r="I390" t="str">
            <v>HORA CATEDRA</v>
          </cell>
          <cell r="J390" t="str">
            <v>F</v>
          </cell>
          <cell r="K390" t="str">
            <v>ac</v>
          </cell>
          <cell r="L390" t="str">
            <v>NA</v>
          </cell>
          <cell r="M390" t="str">
            <v>NULL</v>
          </cell>
          <cell r="N390" t="str">
            <v>marthagarcia@unicauca.edu.co</v>
          </cell>
          <cell r="O390" t="str">
            <v>CATEGORIA D</v>
          </cell>
          <cell r="P390" t="str">
            <v>NULL</v>
          </cell>
          <cell r="Q390">
            <v>1</v>
          </cell>
        </row>
        <row r="391">
          <cell r="B391">
            <v>25287407</v>
          </cell>
          <cell r="C391" t="str">
            <v>HURTADO ORDOÑEZ HILDA LILIANA</v>
          </cell>
          <cell r="D391" t="str">
            <v>HURTADO</v>
          </cell>
          <cell r="E391" t="str">
            <v>ORDOÑEZ</v>
          </cell>
          <cell r="F391" t="str">
            <v>HILDA</v>
          </cell>
          <cell r="G391" t="str">
            <v>LILIANA</v>
          </cell>
          <cell r="H391">
            <v>11</v>
          </cell>
          <cell r="I391" t="str">
            <v>HORA CATEDRA</v>
          </cell>
          <cell r="J391" t="str">
            <v>F</v>
          </cell>
          <cell r="K391" t="str">
            <v>ac</v>
          </cell>
          <cell r="L391" t="str">
            <v>NA</v>
          </cell>
          <cell r="M391" t="str">
            <v>NULL</v>
          </cell>
          <cell r="N391" t="str">
            <v>hmamian@unicauca.edu.co</v>
          </cell>
          <cell r="O391" t="str">
            <v>CATEGORIA D</v>
          </cell>
          <cell r="P391" t="str">
            <v>NULL</v>
          </cell>
          <cell r="Q391">
            <v>1</v>
          </cell>
        </row>
        <row r="392">
          <cell r="B392">
            <v>25287601</v>
          </cell>
          <cell r="C392" t="str">
            <v>GOMEZ ARGOTE LADY JOHANA</v>
          </cell>
          <cell r="D392" t="str">
            <v>GOMEZ</v>
          </cell>
          <cell r="E392" t="str">
            <v>ARGOTE</v>
          </cell>
          <cell r="F392" t="str">
            <v>LADY</v>
          </cell>
          <cell r="G392" t="str">
            <v>JOHANA</v>
          </cell>
          <cell r="H392">
            <v>10</v>
          </cell>
          <cell r="I392" t="str">
            <v>HORA CATEDRA</v>
          </cell>
          <cell r="J392" t="str">
            <v>F</v>
          </cell>
          <cell r="K392" t="str">
            <v>ac</v>
          </cell>
          <cell r="L392" t="str">
            <v>NA</v>
          </cell>
          <cell r="M392" t="str">
            <v>NULL</v>
          </cell>
          <cell r="N392" t="str">
            <v>NULL</v>
          </cell>
          <cell r="O392" t="str">
            <v>CATEGORIA A</v>
          </cell>
          <cell r="P392" t="str">
            <v>NULL</v>
          </cell>
          <cell r="Q392">
            <v>1</v>
          </cell>
        </row>
        <row r="393">
          <cell r="B393">
            <v>25287914</v>
          </cell>
          <cell r="C393" t="str">
            <v>CHAVES GUERRERO MARIA FERNANDA</v>
          </cell>
          <cell r="D393" t="str">
            <v>CHAVES</v>
          </cell>
          <cell r="E393" t="str">
            <v>GUERRERO</v>
          </cell>
          <cell r="F393" t="str">
            <v>MARIA</v>
          </cell>
          <cell r="G393" t="str">
            <v>FERNANDA</v>
          </cell>
          <cell r="H393">
            <v>42</v>
          </cell>
          <cell r="I393" t="str">
            <v>HORA CATEDRA</v>
          </cell>
          <cell r="J393" t="str">
            <v>M</v>
          </cell>
          <cell r="K393" t="str">
            <v>ac</v>
          </cell>
          <cell r="L393" t="str">
            <v>NA</v>
          </cell>
          <cell r="M393" t="str">
            <v>NULL</v>
          </cell>
          <cell r="N393" t="str">
            <v>mchavez@unicauca.edu.co</v>
          </cell>
          <cell r="O393" t="str">
            <v>CATEGORIA A</v>
          </cell>
          <cell r="P393" t="str">
            <v>NULL</v>
          </cell>
          <cell r="Q393">
            <v>1</v>
          </cell>
        </row>
        <row r="394">
          <cell r="B394">
            <v>25288304</v>
          </cell>
          <cell r="C394" t="str">
            <v>BOTINA MUÑOZ LUZ ENEIDA</v>
          </cell>
          <cell r="D394" t="str">
            <v>BOTINA</v>
          </cell>
          <cell r="E394" t="str">
            <v>MUÑOZ</v>
          </cell>
          <cell r="F394" t="str">
            <v>LUZ</v>
          </cell>
          <cell r="G394" t="str">
            <v>ENEIDA</v>
          </cell>
          <cell r="H394">
            <v>45</v>
          </cell>
          <cell r="I394" t="str">
            <v>HORA CATEDRA</v>
          </cell>
          <cell r="J394" t="str">
            <v>F</v>
          </cell>
          <cell r="K394" t="str">
            <v>ac</v>
          </cell>
          <cell r="L394" t="str">
            <v>NA</v>
          </cell>
          <cell r="M394" t="str">
            <v>NULL</v>
          </cell>
          <cell r="N394" t="str">
            <v>lbotinam@unicauca.edu.co</v>
          </cell>
          <cell r="O394" t="str">
            <v>CATEGORI C</v>
          </cell>
          <cell r="P394" t="str">
            <v>NULL</v>
          </cell>
          <cell r="Q394">
            <v>1</v>
          </cell>
        </row>
        <row r="395">
          <cell r="B395">
            <v>25291836</v>
          </cell>
          <cell r="C395" t="str">
            <v>GALINDEZ ORDOÑEZ NINY YOHANA</v>
          </cell>
          <cell r="D395" t="str">
            <v>GALINDEZ</v>
          </cell>
          <cell r="E395" t="str">
            <v>ORDOÑEZ</v>
          </cell>
          <cell r="F395" t="str">
            <v>NINY</v>
          </cell>
          <cell r="G395" t="str">
            <v>YOHANA</v>
          </cell>
          <cell r="H395">
            <v>28</v>
          </cell>
          <cell r="I395" t="str">
            <v>HORA CATEDRA</v>
          </cell>
          <cell r="J395" t="str">
            <v>F</v>
          </cell>
          <cell r="K395" t="str">
            <v>ac</v>
          </cell>
          <cell r="L395" t="str">
            <v>NA</v>
          </cell>
          <cell r="M395" t="str">
            <v>NULL</v>
          </cell>
          <cell r="N395" t="str">
            <v>ngalindez@unicauca.edu.co</v>
          </cell>
          <cell r="O395" t="str">
            <v>CATEGORIA D</v>
          </cell>
          <cell r="P395" t="str">
            <v>NULL</v>
          </cell>
          <cell r="Q395">
            <v>1</v>
          </cell>
        </row>
        <row r="396">
          <cell r="B396">
            <v>25292349</v>
          </cell>
          <cell r="C396" t="str">
            <v>NOGUERA OROZCO CLAUDIA BIBIANA</v>
          </cell>
          <cell r="D396" t="str">
            <v>NOGUERA</v>
          </cell>
          <cell r="E396" t="str">
            <v>OROZCO</v>
          </cell>
          <cell r="F396" t="str">
            <v>CLAUDIA</v>
          </cell>
          <cell r="G396" t="str">
            <v>BIBIANA</v>
          </cell>
          <cell r="H396">
            <v>4</v>
          </cell>
          <cell r="I396" t="str">
            <v>HORA CATEDRA</v>
          </cell>
          <cell r="J396" t="str">
            <v>F</v>
          </cell>
          <cell r="K396" t="str">
            <v>ac</v>
          </cell>
          <cell r="L396" t="str">
            <v>NA</v>
          </cell>
          <cell r="M396" t="str">
            <v>NULL</v>
          </cell>
          <cell r="N396" t="str">
            <v>claudianoguera@unicauca.edu.co</v>
          </cell>
          <cell r="O396" t="str">
            <v>CATEGORIA A</v>
          </cell>
          <cell r="P396" t="str">
            <v>NULL</v>
          </cell>
          <cell r="Q396">
            <v>1</v>
          </cell>
        </row>
        <row r="397">
          <cell r="B397">
            <v>25292855</v>
          </cell>
          <cell r="C397" t="str">
            <v>VIVAS PEREZ MARTHA LUCIA</v>
          </cell>
          <cell r="D397" t="str">
            <v>VIVAS</v>
          </cell>
          <cell r="E397" t="str">
            <v>PEREZ</v>
          </cell>
          <cell r="F397" t="str">
            <v>MARTHA</v>
          </cell>
          <cell r="G397" t="str">
            <v>LUCIA</v>
          </cell>
          <cell r="H397">
            <v>4</v>
          </cell>
          <cell r="I397" t="str">
            <v>HORA CATEDRA</v>
          </cell>
          <cell r="J397" t="str">
            <v>F</v>
          </cell>
          <cell r="K397" t="str">
            <v>ac</v>
          </cell>
          <cell r="L397" t="str">
            <v>NA</v>
          </cell>
          <cell r="M397" t="str">
            <v>NULL</v>
          </cell>
          <cell r="N397" t="str">
            <v>mlvivas@unicauca.edu.co</v>
          </cell>
          <cell r="O397" t="str">
            <v>CATEGORIA A</v>
          </cell>
          <cell r="P397" t="str">
            <v>NULL</v>
          </cell>
          <cell r="Q397">
            <v>1</v>
          </cell>
        </row>
        <row r="398">
          <cell r="B398">
            <v>26501336</v>
          </cell>
          <cell r="C398" t="str">
            <v>MANRIQUE DE DORIS</v>
          </cell>
          <cell r="D398" t="str">
            <v>MANRIQUE</v>
          </cell>
          <cell r="E398" t="str">
            <v>DE</v>
          </cell>
          <cell r="F398" t="str">
            <v>DORIS</v>
          </cell>
          <cell r="H398">
            <v>29</v>
          </cell>
          <cell r="I398" t="str">
            <v>HORA CATEDRA</v>
          </cell>
          <cell r="J398" t="str">
            <v>F</v>
          </cell>
          <cell r="K398" t="str">
            <v>ac</v>
          </cell>
          <cell r="L398" t="str">
            <v>NA</v>
          </cell>
          <cell r="M398" t="str">
            <v>NULL</v>
          </cell>
          <cell r="N398" t="str">
            <v>dmanrique@unicauca.edu.co</v>
          </cell>
          <cell r="O398" t="str">
            <v>CATEGORIA D</v>
          </cell>
          <cell r="P398" t="str">
            <v>NULL</v>
          </cell>
          <cell r="Q398">
            <v>1</v>
          </cell>
        </row>
        <row r="399">
          <cell r="B399">
            <v>27302633</v>
          </cell>
          <cell r="C399" t="str">
            <v>PANTOJA FIGUEROA ANA JANETH</v>
          </cell>
          <cell r="D399" t="str">
            <v>PANTOJA</v>
          </cell>
          <cell r="E399" t="str">
            <v>FIGUEROA</v>
          </cell>
          <cell r="F399" t="str">
            <v>ANA</v>
          </cell>
          <cell r="G399" t="str">
            <v>JANETH</v>
          </cell>
          <cell r="H399">
            <v>41</v>
          </cell>
          <cell r="I399" t="str">
            <v>HORA CATEDRA</v>
          </cell>
          <cell r="J399" t="str">
            <v>F</v>
          </cell>
          <cell r="K399" t="str">
            <v>ac</v>
          </cell>
          <cell r="L399" t="str">
            <v>NA</v>
          </cell>
          <cell r="M399" t="str">
            <v>NULL</v>
          </cell>
          <cell r="N399" t="str">
            <v>anapantoja@unicauca.edu.co</v>
          </cell>
          <cell r="O399" t="str">
            <v>CATEGORIA A</v>
          </cell>
          <cell r="P399" t="str">
            <v>NULL</v>
          </cell>
          <cell r="Q399">
            <v>1</v>
          </cell>
        </row>
        <row r="400">
          <cell r="B400">
            <v>30332004</v>
          </cell>
          <cell r="C400" t="str">
            <v>MUÑOZ CARDENAS LINA MARIA</v>
          </cell>
          <cell r="D400" t="str">
            <v>MUÑOZ</v>
          </cell>
          <cell r="E400" t="str">
            <v>CARDENAS</v>
          </cell>
          <cell r="F400" t="str">
            <v>LINA</v>
          </cell>
          <cell r="G400" t="str">
            <v>MARIA</v>
          </cell>
          <cell r="H400">
            <v>11</v>
          </cell>
          <cell r="I400" t="str">
            <v>HORA CATEDRA</v>
          </cell>
          <cell r="J400" t="str">
            <v>F</v>
          </cell>
          <cell r="K400" t="str">
            <v>ac</v>
          </cell>
          <cell r="L400" t="str">
            <v>NA</v>
          </cell>
          <cell r="M400" t="str">
            <v>NULL</v>
          </cell>
          <cell r="N400" t="str">
            <v>lmcardenas@unicauca.edu.co</v>
          </cell>
          <cell r="O400" t="str">
            <v>CATEGORIA D</v>
          </cell>
          <cell r="P400" t="str">
            <v>NULL</v>
          </cell>
          <cell r="Q400">
            <v>1</v>
          </cell>
        </row>
        <row r="401">
          <cell r="B401">
            <v>30333144</v>
          </cell>
          <cell r="C401" t="str">
            <v>RAMIREZ MEJIA ISABEL</v>
          </cell>
          <cell r="D401" t="str">
            <v>RAMIREZ</v>
          </cell>
          <cell r="E401" t="str">
            <v>MEJIA</v>
          </cell>
          <cell r="F401" t="str">
            <v>ISABEL</v>
          </cell>
          <cell r="H401">
            <v>43</v>
          </cell>
          <cell r="I401" t="str">
            <v>HORA CATEDRA</v>
          </cell>
          <cell r="J401" t="str">
            <v>F</v>
          </cell>
          <cell r="K401" t="str">
            <v>ac</v>
          </cell>
          <cell r="L401" t="str">
            <v>NA</v>
          </cell>
          <cell r="M401" t="str">
            <v>NULL</v>
          </cell>
          <cell r="N401" t="str">
            <v>isabelramirez@unicauca.edu.co</v>
          </cell>
          <cell r="O401" t="str">
            <v>CATEGORIA D</v>
          </cell>
          <cell r="P401" t="str">
            <v>NULL</v>
          </cell>
          <cell r="Q401">
            <v>1</v>
          </cell>
        </row>
        <row r="402">
          <cell r="B402">
            <v>34317699</v>
          </cell>
          <cell r="C402" t="str">
            <v>FEUILLET HURTADO VICTORIA EUGENIA</v>
          </cell>
          <cell r="D402" t="str">
            <v>FEUILLET</v>
          </cell>
          <cell r="E402" t="str">
            <v>HURTADO</v>
          </cell>
          <cell r="F402" t="str">
            <v>VICTORIA</v>
          </cell>
          <cell r="G402" t="str">
            <v>EUGENIA</v>
          </cell>
          <cell r="H402">
            <v>19</v>
          </cell>
          <cell r="I402" t="str">
            <v>HORA CATEDRA</v>
          </cell>
          <cell r="J402" t="str">
            <v>F</v>
          </cell>
          <cell r="K402" t="str">
            <v>ac</v>
          </cell>
          <cell r="L402" t="str">
            <v>NA</v>
          </cell>
          <cell r="M402" t="str">
            <v>NULL</v>
          </cell>
          <cell r="N402" t="str">
            <v>vfeuillet@unicauca.edu.co</v>
          </cell>
          <cell r="O402" t="str">
            <v>CATEGORIA A</v>
          </cell>
          <cell r="P402" t="str">
            <v>NULL</v>
          </cell>
          <cell r="Q402">
            <v>1</v>
          </cell>
        </row>
        <row r="403">
          <cell r="B403">
            <v>34321175</v>
          </cell>
          <cell r="C403" t="str">
            <v>CHAMORRO LOPEZ ISABEL CRISTINA</v>
          </cell>
          <cell r="D403" t="str">
            <v>CHAMORRO</v>
          </cell>
          <cell r="E403" t="str">
            <v>LOPEZ</v>
          </cell>
          <cell r="F403" t="str">
            <v>ISABEL</v>
          </cell>
          <cell r="G403" t="str">
            <v>CRISTINA</v>
          </cell>
          <cell r="H403">
            <v>18</v>
          </cell>
          <cell r="I403" t="str">
            <v>HORA CATEDRA</v>
          </cell>
          <cell r="J403" t="str">
            <v>F</v>
          </cell>
          <cell r="K403" t="str">
            <v>ac</v>
          </cell>
          <cell r="L403" t="str">
            <v>NA</v>
          </cell>
          <cell r="M403" t="str">
            <v>NULL</v>
          </cell>
          <cell r="N403" t="str">
            <v>cristy@unicauca.edu.co</v>
          </cell>
          <cell r="O403" t="str">
            <v>CATEGORI C</v>
          </cell>
          <cell r="P403" t="str">
            <v>NULL</v>
          </cell>
          <cell r="Q403">
            <v>1</v>
          </cell>
        </row>
        <row r="404">
          <cell r="B404">
            <v>34321250</v>
          </cell>
          <cell r="C404" t="str">
            <v>GIRON GUACA EDITH CAROLINA</v>
          </cell>
          <cell r="D404" t="str">
            <v>GIRON</v>
          </cell>
          <cell r="E404" t="str">
            <v>GUACA</v>
          </cell>
          <cell r="F404" t="str">
            <v>EDITH</v>
          </cell>
          <cell r="G404" t="str">
            <v>CAROLINA</v>
          </cell>
          <cell r="H404">
            <v>11</v>
          </cell>
          <cell r="I404" t="str">
            <v>HORA CATEDRA</v>
          </cell>
          <cell r="J404" t="str">
            <v>F</v>
          </cell>
          <cell r="K404" t="str">
            <v>ac</v>
          </cell>
          <cell r="L404" t="str">
            <v>NA</v>
          </cell>
          <cell r="M404" t="str">
            <v>NULL</v>
          </cell>
          <cell r="N404" t="str">
            <v>edithc@unicauca.edu.co</v>
          </cell>
          <cell r="O404" t="str">
            <v>CATEGORIA D</v>
          </cell>
          <cell r="P404" t="str">
            <v>NULL</v>
          </cell>
          <cell r="Q404">
            <v>1</v>
          </cell>
        </row>
        <row r="405">
          <cell r="B405">
            <v>34321507</v>
          </cell>
          <cell r="C405" t="str">
            <v>VACA PARDO LAURA NATALIA</v>
          </cell>
          <cell r="D405" t="str">
            <v>VACA</v>
          </cell>
          <cell r="E405" t="str">
            <v>PARDO</v>
          </cell>
          <cell r="F405" t="str">
            <v>LAURA</v>
          </cell>
          <cell r="G405" t="str">
            <v>NATALIA</v>
          </cell>
          <cell r="H405">
            <v>38</v>
          </cell>
          <cell r="I405" t="str">
            <v>HORA CATEDRA</v>
          </cell>
          <cell r="J405" t="str">
            <v>F</v>
          </cell>
          <cell r="K405" t="str">
            <v>ac</v>
          </cell>
          <cell r="L405" t="str">
            <v>NA</v>
          </cell>
          <cell r="M405" t="str">
            <v>NULL</v>
          </cell>
          <cell r="N405" t="str">
            <v>Lnpardo@unicauca.edu.co</v>
          </cell>
          <cell r="O405" t="str">
            <v>CATEGORIA A</v>
          </cell>
          <cell r="P405" t="str">
            <v>NULL</v>
          </cell>
          <cell r="Q405">
            <v>1</v>
          </cell>
        </row>
        <row r="406">
          <cell r="B406">
            <v>34323682</v>
          </cell>
          <cell r="C406" t="str">
            <v>GALVIS CALAMBAS VICTORIA EUGENIA</v>
          </cell>
          <cell r="D406" t="str">
            <v>GALVIS</v>
          </cell>
          <cell r="E406" t="str">
            <v>CALAMBAS</v>
          </cell>
          <cell r="F406" t="str">
            <v>VICTORIA</v>
          </cell>
          <cell r="G406" t="str">
            <v>EUGENIA</v>
          </cell>
          <cell r="H406">
            <v>36</v>
          </cell>
          <cell r="I406" t="str">
            <v>HORA CATEDRA</v>
          </cell>
          <cell r="J406" t="str">
            <v>F</v>
          </cell>
          <cell r="K406" t="str">
            <v>ac</v>
          </cell>
          <cell r="L406" t="str">
            <v>NA</v>
          </cell>
          <cell r="M406" t="str">
            <v>NULL</v>
          </cell>
          <cell r="N406" t="str">
            <v>victoriagalvis@unicauca.edu.co</v>
          </cell>
          <cell r="O406" t="str">
            <v>CATEGORIA B</v>
          </cell>
          <cell r="P406" t="str">
            <v>NULL</v>
          </cell>
          <cell r="Q406">
            <v>1</v>
          </cell>
        </row>
        <row r="407">
          <cell r="B407">
            <v>34323721</v>
          </cell>
          <cell r="C407" t="str">
            <v>CHIMUNJA GONZALEZ ANA MARIA</v>
          </cell>
          <cell r="D407" t="str">
            <v>CHIMUNJA</v>
          </cell>
          <cell r="E407" t="str">
            <v>GONZALEZ</v>
          </cell>
          <cell r="F407" t="str">
            <v>ANA</v>
          </cell>
          <cell r="G407" t="str">
            <v>MARIA</v>
          </cell>
          <cell r="H407">
            <v>43</v>
          </cell>
          <cell r="I407" t="str">
            <v>HORA CATEDRA</v>
          </cell>
          <cell r="J407" t="str">
            <v>F</v>
          </cell>
          <cell r="K407" t="str">
            <v>ac</v>
          </cell>
          <cell r="L407" t="str">
            <v>NA</v>
          </cell>
          <cell r="M407" t="str">
            <v>NULL</v>
          </cell>
          <cell r="N407" t="str">
            <v>achimunja@unicauca.edu.co</v>
          </cell>
          <cell r="O407" t="str">
            <v>CATEGORIA B</v>
          </cell>
          <cell r="P407" t="str">
            <v>NULL</v>
          </cell>
          <cell r="Q407">
            <v>1</v>
          </cell>
        </row>
        <row r="408">
          <cell r="B408">
            <v>34324021</v>
          </cell>
          <cell r="C408" t="str">
            <v>ALBAN VILLAQUIRAN ANGELA MARIA</v>
          </cell>
          <cell r="D408" t="str">
            <v>ALBAN</v>
          </cell>
          <cell r="E408" t="str">
            <v>VILLAQUIRAN</v>
          </cell>
          <cell r="F408" t="str">
            <v>ANGELA</v>
          </cell>
          <cell r="G408" t="str">
            <v>MARIA</v>
          </cell>
          <cell r="H408">
            <v>18</v>
          </cell>
          <cell r="I408" t="str">
            <v>HORA CATEDRA</v>
          </cell>
          <cell r="J408" t="str">
            <v>F</v>
          </cell>
          <cell r="K408" t="str">
            <v>ac</v>
          </cell>
          <cell r="L408" t="str">
            <v>NA</v>
          </cell>
          <cell r="M408" t="str">
            <v>NULL</v>
          </cell>
          <cell r="N408" t="str">
            <v>angelaalban@unicauca.edu.co</v>
          </cell>
          <cell r="O408" t="str">
            <v>CATEGORIA A</v>
          </cell>
          <cell r="P408" t="str">
            <v>NULL</v>
          </cell>
          <cell r="Q408">
            <v>1</v>
          </cell>
        </row>
        <row r="409">
          <cell r="B409">
            <v>34324062</v>
          </cell>
          <cell r="C409" t="str">
            <v>MOLINA QUIJANO LUCIANA</v>
          </cell>
          <cell r="D409" t="str">
            <v>MOLINA</v>
          </cell>
          <cell r="E409" t="str">
            <v>QUIJANO</v>
          </cell>
          <cell r="F409" t="str">
            <v>LUCIANA</v>
          </cell>
          <cell r="H409">
            <v>4</v>
          </cell>
          <cell r="I409" t="str">
            <v>HORA CATEDRA</v>
          </cell>
          <cell r="J409" t="str">
            <v>F</v>
          </cell>
          <cell r="K409" t="str">
            <v>ac</v>
          </cell>
          <cell r="L409" t="str">
            <v>NA</v>
          </cell>
          <cell r="M409" t="str">
            <v>NULL</v>
          </cell>
          <cell r="N409" t="str">
            <v>luciamolq@unicauca.edu.co</v>
          </cell>
          <cell r="O409" t="str">
            <v>CATEGORIA B</v>
          </cell>
          <cell r="P409" t="str">
            <v>NULL</v>
          </cell>
          <cell r="Q409">
            <v>1</v>
          </cell>
        </row>
        <row r="410">
          <cell r="B410">
            <v>34324866</v>
          </cell>
          <cell r="C410" t="str">
            <v>OROZCO GARCIA LAURA MARIA</v>
          </cell>
          <cell r="D410" t="str">
            <v>OROZCO</v>
          </cell>
          <cell r="E410" t="str">
            <v>GARCIA</v>
          </cell>
          <cell r="F410" t="str">
            <v>LAURA</v>
          </cell>
          <cell r="G410" t="str">
            <v>MARIA</v>
          </cell>
          <cell r="H410">
            <v>52</v>
          </cell>
          <cell r="I410" t="str">
            <v>HORA CATEDRA</v>
          </cell>
          <cell r="J410" t="str">
            <v>F</v>
          </cell>
          <cell r="K410" t="str">
            <v>ac</v>
          </cell>
          <cell r="L410" t="str">
            <v>NA</v>
          </cell>
          <cell r="M410" t="str">
            <v>NULL</v>
          </cell>
          <cell r="N410" t="str">
            <v>lmorozco@unicauca.edu.co</v>
          </cell>
          <cell r="O410" t="str">
            <v>CATEGORIA A</v>
          </cell>
          <cell r="P410" t="str">
            <v>NULL</v>
          </cell>
          <cell r="Q410">
            <v>1</v>
          </cell>
        </row>
        <row r="411">
          <cell r="B411">
            <v>34326064</v>
          </cell>
          <cell r="C411" t="str">
            <v>PRADO AGREDO OLGA LUCIA</v>
          </cell>
          <cell r="D411" t="str">
            <v>PRADO</v>
          </cell>
          <cell r="E411" t="str">
            <v>AGREDO</v>
          </cell>
          <cell r="F411" t="str">
            <v>OLGA</v>
          </cell>
          <cell r="G411" t="str">
            <v>LUCIA</v>
          </cell>
          <cell r="H411">
            <v>17</v>
          </cell>
          <cell r="I411" t="str">
            <v>HORA CATEDRA</v>
          </cell>
          <cell r="J411" t="str">
            <v>F</v>
          </cell>
          <cell r="K411" t="str">
            <v>ac</v>
          </cell>
          <cell r="L411" t="str">
            <v>NA</v>
          </cell>
          <cell r="M411" t="str">
            <v>NULL</v>
          </cell>
          <cell r="N411" t="str">
            <v>oprado@unicauca.edu.co</v>
          </cell>
          <cell r="O411" t="str">
            <v>CATEGORIA A</v>
          </cell>
          <cell r="P411" t="str">
            <v>NULL</v>
          </cell>
          <cell r="Q411">
            <v>1</v>
          </cell>
        </row>
        <row r="412">
          <cell r="B412">
            <v>34327132</v>
          </cell>
          <cell r="C412" t="str">
            <v>CEPEDA CHAMORRO CARMITA ANABELI</v>
          </cell>
          <cell r="D412" t="str">
            <v>CEPEDA</v>
          </cell>
          <cell r="E412" t="str">
            <v>CHAMORRO</v>
          </cell>
          <cell r="F412" t="str">
            <v>CARMITA</v>
          </cell>
          <cell r="G412" t="str">
            <v>ANABELI</v>
          </cell>
          <cell r="H412">
            <v>11</v>
          </cell>
          <cell r="I412" t="str">
            <v>HORA CATEDRA</v>
          </cell>
          <cell r="J412" t="str">
            <v>F</v>
          </cell>
          <cell r="K412" t="str">
            <v>ac</v>
          </cell>
          <cell r="L412" t="str">
            <v>NA</v>
          </cell>
          <cell r="M412" t="str">
            <v>NULL</v>
          </cell>
          <cell r="N412" t="str">
            <v>cepeda@unicauca.edu.co</v>
          </cell>
          <cell r="O412" t="str">
            <v>CATEGORIA D</v>
          </cell>
          <cell r="P412" t="str">
            <v>NULL</v>
          </cell>
          <cell r="Q412">
            <v>1</v>
          </cell>
        </row>
        <row r="413">
          <cell r="B413">
            <v>34327175</v>
          </cell>
          <cell r="C413" t="str">
            <v>VIDAL PINILLA GEHOVELL JULIANA</v>
          </cell>
          <cell r="D413" t="str">
            <v>VIDAL</v>
          </cell>
          <cell r="E413" t="str">
            <v>PINILLA</v>
          </cell>
          <cell r="F413" t="str">
            <v>GEHOVELL</v>
          </cell>
          <cell r="G413" t="str">
            <v>JULIANA</v>
          </cell>
          <cell r="H413">
            <v>21</v>
          </cell>
          <cell r="I413" t="str">
            <v>HORA CATEDRA</v>
          </cell>
          <cell r="J413" t="str">
            <v>F</v>
          </cell>
          <cell r="K413" t="str">
            <v>ac</v>
          </cell>
          <cell r="L413" t="str">
            <v>NA</v>
          </cell>
          <cell r="M413" t="str">
            <v>NULL</v>
          </cell>
          <cell r="N413" t="str">
            <v>julianav@unicauca.edu.co</v>
          </cell>
          <cell r="O413" t="str">
            <v>CATEGORIA B</v>
          </cell>
          <cell r="P413" t="str">
            <v>NULL</v>
          </cell>
          <cell r="Q413">
            <v>1</v>
          </cell>
        </row>
        <row r="414">
          <cell r="B414">
            <v>34327296</v>
          </cell>
          <cell r="C414" t="str">
            <v>VILLAQUIRAN LOPEZ LORENA</v>
          </cell>
          <cell r="D414" t="str">
            <v>VILLAQUIRAN</v>
          </cell>
          <cell r="E414" t="str">
            <v>LOPEZ</v>
          </cell>
          <cell r="F414" t="str">
            <v>LORENA</v>
          </cell>
          <cell r="H414">
            <v>43</v>
          </cell>
          <cell r="I414" t="str">
            <v>HORA CATEDRA</v>
          </cell>
          <cell r="J414" t="str">
            <v>F</v>
          </cell>
          <cell r="K414" t="str">
            <v>ac</v>
          </cell>
          <cell r="L414" t="str">
            <v>NA</v>
          </cell>
          <cell r="M414" t="str">
            <v>NULL</v>
          </cell>
          <cell r="N414" t="str">
            <v>lorenavillaquiran@unicauca.edu.co</v>
          </cell>
          <cell r="O414" t="str">
            <v>CATEGORIA B</v>
          </cell>
          <cell r="P414" t="str">
            <v>NULL</v>
          </cell>
          <cell r="Q414">
            <v>1</v>
          </cell>
        </row>
        <row r="415">
          <cell r="B415">
            <v>34328483</v>
          </cell>
          <cell r="C415" t="str">
            <v>PATIÑO PORTELA MELISSA CAROLINA</v>
          </cell>
          <cell r="D415" t="str">
            <v>PATIÑO</v>
          </cell>
          <cell r="E415" t="str">
            <v>PORTELA</v>
          </cell>
          <cell r="F415" t="str">
            <v>MELISSA</v>
          </cell>
          <cell r="G415" t="str">
            <v>CAROLINA</v>
          </cell>
          <cell r="H415">
            <v>31</v>
          </cell>
          <cell r="I415" t="str">
            <v>HORA CATEDRA</v>
          </cell>
          <cell r="J415" t="str">
            <v>F</v>
          </cell>
          <cell r="K415" t="str">
            <v>ac</v>
          </cell>
          <cell r="L415" t="str">
            <v>NA</v>
          </cell>
          <cell r="M415" t="str">
            <v>NULL</v>
          </cell>
          <cell r="N415" t="str">
            <v>melyportela@unicauca.edu.co</v>
          </cell>
          <cell r="O415" t="str">
            <v>CATEGORIA A</v>
          </cell>
          <cell r="P415" t="str">
            <v>NULL</v>
          </cell>
          <cell r="Q415">
            <v>1</v>
          </cell>
        </row>
        <row r="416">
          <cell r="B416">
            <v>34329651</v>
          </cell>
          <cell r="C416" t="str">
            <v>HIDALGO MESIAS ELENA ISABEL</v>
          </cell>
          <cell r="D416" t="str">
            <v>HIDALGO</v>
          </cell>
          <cell r="E416" t="str">
            <v>MESIAS</v>
          </cell>
          <cell r="F416" t="str">
            <v>ELENA</v>
          </cell>
          <cell r="G416" t="str">
            <v>ISABEL</v>
          </cell>
          <cell r="H416">
            <v>25</v>
          </cell>
          <cell r="I416" t="str">
            <v>HORA CATEDRA</v>
          </cell>
          <cell r="J416" t="str">
            <v>F</v>
          </cell>
          <cell r="K416" t="str">
            <v>ac</v>
          </cell>
          <cell r="L416" t="str">
            <v>NA</v>
          </cell>
          <cell r="M416" t="str">
            <v>COORDINADORPR</v>
          </cell>
          <cell r="N416" t="str">
            <v>isabelhidalgo@unicauca.edu.co</v>
          </cell>
          <cell r="O416" t="str">
            <v>CATEGORIA B</v>
          </cell>
          <cell r="P416" t="str">
            <v>NULL</v>
          </cell>
          <cell r="Q416">
            <v>1</v>
          </cell>
        </row>
        <row r="417">
          <cell r="B417">
            <v>34330619</v>
          </cell>
          <cell r="C417" t="str">
            <v>POLO MENDEZ FRANCY ELENA</v>
          </cell>
          <cell r="D417" t="str">
            <v>POLO</v>
          </cell>
          <cell r="E417" t="str">
            <v>MENDEZ</v>
          </cell>
          <cell r="F417" t="str">
            <v>FRANCY</v>
          </cell>
          <cell r="G417" t="str">
            <v>ELENA</v>
          </cell>
          <cell r="H417">
            <v>10</v>
          </cell>
          <cell r="I417" t="str">
            <v>HORA CATEDRA</v>
          </cell>
          <cell r="J417" t="str">
            <v>F</v>
          </cell>
          <cell r="K417" t="str">
            <v>ac</v>
          </cell>
          <cell r="L417" t="str">
            <v>NA</v>
          </cell>
          <cell r="M417" t="str">
            <v>NULL</v>
          </cell>
          <cell r="N417" t="str">
            <v>fepolo@unicauca.edu.co</v>
          </cell>
          <cell r="O417" t="str">
            <v>CATEGORIA A</v>
          </cell>
          <cell r="P417" t="str">
            <v>NULL</v>
          </cell>
          <cell r="Q417">
            <v>1</v>
          </cell>
        </row>
        <row r="418">
          <cell r="B418">
            <v>34331155</v>
          </cell>
          <cell r="C418" t="str">
            <v>MUÑOZ ESCUDERO ANGELA MARIA</v>
          </cell>
          <cell r="D418" t="str">
            <v>MUÑOZ</v>
          </cell>
          <cell r="E418" t="str">
            <v>ESCUDERO</v>
          </cell>
          <cell r="F418" t="str">
            <v>ANGELA</v>
          </cell>
          <cell r="G418" t="str">
            <v>MARIA</v>
          </cell>
          <cell r="H418">
            <v>11</v>
          </cell>
          <cell r="I418" t="str">
            <v>HORA CATEDRA</v>
          </cell>
          <cell r="J418" t="str">
            <v>F</v>
          </cell>
          <cell r="K418" t="str">
            <v>ac</v>
          </cell>
          <cell r="L418" t="str">
            <v>NA</v>
          </cell>
          <cell r="M418" t="str">
            <v>NULL</v>
          </cell>
          <cell r="N418" t="str">
            <v>angelamunoz@unicauca.edu.co</v>
          </cell>
          <cell r="O418" t="str">
            <v>CATEGORIA A</v>
          </cell>
          <cell r="P418" t="str">
            <v>NULL</v>
          </cell>
          <cell r="Q418">
            <v>1</v>
          </cell>
        </row>
        <row r="419">
          <cell r="B419">
            <v>34360220</v>
          </cell>
          <cell r="C419" t="str">
            <v>CAJAS MUÑOZ DARY YANETH</v>
          </cell>
          <cell r="D419" t="str">
            <v>CAJAS</v>
          </cell>
          <cell r="E419" t="str">
            <v>MUÑOZ</v>
          </cell>
          <cell r="F419" t="str">
            <v>DARY</v>
          </cell>
          <cell r="G419" t="str">
            <v>YANETH</v>
          </cell>
          <cell r="H419">
            <v>30</v>
          </cell>
          <cell r="I419" t="str">
            <v>HORA CATEDRA</v>
          </cell>
          <cell r="J419" t="str">
            <v>F</v>
          </cell>
          <cell r="K419" t="str">
            <v>ac</v>
          </cell>
          <cell r="L419" t="str">
            <v>NA</v>
          </cell>
          <cell r="M419" t="str">
            <v>NULL</v>
          </cell>
          <cell r="N419" t="str">
            <v>yanethcajas@unicauca.edu.co</v>
          </cell>
          <cell r="O419" t="str">
            <v>CATEGORIA D</v>
          </cell>
          <cell r="P419" t="str">
            <v>NULL</v>
          </cell>
          <cell r="Q419">
            <v>1</v>
          </cell>
        </row>
        <row r="420">
          <cell r="B420">
            <v>34512561</v>
          </cell>
          <cell r="C420" t="str">
            <v>PEREZ ESCOBAR ROSSE MARY</v>
          </cell>
          <cell r="D420" t="str">
            <v>PEREZ</v>
          </cell>
          <cell r="E420" t="str">
            <v>ESCOBAR</v>
          </cell>
          <cell r="F420" t="str">
            <v>ROSSE</v>
          </cell>
          <cell r="G420" t="str">
            <v>MARY</v>
          </cell>
          <cell r="H420">
            <v>30</v>
          </cell>
          <cell r="I420" t="str">
            <v>HORA CATEDRA</v>
          </cell>
          <cell r="J420" t="str">
            <v>F</v>
          </cell>
          <cell r="K420" t="str">
            <v>ac</v>
          </cell>
          <cell r="L420" t="str">
            <v>NA</v>
          </cell>
          <cell r="M420" t="str">
            <v>NULL</v>
          </cell>
          <cell r="N420" t="str">
            <v>rperez@unicauca.edu.co</v>
          </cell>
          <cell r="O420" t="str">
            <v>CATEGORIA D</v>
          </cell>
          <cell r="P420" t="str">
            <v>NULL</v>
          </cell>
          <cell r="Q420">
            <v>1</v>
          </cell>
        </row>
        <row r="421">
          <cell r="B421">
            <v>34533654</v>
          </cell>
          <cell r="C421" t="str">
            <v>PEÑA GUZMAN MERCEDES IRENE</v>
          </cell>
          <cell r="D421" t="str">
            <v>PEÑA</v>
          </cell>
          <cell r="E421" t="str">
            <v>GUZMAN</v>
          </cell>
          <cell r="F421" t="str">
            <v>MERCEDES</v>
          </cell>
          <cell r="G421" t="str">
            <v>IRENE</v>
          </cell>
          <cell r="H421">
            <v>33</v>
          </cell>
          <cell r="I421" t="str">
            <v>HORA CATEDRA</v>
          </cell>
          <cell r="J421" t="str">
            <v>F</v>
          </cell>
          <cell r="K421" t="str">
            <v>ac</v>
          </cell>
          <cell r="L421" t="str">
            <v>NA</v>
          </cell>
          <cell r="M421" t="str">
            <v>NULL</v>
          </cell>
          <cell r="N421" t="str">
            <v>mercy@unicauca.edu.co</v>
          </cell>
          <cell r="O421" t="str">
            <v>CATEGORIA D</v>
          </cell>
          <cell r="P421" t="str">
            <v>NULL</v>
          </cell>
          <cell r="Q421">
            <v>1</v>
          </cell>
        </row>
        <row r="422">
          <cell r="B422">
            <v>34535111</v>
          </cell>
          <cell r="C422" t="str">
            <v>HERNANDEZ REYES BERTHA LUCY</v>
          </cell>
          <cell r="D422" t="str">
            <v>HERNANDEZ</v>
          </cell>
          <cell r="E422" t="str">
            <v>REYES</v>
          </cell>
          <cell r="F422" t="str">
            <v>BERTHA</v>
          </cell>
          <cell r="G422" t="str">
            <v>LUCY</v>
          </cell>
          <cell r="H422">
            <v>30</v>
          </cell>
          <cell r="I422" t="str">
            <v>HORA CATEDRA</v>
          </cell>
          <cell r="J422" t="str">
            <v>F</v>
          </cell>
          <cell r="K422" t="str">
            <v>ac</v>
          </cell>
          <cell r="L422" t="str">
            <v>NA</v>
          </cell>
          <cell r="M422" t="str">
            <v>NULL</v>
          </cell>
          <cell r="N422" t="str">
            <v>blhernandez@unicauca.edu.co</v>
          </cell>
          <cell r="O422" t="str">
            <v>CATEGORIA D</v>
          </cell>
          <cell r="P422" t="str">
            <v>NULL</v>
          </cell>
          <cell r="Q422">
            <v>1</v>
          </cell>
        </row>
        <row r="423">
          <cell r="B423">
            <v>34540433</v>
          </cell>
          <cell r="C423" t="str">
            <v>ORTIZ MOLINA MARICELLA</v>
          </cell>
          <cell r="D423" t="str">
            <v>ORTIZ</v>
          </cell>
          <cell r="E423" t="str">
            <v>MOLINA</v>
          </cell>
          <cell r="F423" t="str">
            <v>MARICELLA</v>
          </cell>
          <cell r="H423">
            <v>10</v>
          </cell>
          <cell r="I423" t="str">
            <v>HORA CATEDRA</v>
          </cell>
          <cell r="J423" t="str">
            <v>F</v>
          </cell>
          <cell r="K423" t="str">
            <v>ac</v>
          </cell>
          <cell r="L423" t="str">
            <v>NA</v>
          </cell>
          <cell r="M423" t="str">
            <v>NULL</v>
          </cell>
          <cell r="N423" t="str">
            <v>mom@unicauca.edu.co</v>
          </cell>
          <cell r="O423" t="str">
            <v>CATEGORIA A</v>
          </cell>
          <cell r="P423" t="str">
            <v>NULL</v>
          </cell>
          <cell r="Q423">
            <v>1</v>
          </cell>
        </row>
        <row r="424">
          <cell r="B424">
            <v>34544056</v>
          </cell>
          <cell r="C424" t="str">
            <v>SOCORRO CALDERON MARIA DEL</v>
          </cell>
          <cell r="D424" t="str">
            <v>SOCORRO</v>
          </cell>
          <cell r="E424" t="str">
            <v>CALDERON</v>
          </cell>
          <cell r="F424" t="str">
            <v>MARIA</v>
          </cell>
          <cell r="G424" t="str">
            <v>DEL</v>
          </cell>
          <cell r="H424">
            <v>11</v>
          </cell>
          <cell r="I424" t="str">
            <v>HORA CATEDRA</v>
          </cell>
          <cell r="J424" t="str">
            <v>M</v>
          </cell>
          <cell r="K424" t="str">
            <v>ac</v>
          </cell>
          <cell r="L424" t="str">
            <v>NA</v>
          </cell>
          <cell r="M424" t="str">
            <v>NULL</v>
          </cell>
          <cell r="N424" t="str">
            <v>soco_calderon@hotmail.com</v>
          </cell>
          <cell r="O424" t="str">
            <v>CATEGORIA D</v>
          </cell>
          <cell r="P424" t="str">
            <v>NULL</v>
          </cell>
          <cell r="Q424">
            <v>1</v>
          </cell>
        </row>
        <row r="425">
          <cell r="B425">
            <v>34544469</v>
          </cell>
          <cell r="C425" t="str">
            <v>QUINTERO OLGA REGINA</v>
          </cell>
          <cell r="D425" t="str">
            <v>QUINTERO</v>
          </cell>
          <cell r="E425" t="str">
            <v>OLGA</v>
          </cell>
          <cell r="F425" t="str">
            <v>OLGA</v>
          </cell>
          <cell r="G425" t="str">
            <v>REGINA</v>
          </cell>
          <cell r="H425">
            <v>33</v>
          </cell>
          <cell r="I425" t="str">
            <v>HORA CATEDRA</v>
          </cell>
          <cell r="J425" t="str">
            <v>F</v>
          </cell>
          <cell r="K425" t="str">
            <v>ac</v>
          </cell>
          <cell r="L425" t="str">
            <v>NA</v>
          </cell>
          <cell r="M425" t="str">
            <v>NULL</v>
          </cell>
          <cell r="N425" t="str">
            <v>olgaquintero@unicauca.edu.co</v>
          </cell>
          <cell r="O425" t="str">
            <v>CATEGORIA D</v>
          </cell>
          <cell r="P425" t="str">
            <v>NULL</v>
          </cell>
          <cell r="Q425">
            <v>1</v>
          </cell>
        </row>
        <row r="426">
          <cell r="B426">
            <v>34544560</v>
          </cell>
          <cell r="C426" t="str">
            <v>AVILA GONZALEZ GLORIA INES</v>
          </cell>
          <cell r="D426" t="str">
            <v>AVILA</v>
          </cell>
          <cell r="E426" t="str">
            <v>GONZALEZ</v>
          </cell>
          <cell r="F426" t="str">
            <v>GLORIA</v>
          </cell>
          <cell r="G426" t="str">
            <v>INES</v>
          </cell>
          <cell r="H426">
            <v>16</v>
          </cell>
          <cell r="I426" t="str">
            <v>HORA CATEDRA</v>
          </cell>
          <cell r="J426" t="str">
            <v>F</v>
          </cell>
          <cell r="K426" t="str">
            <v>ac</v>
          </cell>
          <cell r="L426" t="str">
            <v>NA</v>
          </cell>
          <cell r="M426" t="str">
            <v>NULL</v>
          </cell>
          <cell r="N426" t="str">
            <v>giavila@unicauca.edu.co</v>
          </cell>
          <cell r="O426" t="str">
            <v>CATEGORIA D</v>
          </cell>
          <cell r="P426" t="str">
            <v>NULL</v>
          </cell>
          <cell r="Q426">
            <v>1</v>
          </cell>
        </row>
        <row r="427">
          <cell r="B427">
            <v>34545748</v>
          </cell>
          <cell r="C427" t="str">
            <v>OROZCO QUINTANA NORA LILIANA</v>
          </cell>
          <cell r="D427" t="str">
            <v>OROZCO</v>
          </cell>
          <cell r="E427" t="str">
            <v>QUINTANA</v>
          </cell>
          <cell r="F427" t="str">
            <v>NORA</v>
          </cell>
          <cell r="G427" t="str">
            <v>LILIANA</v>
          </cell>
          <cell r="H427">
            <v>41</v>
          </cell>
          <cell r="I427" t="str">
            <v>HORA CATEDRA</v>
          </cell>
          <cell r="J427" t="str">
            <v>F</v>
          </cell>
          <cell r="K427" t="str">
            <v>ac</v>
          </cell>
          <cell r="L427" t="str">
            <v>NA</v>
          </cell>
          <cell r="M427" t="str">
            <v>NULL</v>
          </cell>
          <cell r="N427" t="str">
            <v>noraorozco@unicauca.edu.co</v>
          </cell>
          <cell r="O427" t="str">
            <v>CATEGORIA D</v>
          </cell>
          <cell r="P427" t="str">
            <v>NULL</v>
          </cell>
          <cell r="Q427">
            <v>1</v>
          </cell>
        </row>
        <row r="428">
          <cell r="B428">
            <v>34551069</v>
          </cell>
          <cell r="C428" t="str">
            <v>OSPINO PALTA CARMEN YISSEL</v>
          </cell>
          <cell r="D428" t="str">
            <v>OSPINO</v>
          </cell>
          <cell r="E428" t="str">
            <v>PALTA</v>
          </cell>
          <cell r="F428" t="str">
            <v>CARMEN</v>
          </cell>
          <cell r="G428" t="str">
            <v>YISSEL</v>
          </cell>
          <cell r="H428">
            <v>11</v>
          </cell>
          <cell r="I428" t="str">
            <v>HORA CATEDRA</v>
          </cell>
          <cell r="J428" t="str">
            <v>F</v>
          </cell>
          <cell r="K428" t="str">
            <v>ac</v>
          </cell>
          <cell r="L428" t="str">
            <v>NA</v>
          </cell>
          <cell r="M428" t="str">
            <v>NULL</v>
          </cell>
          <cell r="N428" t="str">
            <v>carmenospino@unicauca.edu.co</v>
          </cell>
          <cell r="O428" t="str">
            <v>CATEGORIA D</v>
          </cell>
          <cell r="P428" t="str">
            <v>NULL</v>
          </cell>
          <cell r="Q428">
            <v>1</v>
          </cell>
        </row>
        <row r="429">
          <cell r="B429">
            <v>34551615</v>
          </cell>
          <cell r="C429" t="str">
            <v>BEDOYA ANTE MARTHA SOFIA</v>
          </cell>
          <cell r="D429" t="str">
            <v>BEDOYA</v>
          </cell>
          <cell r="E429" t="str">
            <v>ANTE</v>
          </cell>
          <cell r="F429" t="str">
            <v>MARTHA</v>
          </cell>
          <cell r="G429" t="str">
            <v>SOFIA</v>
          </cell>
          <cell r="H429">
            <v>14</v>
          </cell>
          <cell r="I429" t="str">
            <v>HORA CATEDRA</v>
          </cell>
          <cell r="J429" t="str">
            <v>F</v>
          </cell>
          <cell r="K429" t="str">
            <v>ac</v>
          </cell>
          <cell r="L429" t="str">
            <v>NA</v>
          </cell>
          <cell r="M429" t="str">
            <v>NULL</v>
          </cell>
          <cell r="N429" t="str">
            <v>sarhasophy07@gmail.com</v>
          </cell>
          <cell r="O429" t="str">
            <v>CATEGORIA A</v>
          </cell>
          <cell r="P429" t="str">
            <v>NULL</v>
          </cell>
          <cell r="Q429">
            <v>1</v>
          </cell>
        </row>
        <row r="430">
          <cell r="B430">
            <v>34551642</v>
          </cell>
          <cell r="C430" t="str">
            <v>ROJAS ALVARADO GLORIA ESPERANZA</v>
          </cell>
          <cell r="D430" t="str">
            <v>ROJAS</v>
          </cell>
          <cell r="E430" t="str">
            <v>ALVARADO</v>
          </cell>
          <cell r="F430" t="str">
            <v>GLORIA</v>
          </cell>
          <cell r="G430" t="str">
            <v>ESPERANZA</v>
          </cell>
          <cell r="H430">
            <v>10</v>
          </cell>
          <cell r="I430" t="str">
            <v>HORA CATEDRA</v>
          </cell>
          <cell r="J430" t="str">
            <v>F</v>
          </cell>
          <cell r="K430" t="str">
            <v>ac</v>
          </cell>
          <cell r="L430" t="str">
            <v>NA</v>
          </cell>
          <cell r="M430" t="str">
            <v>NULL</v>
          </cell>
          <cell r="N430" t="str">
            <v>gerojas@unicauca.edu.co</v>
          </cell>
          <cell r="O430" t="str">
            <v>CATEGORIA D</v>
          </cell>
          <cell r="P430" t="str">
            <v>NULL</v>
          </cell>
          <cell r="Q430">
            <v>1</v>
          </cell>
        </row>
        <row r="431">
          <cell r="B431">
            <v>34554171</v>
          </cell>
          <cell r="C431" t="str">
            <v>IBARRA MUÑOZ VILMA LILIANA</v>
          </cell>
          <cell r="D431" t="str">
            <v>IBARRA</v>
          </cell>
          <cell r="E431" t="str">
            <v>MUÑOZ</v>
          </cell>
          <cell r="F431" t="str">
            <v>VILMA</v>
          </cell>
          <cell r="G431" t="str">
            <v>LILIANA</v>
          </cell>
          <cell r="H431">
            <v>19</v>
          </cell>
          <cell r="I431" t="str">
            <v>HORA CATEDRA</v>
          </cell>
          <cell r="J431" t="str">
            <v>F</v>
          </cell>
          <cell r="K431" t="str">
            <v>ac</v>
          </cell>
          <cell r="L431" t="str">
            <v>NA</v>
          </cell>
          <cell r="M431" t="str">
            <v>NULL</v>
          </cell>
          <cell r="N431" t="str">
            <v>vilmaibarra@unicauca.edu.co</v>
          </cell>
          <cell r="O431" t="str">
            <v>CATEGORIA D</v>
          </cell>
          <cell r="P431" t="str">
            <v>NULL</v>
          </cell>
          <cell r="Q431">
            <v>1</v>
          </cell>
        </row>
        <row r="432">
          <cell r="B432">
            <v>34555159</v>
          </cell>
          <cell r="C432" t="str">
            <v>MONTILLA SANDOVAL GLORIA XIMENA</v>
          </cell>
          <cell r="D432" t="str">
            <v>MONTILLA</v>
          </cell>
          <cell r="E432" t="str">
            <v>SANDOVAL</v>
          </cell>
          <cell r="F432" t="str">
            <v>GLORIA</v>
          </cell>
          <cell r="G432" t="str">
            <v>XIMENA</v>
          </cell>
          <cell r="H432">
            <v>40</v>
          </cell>
          <cell r="I432" t="str">
            <v>HORA CATEDRA</v>
          </cell>
          <cell r="J432" t="str">
            <v>F</v>
          </cell>
          <cell r="K432" t="str">
            <v>ac</v>
          </cell>
          <cell r="L432" t="str">
            <v>NA</v>
          </cell>
          <cell r="M432" t="str">
            <v>NULL</v>
          </cell>
          <cell r="N432" t="str">
            <v>gloriams@unicauca.edu.co</v>
          </cell>
          <cell r="O432" t="str">
            <v>CATEGORIA A</v>
          </cell>
          <cell r="P432" t="str">
            <v>NULL</v>
          </cell>
          <cell r="Q432">
            <v>1</v>
          </cell>
        </row>
        <row r="433">
          <cell r="B433">
            <v>34558741</v>
          </cell>
          <cell r="C433" t="str">
            <v>PAJOY GONZALEZ SONIA EUGENIA</v>
          </cell>
          <cell r="D433" t="str">
            <v>PAJOY</v>
          </cell>
          <cell r="E433" t="str">
            <v>GONZALEZ</v>
          </cell>
          <cell r="F433" t="str">
            <v>SONIA</v>
          </cell>
          <cell r="G433" t="str">
            <v>EUGENIA</v>
          </cell>
          <cell r="H433">
            <v>39</v>
          </cell>
          <cell r="I433" t="str">
            <v>HORA CATEDRA</v>
          </cell>
          <cell r="J433" t="str">
            <v>F</v>
          </cell>
          <cell r="K433" t="str">
            <v>ac</v>
          </cell>
          <cell r="L433" t="str">
            <v>NA</v>
          </cell>
          <cell r="M433" t="str">
            <v>NULL</v>
          </cell>
          <cell r="N433" t="str">
            <v>spajoy@unicauca.edu.co</v>
          </cell>
          <cell r="O433" t="str">
            <v>CATEGORI C</v>
          </cell>
          <cell r="P433" t="str">
            <v>NULL</v>
          </cell>
          <cell r="Q433">
            <v>1</v>
          </cell>
        </row>
        <row r="434">
          <cell r="B434">
            <v>34559148</v>
          </cell>
          <cell r="C434" t="str">
            <v>IMBACHI CERON YENNY PATRICIA</v>
          </cell>
          <cell r="D434" t="str">
            <v>IMBACHI</v>
          </cell>
          <cell r="E434" t="str">
            <v>CERON</v>
          </cell>
          <cell r="F434" t="str">
            <v>YENNY</v>
          </cell>
          <cell r="G434" t="str">
            <v>PATRICIA</v>
          </cell>
          <cell r="H434">
            <v>43</v>
          </cell>
          <cell r="I434" t="str">
            <v>HORA CATEDRA</v>
          </cell>
          <cell r="J434" t="str">
            <v>F</v>
          </cell>
          <cell r="K434" t="str">
            <v>ac</v>
          </cell>
          <cell r="L434" t="str">
            <v>NA</v>
          </cell>
          <cell r="M434" t="str">
            <v>NULL</v>
          </cell>
          <cell r="N434" t="str">
            <v>yennypa@unicauca.edu.co</v>
          </cell>
          <cell r="O434" t="str">
            <v>CATEGORIA B</v>
          </cell>
          <cell r="P434" t="str">
            <v>NULL</v>
          </cell>
          <cell r="Q434">
            <v>1</v>
          </cell>
        </row>
        <row r="435">
          <cell r="B435">
            <v>34559368</v>
          </cell>
          <cell r="C435" t="str">
            <v>VILLEGAS PEREZ LILIANA</v>
          </cell>
          <cell r="D435" t="str">
            <v>VILLEGAS</v>
          </cell>
          <cell r="E435" t="str">
            <v>PEREZ</v>
          </cell>
          <cell r="F435" t="str">
            <v>LILIANA</v>
          </cell>
          <cell r="H435">
            <v>30</v>
          </cell>
          <cell r="I435" t="str">
            <v>HORA CATEDRA</v>
          </cell>
          <cell r="J435" t="str">
            <v>F</v>
          </cell>
          <cell r="K435" t="str">
            <v>ac</v>
          </cell>
          <cell r="L435" t="str">
            <v>NA</v>
          </cell>
          <cell r="M435" t="str">
            <v>NULL</v>
          </cell>
          <cell r="N435" t="str">
            <v>lilianavillegas@unicauca.edu.co</v>
          </cell>
          <cell r="O435" t="str">
            <v>CATEGORIA D</v>
          </cell>
          <cell r="P435" t="str">
            <v>NULL</v>
          </cell>
          <cell r="Q435">
            <v>1</v>
          </cell>
        </row>
        <row r="436">
          <cell r="B436">
            <v>34560822</v>
          </cell>
          <cell r="C436" t="str">
            <v>MUÑOZ ORTEGA MARIA EUGENIA</v>
          </cell>
          <cell r="D436" t="str">
            <v>MUÑOZ</v>
          </cell>
          <cell r="E436" t="str">
            <v>ORTEGA</v>
          </cell>
          <cell r="F436" t="str">
            <v>MARIA</v>
          </cell>
          <cell r="G436" t="str">
            <v>EUGENIA</v>
          </cell>
          <cell r="H436">
            <v>30</v>
          </cell>
          <cell r="I436" t="str">
            <v>HORA CATEDRA</v>
          </cell>
          <cell r="J436" t="str">
            <v>M</v>
          </cell>
          <cell r="K436" t="str">
            <v>ac</v>
          </cell>
          <cell r="L436" t="str">
            <v>NA</v>
          </cell>
          <cell r="M436" t="str">
            <v>NULL</v>
          </cell>
          <cell r="N436" t="str">
            <v>eugeniam@unicauca.edu.co</v>
          </cell>
          <cell r="O436" t="str">
            <v>CATEGORIA D</v>
          </cell>
          <cell r="P436" t="str">
            <v>NULL</v>
          </cell>
          <cell r="Q436">
            <v>1</v>
          </cell>
        </row>
        <row r="437">
          <cell r="B437">
            <v>34564987</v>
          </cell>
          <cell r="C437" t="str">
            <v>VALENCIA VARGAS MARY NOELIA</v>
          </cell>
          <cell r="D437" t="str">
            <v>VALENCIA</v>
          </cell>
          <cell r="E437" t="str">
            <v>VARGAS</v>
          </cell>
          <cell r="F437" t="str">
            <v>MARY</v>
          </cell>
          <cell r="G437" t="str">
            <v>NOELIA</v>
          </cell>
          <cell r="H437">
            <v>43</v>
          </cell>
          <cell r="I437" t="str">
            <v>HORA CATEDRA</v>
          </cell>
          <cell r="J437" t="str">
            <v>F</v>
          </cell>
          <cell r="K437" t="str">
            <v>ac</v>
          </cell>
          <cell r="L437" t="str">
            <v>NA</v>
          </cell>
          <cell r="M437" t="str">
            <v>NULL</v>
          </cell>
          <cell r="N437" t="str">
            <v>maryv@unicauca.edu.co</v>
          </cell>
          <cell r="O437" t="str">
            <v>CATEGORIA A</v>
          </cell>
          <cell r="P437" t="str">
            <v>NULL</v>
          </cell>
          <cell r="Q437">
            <v>1</v>
          </cell>
        </row>
        <row r="438">
          <cell r="B438">
            <v>34565306</v>
          </cell>
          <cell r="C438" t="str">
            <v>SANTACRUZ AMADOR JANNY KATIANA</v>
          </cell>
          <cell r="D438" t="str">
            <v>SANTACRUZ</v>
          </cell>
          <cell r="E438" t="str">
            <v>AMADOR</v>
          </cell>
          <cell r="F438" t="str">
            <v>JANNY</v>
          </cell>
          <cell r="G438" t="str">
            <v>KATIANA</v>
          </cell>
          <cell r="H438">
            <v>31</v>
          </cell>
          <cell r="I438" t="str">
            <v>HORA CATEDRA</v>
          </cell>
          <cell r="J438" t="str">
            <v>F</v>
          </cell>
          <cell r="K438" t="str">
            <v>ac</v>
          </cell>
          <cell r="L438" t="str">
            <v>NA</v>
          </cell>
          <cell r="M438" t="str">
            <v>NULL</v>
          </cell>
          <cell r="N438" t="str">
            <v>jakasa@unicauca.edu.co</v>
          </cell>
          <cell r="O438" t="str">
            <v>CATEGORIA D</v>
          </cell>
          <cell r="P438" t="str">
            <v>NULL</v>
          </cell>
          <cell r="Q438">
            <v>1</v>
          </cell>
        </row>
        <row r="439">
          <cell r="B439">
            <v>34567677</v>
          </cell>
          <cell r="C439" t="str">
            <v>GAVILANES CASTILLO ANA CECILIA</v>
          </cell>
          <cell r="D439" t="str">
            <v>GAVILANES</v>
          </cell>
          <cell r="E439" t="str">
            <v>CASTILLO</v>
          </cell>
          <cell r="F439" t="str">
            <v>ANA</v>
          </cell>
          <cell r="G439" t="str">
            <v>CECILIA</v>
          </cell>
          <cell r="H439">
            <v>4</v>
          </cell>
          <cell r="I439" t="str">
            <v>HORA CATEDRA</v>
          </cell>
          <cell r="J439" t="str">
            <v>F</v>
          </cell>
          <cell r="K439" t="str">
            <v>ac</v>
          </cell>
          <cell r="L439" t="str">
            <v>NA</v>
          </cell>
          <cell r="M439" t="str">
            <v>NULL</v>
          </cell>
          <cell r="N439" t="str">
            <v>acgavilanes@unicauca.edu.co</v>
          </cell>
          <cell r="O439" t="str">
            <v>CATEGORIA A</v>
          </cell>
          <cell r="P439" t="str">
            <v>NULL</v>
          </cell>
          <cell r="Q439">
            <v>1</v>
          </cell>
        </row>
        <row r="440">
          <cell r="B440">
            <v>34571971</v>
          </cell>
          <cell r="C440" t="str">
            <v>CHAMORRO ORTEGA JULIA EDITH</v>
          </cell>
          <cell r="D440" t="str">
            <v>CHAMORRO</v>
          </cell>
          <cell r="E440" t="str">
            <v>ORTEGA</v>
          </cell>
          <cell r="F440" t="str">
            <v>JULIA</v>
          </cell>
          <cell r="G440" t="str">
            <v>EDITH</v>
          </cell>
          <cell r="H440">
            <v>13</v>
          </cell>
          <cell r="I440" t="str">
            <v>HORA CATEDRA</v>
          </cell>
          <cell r="J440" t="str">
            <v>M</v>
          </cell>
          <cell r="K440" t="str">
            <v>ac</v>
          </cell>
          <cell r="L440" t="str">
            <v>NA</v>
          </cell>
          <cell r="M440" t="str">
            <v>NULL</v>
          </cell>
          <cell r="N440" t="str">
            <v>juliaedith@unicauca.edu.co</v>
          </cell>
          <cell r="O440" t="str">
            <v>CATEGORI C</v>
          </cell>
          <cell r="P440" t="str">
            <v>NULL</v>
          </cell>
          <cell r="Q440">
            <v>1</v>
          </cell>
        </row>
        <row r="441">
          <cell r="B441">
            <v>34573953</v>
          </cell>
          <cell r="C441" t="str">
            <v>RUIZ ERAZO XIMENA ANDREA</v>
          </cell>
          <cell r="D441" t="str">
            <v>RUIZ</v>
          </cell>
          <cell r="E441" t="str">
            <v>ERAZO</v>
          </cell>
          <cell r="F441" t="str">
            <v>XIMENA</v>
          </cell>
          <cell r="G441" t="str">
            <v>ANDREA</v>
          </cell>
          <cell r="H441">
            <v>5</v>
          </cell>
          <cell r="I441" t="str">
            <v>HORA CATEDRA</v>
          </cell>
          <cell r="J441" t="str">
            <v>F</v>
          </cell>
          <cell r="K441" t="str">
            <v>ac</v>
          </cell>
          <cell r="L441" t="str">
            <v>NA</v>
          </cell>
          <cell r="M441" t="str">
            <v>NULL</v>
          </cell>
          <cell r="N441" t="str">
            <v>xruiz@unicauca.edu.co</v>
          </cell>
          <cell r="O441" t="str">
            <v>CATEGORIA A</v>
          </cell>
          <cell r="P441" t="str">
            <v>NULL</v>
          </cell>
          <cell r="Q441">
            <v>1</v>
          </cell>
        </row>
        <row r="442">
          <cell r="B442">
            <v>34601039</v>
          </cell>
          <cell r="C442" t="str">
            <v>FIGUEROA LOZANO LUZ STELLA</v>
          </cell>
          <cell r="D442" t="str">
            <v>FIGUEROA</v>
          </cell>
          <cell r="E442" t="str">
            <v>LOZANO</v>
          </cell>
          <cell r="F442" t="str">
            <v>LUZ</v>
          </cell>
          <cell r="G442" t="str">
            <v>STELLA</v>
          </cell>
          <cell r="H442">
            <v>47</v>
          </cell>
          <cell r="I442" t="str">
            <v>HORA CATEDRA</v>
          </cell>
          <cell r="J442" t="str">
            <v>F</v>
          </cell>
          <cell r="K442" t="str">
            <v>ac</v>
          </cell>
          <cell r="L442" t="str">
            <v>NA</v>
          </cell>
          <cell r="M442" t="str">
            <v>NULL</v>
          </cell>
          <cell r="N442" t="str">
            <v>lsfigueroa@unicauca.edu.co</v>
          </cell>
          <cell r="O442" t="str">
            <v>CATEGORIA A</v>
          </cell>
          <cell r="P442" t="str">
            <v>NULL</v>
          </cell>
          <cell r="Q442">
            <v>1</v>
          </cell>
        </row>
        <row r="443">
          <cell r="B443">
            <v>34770543</v>
          </cell>
          <cell r="C443" t="str">
            <v>PACHO HURTADO YANETH MARITZA</v>
          </cell>
          <cell r="D443" t="str">
            <v>PACHO</v>
          </cell>
          <cell r="E443" t="str">
            <v>HURTADO</v>
          </cell>
          <cell r="F443" t="str">
            <v>YANETH</v>
          </cell>
          <cell r="G443" t="str">
            <v>MARITZA</v>
          </cell>
          <cell r="H443">
            <v>24</v>
          </cell>
          <cell r="I443" t="str">
            <v>HORA CATEDRA</v>
          </cell>
          <cell r="J443" t="str">
            <v>F</v>
          </cell>
          <cell r="K443" t="str">
            <v>ac</v>
          </cell>
          <cell r="L443" t="str">
            <v>NA</v>
          </cell>
          <cell r="M443" t="str">
            <v>NULL</v>
          </cell>
          <cell r="N443" t="str">
            <v>maritzaph@unicauca.edu.co</v>
          </cell>
          <cell r="O443" t="str">
            <v>CATEGORIA A</v>
          </cell>
          <cell r="P443" t="str">
            <v>NULL</v>
          </cell>
          <cell r="Q443">
            <v>1</v>
          </cell>
        </row>
        <row r="444">
          <cell r="B444">
            <v>37279265</v>
          </cell>
          <cell r="C444" t="str">
            <v>MANTILLA VILLARREAL ANDREA CRISTINA</v>
          </cell>
          <cell r="D444" t="str">
            <v>MANTILLA</v>
          </cell>
          <cell r="E444" t="str">
            <v>VILLARREAL</v>
          </cell>
          <cell r="F444" t="str">
            <v>ANDREA</v>
          </cell>
          <cell r="G444" t="str">
            <v>CRISTINA</v>
          </cell>
          <cell r="H444">
            <v>13</v>
          </cell>
          <cell r="I444" t="str">
            <v>HORA CATEDRA</v>
          </cell>
          <cell r="J444" t="str">
            <v>M</v>
          </cell>
          <cell r="K444" t="str">
            <v>ac</v>
          </cell>
          <cell r="L444" t="str">
            <v>NA</v>
          </cell>
          <cell r="M444" t="str">
            <v>NULL</v>
          </cell>
          <cell r="N444" t="str">
            <v>andreamantilla@unicauca.edu.co</v>
          </cell>
          <cell r="O444" t="str">
            <v>CATEGORIA A</v>
          </cell>
          <cell r="P444" t="str">
            <v>NULL</v>
          </cell>
          <cell r="Q444">
            <v>1</v>
          </cell>
        </row>
        <row r="445">
          <cell r="B445">
            <v>39574357</v>
          </cell>
          <cell r="C445" t="str">
            <v>NUÑEZ RODRIGUEZ LISET</v>
          </cell>
          <cell r="D445" t="str">
            <v>NUÑEZ</v>
          </cell>
          <cell r="E445" t="str">
            <v>RODRIGUEZ</v>
          </cell>
          <cell r="F445" t="str">
            <v>LISET</v>
          </cell>
          <cell r="H445">
            <v>30</v>
          </cell>
          <cell r="I445" t="str">
            <v>HORA CATEDRA</v>
          </cell>
          <cell r="J445" t="str">
            <v>F</v>
          </cell>
          <cell r="K445" t="str">
            <v>ac</v>
          </cell>
          <cell r="L445" t="str">
            <v>NA</v>
          </cell>
          <cell r="M445" t="str">
            <v>NULL</v>
          </cell>
          <cell r="N445" t="str">
            <v>nunez@unicauca.edu.co</v>
          </cell>
          <cell r="O445" t="str">
            <v>CATEGORIA B</v>
          </cell>
          <cell r="P445" t="str">
            <v>NULL</v>
          </cell>
          <cell r="Q445">
            <v>1</v>
          </cell>
        </row>
        <row r="446">
          <cell r="B446">
            <v>39777297</v>
          </cell>
          <cell r="C446" t="str">
            <v>MORENO VALENCIA CLAUDIA SOFIA</v>
          </cell>
          <cell r="D446" t="str">
            <v>MORENO</v>
          </cell>
          <cell r="E446" t="str">
            <v>VALENCIA</v>
          </cell>
          <cell r="F446" t="str">
            <v>CLAUDIA</v>
          </cell>
          <cell r="G446" t="str">
            <v>SOFIA</v>
          </cell>
          <cell r="H446">
            <v>10</v>
          </cell>
          <cell r="I446" t="str">
            <v>HORA CATEDRA</v>
          </cell>
          <cell r="J446" t="str">
            <v>F</v>
          </cell>
          <cell r="K446" t="str">
            <v>ac</v>
          </cell>
          <cell r="L446" t="str">
            <v>NA</v>
          </cell>
          <cell r="M446" t="str">
            <v>NULL</v>
          </cell>
          <cell r="N446" t="str">
            <v>clasofia@unicauca.edu.co</v>
          </cell>
          <cell r="O446" t="str">
            <v>CATEGORI C</v>
          </cell>
          <cell r="P446" t="str">
            <v>NULL</v>
          </cell>
          <cell r="Q446">
            <v>1</v>
          </cell>
        </row>
        <row r="447">
          <cell r="B447">
            <v>41738107</v>
          </cell>
          <cell r="C447" t="str">
            <v>MUÑOZ SOLANO GLADYS EUGENIA</v>
          </cell>
          <cell r="D447" t="str">
            <v>MUÑOZ</v>
          </cell>
          <cell r="E447" t="str">
            <v>SOLANO</v>
          </cell>
          <cell r="F447" t="str">
            <v>GLADYS</v>
          </cell>
          <cell r="G447" t="str">
            <v>EUGENIA</v>
          </cell>
          <cell r="H447">
            <v>14</v>
          </cell>
          <cell r="I447" t="str">
            <v>HORA CATEDRA</v>
          </cell>
          <cell r="J447" t="str">
            <v>F</v>
          </cell>
          <cell r="K447" t="str">
            <v>ac</v>
          </cell>
          <cell r="L447" t="str">
            <v>NA</v>
          </cell>
          <cell r="M447" t="str">
            <v>NULL</v>
          </cell>
          <cell r="N447" t="str">
            <v>gladysmunoz@unicauca.edu.co</v>
          </cell>
          <cell r="O447" t="str">
            <v>CATEGORIA B</v>
          </cell>
          <cell r="P447" t="str">
            <v>NULL</v>
          </cell>
          <cell r="Q447">
            <v>1</v>
          </cell>
        </row>
        <row r="448">
          <cell r="B448">
            <v>48601130</v>
          </cell>
          <cell r="C448" t="str">
            <v>ORTIZ SALAZAR ANDREA ELISETH</v>
          </cell>
          <cell r="D448" t="str">
            <v>ORTIZ</v>
          </cell>
          <cell r="E448" t="str">
            <v>SALAZAR</v>
          </cell>
          <cell r="F448" t="str">
            <v>ANDREA</v>
          </cell>
          <cell r="G448" t="str">
            <v>ELISETH</v>
          </cell>
          <cell r="H448">
            <v>28</v>
          </cell>
          <cell r="I448" t="str">
            <v>HORA CATEDRA</v>
          </cell>
          <cell r="J448" t="str">
            <v>M</v>
          </cell>
          <cell r="K448" t="str">
            <v>ac</v>
          </cell>
          <cell r="L448" t="str">
            <v>NA</v>
          </cell>
          <cell r="M448" t="str">
            <v>NULL</v>
          </cell>
          <cell r="N448" t="str">
            <v>andreaeliseth@unicauca.edu.co</v>
          </cell>
          <cell r="O448" t="str">
            <v>CATEGORIA A</v>
          </cell>
          <cell r="P448" t="str">
            <v>NULL</v>
          </cell>
          <cell r="Q448">
            <v>1</v>
          </cell>
        </row>
        <row r="449">
          <cell r="B449">
            <v>51776328</v>
          </cell>
          <cell r="C449" t="str">
            <v>ERAZO GOMEZ EDITH CONSUELO</v>
          </cell>
          <cell r="D449" t="str">
            <v>ERAZO</v>
          </cell>
          <cell r="E449" t="str">
            <v>GOMEZ</v>
          </cell>
          <cell r="F449" t="str">
            <v>EDITH</v>
          </cell>
          <cell r="G449" t="str">
            <v>CONSUELO</v>
          </cell>
          <cell r="H449">
            <v>11</v>
          </cell>
          <cell r="I449" t="str">
            <v>HORA CATEDRA</v>
          </cell>
          <cell r="J449" t="str">
            <v>F</v>
          </cell>
          <cell r="K449" t="str">
            <v>ac</v>
          </cell>
          <cell r="L449" t="str">
            <v>NA</v>
          </cell>
          <cell r="M449" t="str">
            <v>NULL</v>
          </cell>
          <cell r="N449" t="str">
            <v>consueloerazo@unicauca.edu.co</v>
          </cell>
          <cell r="O449" t="str">
            <v>CATEGORI C</v>
          </cell>
          <cell r="P449" t="str">
            <v>NULL</v>
          </cell>
          <cell r="Q449">
            <v>1</v>
          </cell>
        </row>
        <row r="450">
          <cell r="B450">
            <v>52690984</v>
          </cell>
          <cell r="C450" t="str">
            <v>TELLEZ GOMEZ LINA MARIA</v>
          </cell>
          <cell r="D450" t="str">
            <v>TELLEZ</v>
          </cell>
          <cell r="E450" t="str">
            <v>GOMEZ</v>
          </cell>
          <cell r="F450" t="str">
            <v>LINA</v>
          </cell>
          <cell r="G450" t="str">
            <v>MARIA</v>
          </cell>
          <cell r="H450">
            <v>28</v>
          </cell>
          <cell r="I450" t="str">
            <v>HORA CATEDRA</v>
          </cell>
          <cell r="J450" t="str">
            <v>F</v>
          </cell>
          <cell r="K450" t="str">
            <v>ac</v>
          </cell>
          <cell r="L450" t="str">
            <v>NA</v>
          </cell>
          <cell r="M450" t="str">
            <v>NULL</v>
          </cell>
          <cell r="N450" t="str">
            <v>ltellez@unicauca.edu.co</v>
          </cell>
          <cell r="O450" t="str">
            <v>CATEGORIA A</v>
          </cell>
          <cell r="P450" t="str">
            <v>NULL</v>
          </cell>
          <cell r="Q450">
            <v>1</v>
          </cell>
        </row>
        <row r="451">
          <cell r="B451">
            <v>65748419</v>
          </cell>
          <cell r="C451" t="str">
            <v>MEDINA BELLO ENIF</v>
          </cell>
          <cell r="D451" t="str">
            <v>MEDINA</v>
          </cell>
          <cell r="E451" t="str">
            <v>BELLO</v>
          </cell>
          <cell r="F451" t="str">
            <v>ENIF</v>
          </cell>
          <cell r="H451">
            <v>46</v>
          </cell>
          <cell r="I451" t="str">
            <v>HORA CATEDRA</v>
          </cell>
          <cell r="J451" t="str">
            <v>F</v>
          </cell>
          <cell r="K451" t="str">
            <v>ac</v>
          </cell>
          <cell r="L451" t="str">
            <v>NA</v>
          </cell>
          <cell r="M451" t="str">
            <v>NULL</v>
          </cell>
          <cell r="N451" t="str">
            <v>NULL</v>
          </cell>
          <cell r="O451" t="str">
            <v>CATEGORIA A</v>
          </cell>
          <cell r="P451" t="str">
            <v>NULL</v>
          </cell>
          <cell r="Q451">
            <v>1</v>
          </cell>
        </row>
        <row r="452">
          <cell r="B452">
            <v>66948076</v>
          </cell>
          <cell r="C452" t="str">
            <v>GOMEZ GARCIA LUPE VICTORIA</v>
          </cell>
          <cell r="D452" t="str">
            <v>GOMEZ</v>
          </cell>
          <cell r="E452" t="str">
            <v>GARCIA</v>
          </cell>
          <cell r="F452" t="str">
            <v>LUPE</v>
          </cell>
          <cell r="G452" t="str">
            <v>VICTORIA</v>
          </cell>
          <cell r="H452">
            <v>3</v>
          </cell>
          <cell r="I452" t="str">
            <v>HORA CATEDRA</v>
          </cell>
          <cell r="J452" t="str">
            <v>F</v>
          </cell>
          <cell r="K452" t="str">
            <v>ac</v>
          </cell>
          <cell r="L452" t="str">
            <v>NA</v>
          </cell>
          <cell r="M452" t="str">
            <v>NULL</v>
          </cell>
          <cell r="N452" t="str">
            <v>lupe@unicauca.edu.co</v>
          </cell>
          <cell r="O452" t="str">
            <v>CATEGORIA A</v>
          </cell>
          <cell r="P452" t="str">
            <v>NULL</v>
          </cell>
          <cell r="Q452">
            <v>1</v>
          </cell>
        </row>
        <row r="453">
          <cell r="B453">
            <v>71778180</v>
          </cell>
          <cell r="C453" t="str">
            <v>GARCIA SOLORZANO JUAN CAMILO</v>
          </cell>
          <cell r="D453" t="str">
            <v>GARCIA</v>
          </cell>
          <cell r="E453" t="str">
            <v>SOLORZANO</v>
          </cell>
          <cell r="F453" t="str">
            <v>JUAN</v>
          </cell>
          <cell r="G453" t="str">
            <v>CAMILO</v>
          </cell>
          <cell r="H453">
            <v>18</v>
          </cell>
          <cell r="I453" t="str">
            <v>HORA CATEDRA</v>
          </cell>
          <cell r="J453" t="str">
            <v>M</v>
          </cell>
          <cell r="K453" t="str">
            <v>ac</v>
          </cell>
          <cell r="L453" t="str">
            <v>NA</v>
          </cell>
          <cell r="M453" t="str">
            <v>NULL</v>
          </cell>
          <cell r="N453" t="str">
            <v>jcgarcias@unicauca.edu.co</v>
          </cell>
          <cell r="O453" t="str">
            <v>CATEGORI C</v>
          </cell>
          <cell r="P453" t="str">
            <v>NULL</v>
          </cell>
          <cell r="Q453">
            <v>1</v>
          </cell>
        </row>
        <row r="454">
          <cell r="B454">
            <v>72175823</v>
          </cell>
          <cell r="C454" t="str">
            <v>PANTOJA MOLINA ADALBERTO DAVID</v>
          </cell>
          <cell r="D454" t="str">
            <v>PANTOJA</v>
          </cell>
          <cell r="E454" t="str">
            <v>MOLINA</v>
          </cell>
          <cell r="F454" t="str">
            <v>ADALBERTO</v>
          </cell>
          <cell r="G454" t="str">
            <v>DAVID</v>
          </cell>
          <cell r="H454">
            <v>14</v>
          </cell>
          <cell r="I454" t="str">
            <v>HORA CATEDRA</v>
          </cell>
          <cell r="J454" t="str">
            <v>M</v>
          </cell>
          <cell r="K454" t="str">
            <v>ac</v>
          </cell>
          <cell r="L454" t="str">
            <v>NA</v>
          </cell>
          <cell r="M454" t="str">
            <v>NULL</v>
          </cell>
          <cell r="N454" t="str">
            <v>adapantoja@unicauca.edu.co</v>
          </cell>
          <cell r="O454" t="str">
            <v>CATEGORIA A</v>
          </cell>
          <cell r="P454" t="str">
            <v>NULL</v>
          </cell>
          <cell r="Q454">
            <v>1</v>
          </cell>
        </row>
        <row r="455">
          <cell r="B455">
            <v>75062739</v>
          </cell>
          <cell r="C455" t="str">
            <v>HOYOS GARCIA JAVIER</v>
          </cell>
          <cell r="D455" t="str">
            <v>HOYOS</v>
          </cell>
          <cell r="E455" t="str">
            <v>GARCIA</v>
          </cell>
          <cell r="F455" t="str">
            <v>JAVIER</v>
          </cell>
          <cell r="H455">
            <v>4</v>
          </cell>
          <cell r="I455" t="str">
            <v>HORA CATEDRA</v>
          </cell>
          <cell r="J455" t="str">
            <v>M</v>
          </cell>
          <cell r="K455" t="str">
            <v>ac</v>
          </cell>
          <cell r="L455" t="str">
            <v>NA</v>
          </cell>
          <cell r="M455" t="str">
            <v>NULL</v>
          </cell>
          <cell r="N455" t="str">
            <v>javierhoyosg@unicauca.edu.co</v>
          </cell>
          <cell r="O455" t="str">
            <v>CATEGORIA A</v>
          </cell>
          <cell r="P455" t="str">
            <v>NULL</v>
          </cell>
          <cell r="Q455">
            <v>1</v>
          </cell>
        </row>
        <row r="456">
          <cell r="B456">
            <v>76304127</v>
          </cell>
          <cell r="C456" t="str">
            <v>CAICEDO CUELLAR EDGAR ALBERTO</v>
          </cell>
          <cell r="D456" t="str">
            <v>CAICEDO</v>
          </cell>
          <cell r="E456" t="str">
            <v>CUELLAR</v>
          </cell>
          <cell r="F456" t="str">
            <v>EDGAR</v>
          </cell>
          <cell r="G456" t="str">
            <v>ALBERTO</v>
          </cell>
          <cell r="H456">
            <v>23</v>
          </cell>
          <cell r="I456" t="str">
            <v>HORA CATEDRA</v>
          </cell>
          <cell r="J456" t="str">
            <v>M</v>
          </cell>
          <cell r="K456" t="str">
            <v>ac</v>
          </cell>
          <cell r="L456" t="str">
            <v>NA</v>
          </cell>
          <cell r="M456" t="str">
            <v>NULL</v>
          </cell>
          <cell r="N456" t="str">
            <v>eacaicedo@unicauca.edu.co</v>
          </cell>
          <cell r="O456" t="str">
            <v>CATEGORI C</v>
          </cell>
          <cell r="P456" t="str">
            <v>NULL</v>
          </cell>
          <cell r="Q456">
            <v>1</v>
          </cell>
        </row>
        <row r="457">
          <cell r="B457">
            <v>76304684</v>
          </cell>
          <cell r="C457" t="str">
            <v>LOPEZ MARIN VICTOR HUGO</v>
          </cell>
          <cell r="D457" t="str">
            <v>LOPEZ</v>
          </cell>
          <cell r="E457" t="str">
            <v>MARIN</v>
          </cell>
          <cell r="F457" t="str">
            <v>VICTOR</v>
          </cell>
          <cell r="G457" t="str">
            <v>HUGO</v>
          </cell>
          <cell r="H457">
            <v>19</v>
          </cell>
          <cell r="I457" t="str">
            <v>HORA CATEDRA</v>
          </cell>
          <cell r="J457" t="str">
            <v>M</v>
          </cell>
          <cell r="K457" t="str">
            <v>ac</v>
          </cell>
          <cell r="L457" t="str">
            <v>NA</v>
          </cell>
          <cell r="M457" t="str">
            <v>NULL</v>
          </cell>
          <cell r="N457" t="str">
            <v>vhlopez@unicauca.edu.co</v>
          </cell>
          <cell r="O457" t="str">
            <v>CATEGORIA D</v>
          </cell>
          <cell r="P457" t="str">
            <v>NULL</v>
          </cell>
          <cell r="Q457">
            <v>1</v>
          </cell>
        </row>
        <row r="458">
          <cell r="B458">
            <v>76305301</v>
          </cell>
          <cell r="C458" t="str">
            <v>VEJARANO RESTREPO LUIS FELIPE</v>
          </cell>
          <cell r="D458" t="str">
            <v>VEJARANO</v>
          </cell>
          <cell r="E458" t="str">
            <v>RESTREPO</v>
          </cell>
          <cell r="F458" t="str">
            <v>LUIS</v>
          </cell>
          <cell r="G458" t="str">
            <v>FELIPE</v>
          </cell>
          <cell r="H458">
            <v>8</v>
          </cell>
          <cell r="I458" t="str">
            <v>HORA CATEDRA</v>
          </cell>
          <cell r="J458" t="str">
            <v>M</v>
          </cell>
          <cell r="K458" t="str">
            <v>ac</v>
          </cell>
          <cell r="L458" t="str">
            <v>NA</v>
          </cell>
          <cell r="M458" t="str">
            <v>NULL</v>
          </cell>
          <cell r="N458" t="str">
            <v>vejarano@unicauca.edu.co</v>
          </cell>
          <cell r="O458" t="str">
            <v>CATEGORIA D</v>
          </cell>
          <cell r="P458" t="str">
            <v>NULL</v>
          </cell>
          <cell r="Q458">
            <v>1</v>
          </cell>
        </row>
        <row r="459">
          <cell r="B459">
            <v>76305788</v>
          </cell>
          <cell r="C459" t="str">
            <v>LEGARDA VALENCIA JAIME</v>
          </cell>
          <cell r="D459" t="str">
            <v>LEGARDA</v>
          </cell>
          <cell r="E459" t="str">
            <v>VALENCIA</v>
          </cell>
          <cell r="F459" t="str">
            <v>JAIME</v>
          </cell>
          <cell r="H459">
            <v>13</v>
          </cell>
          <cell r="I459" t="str">
            <v>HORA CATEDRA</v>
          </cell>
          <cell r="J459" t="str">
            <v>M</v>
          </cell>
          <cell r="K459" t="str">
            <v>ac</v>
          </cell>
          <cell r="L459" t="str">
            <v>NA</v>
          </cell>
          <cell r="M459" t="str">
            <v>NULL</v>
          </cell>
          <cell r="N459" t="str">
            <v>legardavalenciajaime@gmail.com</v>
          </cell>
          <cell r="O459" t="str">
            <v>CATEGORIA D</v>
          </cell>
          <cell r="P459" t="str">
            <v>NULL</v>
          </cell>
          <cell r="Q459">
            <v>1</v>
          </cell>
        </row>
        <row r="460">
          <cell r="B460">
            <v>76306673</v>
          </cell>
          <cell r="C460" t="str">
            <v>VIDAL BARRAGAN REGULO ANDRES</v>
          </cell>
          <cell r="D460" t="str">
            <v>VIDAL</v>
          </cell>
          <cell r="E460" t="str">
            <v>BARRAGAN</v>
          </cell>
          <cell r="F460" t="str">
            <v>REGULO</v>
          </cell>
          <cell r="G460" t="str">
            <v>ANDRES</v>
          </cell>
          <cell r="H460">
            <v>13</v>
          </cell>
          <cell r="I460" t="str">
            <v>HORA CATEDRA</v>
          </cell>
          <cell r="J460" t="str">
            <v>M</v>
          </cell>
          <cell r="K460" t="str">
            <v>ac</v>
          </cell>
          <cell r="L460" t="str">
            <v>NA</v>
          </cell>
          <cell r="M460" t="str">
            <v>NULL</v>
          </cell>
          <cell r="N460" t="str">
            <v>randvidal@hotmail.com</v>
          </cell>
          <cell r="O460" t="str">
            <v>CATEGORI C</v>
          </cell>
          <cell r="P460" t="str">
            <v>NULL</v>
          </cell>
          <cell r="Q460">
            <v>1</v>
          </cell>
        </row>
        <row r="461">
          <cell r="B461">
            <v>76307288</v>
          </cell>
          <cell r="C461" t="str">
            <v>FIGUEROA SACANAMBOY ALVARO</v>
          </cell>
          <cell r="D461" t="str">
            <v>FIGUEROA</v>
          </cell>
          <cell r="E461" t="str">
            <v>SACANAMBOY</v>
          </cell>
          <cell r="F461" t="str">
            <v>ALVARO</v>
          </cell>
          <cell r="H461">
            <v>30</v>
          </cell>
          <cell r="I461" t="str">
            <v>HORA CATEDRA</v>
          </cell>
          <cell r="J461" t="str">
            <v>M</v>
          </cell>
          <cell r="K461" t="str">
            <v>ac</v>
          </cell>
          <cell r="L461" t="str">
            <v>NA</v>
          </cell>
          <cell r="M461" t="str">
            <v>NULL</v>
          </cell>
          <cell r="N461" t="str">
            <v>alvarofs@unicauca.edu.co</v>
          </cell>
          <cell r="O461" t="str">
            <v>CATEGORIA D</v>
          </cell>
          <cell r="P461" t="str">
            <v>NULL</v>
          </cell>
          <cell r="Q461">
            <v>1</v>
          </cell>
        </row>
        <row r="462">
          <cell r="B462">
            <v>76308779</v>
          </cell>
          <cell r="C462" t="str">
            <v>PULIDO SAUL JESUS</v>
          </cell>
          <cell r="D462" t="str">
            <v>PULIDO</v>
          </cell>
          <cell r="E462" t="str">
            <v>SAUL</v>
          </cell>
          <cell r="F462" t="str">
            <v>SAUL</v>
          </cell>
          <cell r="G462" t="str">
            <v>JESUS</v>
          </cell>
          <cell r="H462">
            <v>18</v>
          </cell>
          <cell r="I462" t="str">
            <v>HORA CATEDRA</v>
          </cell>
          <cell r="J462" t="str">
            <v>M</v>
          </cell>
          <cell r="K462" t="str">
            <v>ac</v>
          </cell>
          <cell r="L462" t="str">
            <v>NA</v>
          </cell>
          <cell r="M462" t="str">
            <v>NULL</v>
          </cell>
          <cell r="N462" t="str">
            <v>sjpulido@unicauca.edu.co</v>
          </cell>
          <cell r="O462" t="str">
            <v>CATEGORIA B</v>
          </cell>
          <cell r="P462" t="str">
            <v>NULL</v>
          </cell>
          <cell r="Q462">
            <v>1</v>
          </cell>
        </row>
        <row r="463">
          <cell r="B463">
            <v>76309509</v>
          </cell>
          <cell r="C463" t="str">
            <v>CAJAS SARRIA HERNAN DARIO</v>
          </cell>
          <cell r="D463" t="str">
            <v>CAJAS</v>
          </cell>
          <cell r="E463" t="str">
            <v>SARRIA</v>
          </cell>
          <cell r="F463" t="str">
            <v>HERNAN</v>
          </cell>
          <cell r="G463" t="str">
            <v>DARIO</v>
          </cell>
          <cell r="H463">
            <v>40</v>
          </cell>
          <cell r="I463" t="str">
            <v>HORA CATEDRA</v>
          </cell>
          <cell r="J463" t="str">
            <v>M</v>
          </cell>
          <cell r="K463" t="str">
            <v>ac</v>
          </cell>
          <cell r="L463" t="str">
            <v>NA</v>
          </cell>
          <cell r="M463" t="str">
            <v>JEFE</v>
          </cell>
          <cell r="N463" t="str">
            <v>hdcajas@unicauca.edu.co</v>
          </cell>
          <cell r="O463" t="str">
            <v>CATEGORIA D</v>
          </cell>
          <cell r="P463" t="str">
            <v>NULL</v>
          </cell>
          <cell r="Q463">
            <v>1</v>
          </cell>
        </row>
        <row r="464">
          <cell r="B464">
            <v>76312330</v>
          </cell>
          <cell r="C464" t="str">
            <v>GUERRERO CONDE HECTOR ENRIQUE</v>
          </cell>
          <cell r="D464" t="str">
            <v>GUERRERO</v>
          </cell>
          <cell r="E464" t="str">
            <v>CONDE</v>
          </cell>
          <cell r="F464" t="str">
            <v>HECTOR</v>
          </cell>
          <cell r="G464" t="str">
            <v>ENRIQUE</v>
          </cell>
          <cell r="H464">
            <v>43</v>
          </cell>
          <cell r="I464" t="str">
            <v>HORA CATEDRA</v>
          </cell>
          <cell r="J464" t="str">
            <v>M</v>
          </cell>
          <cell r="K464" t="str">
            <v>ac</v>
          </cell>
          <cell r="L464" t="str">
            <v>NA</v>
          </cell>
          <cell r="M464" t="str">
            <v>NULL</v>
          </cell>
          <cell r="N464" t="str">
            <v>hegconde@unicauca.edu.co</v>
          </cell>
          <cell r="O464" t="str">
            <v>CATEGORIA D</v>
          </cell>
          <cell r="P464" t="str">
            <v>NULL</v>
          </cell>
          <cell r="Q464">
            <v>1</v>
          </cell>
        </row>
        <row r="465">
          <cell r="B465">
            <v>76312532</v>
          </cell>
          <cell r="C465" t="str">
            <v>CASAMACHIN RODOLFO UWEIMAR</v>
          </cell>
          <cell r="D465" t="str">
            <v>CASAMACHIN</v>
          </cell>
          <cell r="E465" t="str">
            <v>RODOLFO</v>
          </cell>
          <cell r="F465" t="str">
            <v>RODOLFO</v>
          </cell>
          <cell r="G465" t="str">
            <v>UWEIMAR</v>
          </cell>
          <cell r="H465">
            <v>24</v>
          </cell>
          <cell r="I465" t="str">
            <v>HORA CATEDRA</v>
          </cell>
          <cell r="J465" t="str">
            <v>M</v>
          </cell>
          <cell r="K465" t="str">
            <v>ac</v>
          </cell>
          <cell r="L465" t="str">
            <v>NA</v>
          </cell>
          <cell r="M465" t="str">
            <v>NULL</v>
          </cell>
          <cell r="N465" t="str">
            <v>NULL</v>
          </cell>
          <cell r="O465" t="str">
            <v>CATEGORIA B</v>
          </cell>
          <cell r="P465" t="str">
            <v>NULL</v>
          </cell>
          <cell r="Q465">
            <v>1</v>
          </cell>
        </row>
        <row r="466">
          <cell r="B466">
            <v>76313243</v>
          </cell>
          <cell r="C466" t="str">
            <v>CORDOBA LLANOS LUIS FERNANDO</v>
          </cell>
          <cell r="D466" t="str">
            <v>CORDOBA</v>
          </cell>
          <cell r="E466" t="str">
            <v>LLANOS</v>
          </cell>
          <cell r="F466" t="str">
            <v>LUIS</v>
          </cell>
          <cell r="G466" t="str">
            <v>FERNANDO</v>
          </cell>
          <cell r="H466">
            <v>14</v>
          </cell>
          <cell r="I466" t="str">
            <v>HORA CATEDRA</v>
          </cell>
          <cell r="J466" t="str">
            <v>M</v>
          </cell>
          <cell r="K466" t="str">
            <v>ac</v>
          </cell>
          <cell r="L466" t="str">
            <v>NA</v>
          </cell>
          <cell r="M466" t="str">
            <v>NULL</v>
          </cell>
          <cell r="N466" t="str">
            <v>cordoballanos@unicauca.edu.co</v>
          </cell>
          <cell r="O466" t="str">
            <v>CATEGORIA D</v>
          </cell>
          <cell r="P466" t="str">
            <v>NULL</v>
          </cell>
          <cell r="Q466">
            <v>1</v>
          </cell>
        </row>
        <row r="467">
          <cell r="B467">
            <v>76313275</v>
          </cell>
          <cell r="C467" t="str">
            <v>FLOREZ PEREZ JERSEY</v>
          </cell>
          <cell r="D467" t="str">
            <v>FLOREZ</v>
          </cell>
          <cell r="E467" t="str">
            <v>PEREZ</v>
          </cell>
          <cell r="F467" t="str">
            <v>JERSEY</v>
          </cell>
          <cell r="H467">
            <v>32</v>
          </cell>
          <cell r="I467" t="str">
            <v>HORA CATEDRA</v>
          </cell>
          <cell r="J467" t="str">
            <v>M</v>
          </cell>
          <cell r="K467" t="str">
            <v>ac</v>
          </cell>
          <cell r="L467" t="str">
            <v>NA</v>
          </cell>
          <cell r="M467" t="str">
            <v>NULL</v>
          </cell>
          <cell r="N467" t="str">
            <v>jerseyfp@unicauca.edu.co</v>
          </cell>
          <cell r="O467" t="str">
            <v>CATEGORIA D</v>
          </cell>
          <cell r="P467" t="str">
            <v>NULL</v>
          </cell>
          <cell r="Q467">
            <v>1</v>
          </cell>
        </row>
        <row r="468">
          <cell r="B468">
            <v>76313592</v>
          </cell>
          <cell r="C468" t="str">
            <v>ASTUDILLO REALPE JUAN CARLOS</v>
          </cell>
          <cell r="D468" t="str">
            <v>ASTUDILLO</v>
          </cell>
          <cell r="E468" t="str">
            <v>REALPE</v>
          </cell>
          <cell r="F468" t="str">
            <v>JUAN</v>
          </cell>
          <cell r="G468" t="str">
            <v>CARLOS</v>
          </cell>
          <cell r="H468">
            <v>41</v>
          </cell>
          <cell r="I468" t="str">
            <v>HORA CATEDRA</v>
          </cell>
          <cell r="J468" t="str">
            <v>M</v>
          </cell>
          <cell r="K468" t="str">
            <v>ac</v>
          </cell>
          <cell r="L468" t="str">
            <v>NA</v>
          </cell>
          <cell r="M468" t="str">
            <v>NULL</v>
          </cell>
          <cell r="N468" t="str">
            <v>juan.astudillo.r@uniautonoma.edu.co</v>
          </cell>
          <cell r="O468" t="str">
            <v>CATEGORIA A</v>
          </cell>
          <cell r="P468" t="str">
            <v>NULL</v>
          </cell>
          <cell r="Q468">
            <v>1</v>
          </cell>
        </row>
        <row r="469">
          <cell r="B469">
            <v>76316324</v>
          </cell>
          <cell r="C469" t="str">
            <v>RUIZ BELTRAN GERMAN HERNANDO</v>
          </cell>
          <cell r="D469" t="str">
            <v>RUIZ</v>
          </cell>
          <cell r="E469" t="str">
            <v>BELTRAN</v>
          </cell>
          <cell r="F469" t="str">
            <v>GERMAN</v>
          </cell>
          <cell r="G469" t="str">
            <v>HERNANDO</v>
          </cell>
          <cell r="H469">
            <v>13</v>
          </cell>
          <cell r="I469" t="str">
            <v>HORA CATEDRA</v>
          </cell>
          <cell r="J469" t="str">
            <v>M</v>
          </cell>
          <cell r="K469" t="str">
            <v>ac</v>
          </cell>
          <cell r="L469" t="str">
            <v>NA</v>
          </cell>
          <cell r="M469" t="str">
            <v>NULL</v>
          </cell>
          <cell r="N469" t="str">
            <v>ruizbeg@yahoo.com</v>
          </cell>
          <cell r="O469" t="str">
            <v>CATEGORIA A</v>
          </cell>
          <cell r="P469" t="str">
            <v>NULL</v>
          </cell>
          <cell r="Q469">
            <v>1</v>
          </cell>
        </row>
        <row r="470">
          <cell r="B470">
            <v>76317592</v>
          </cell>
          <cell r="C470" t="str">
            <v>MUÑOZ DELGADO GUSTAVO ADOLFO</v>
          </cell>
          <cell r="D470" t="str">
            <v>MUÑOZ</v>
          </cell>
          <cell r="E470" t="str">
            <v>DELGADO</v>
          </cell>
          <cell r="F470" t="str">
            <v>GUSTAVO</v>
          </cell>
          <cell r="G470" t="str">
            <v>ADOLFO</v>
          </cell>
          <cell r="H470">
            <v>11</v>
          </cell>
          <cell r="I470" t="str">
            <v>HORA CATEDRA</v>
          </cell>
          <cell r="J470" t="str">
            <v>M</v>
          </cell>
          <cell r="K470" t="str">
            <v>ac</v>
          </cell>
          <cell r="L470" t="str">
            <v>NA</v>
          </cell>
          <cell r="M470" t="str">
            <v>NULL</v>
          </cell>
          <cell r="N470" t="str">
            <v>gmunozdelgado@unicauca.edu.co</v>
          </cell>
          <cell r="O470" t="str">
            <v>CATEGORIA A</v>
          </cell>
          <cell r="P470" t="str">
            <v>NULL</v>
          </cell>
          <cell r="Q470">
            <v>1</v>
          </cell>
        </row>
        <row r="471">
          <cell r="B471">
            <v>76319847</v>
          </cell>
          <cell r="C471" t="str">
            <v>VALENCIA CASTILLO FRANCISCO JAVIER</v>
          </cell>
          <cell r="D471" t="str">
            <v>VALENCIA</v>
          </cell>
          <cell r="E471" t="str">
            <v>CASTILLO</v>
          </cell>
          <cell r="F471" t="str">
            <v>FRANCISCO</v>
          </cell>
          <cell r="G471" t="str">
            <v>JAVIER</v>
          </cell>
          <cell r="H471">
            <v>33</v>
          </cell>
          <cell r="I471" t="str">
            <v>HORA CATEDRA</v>
          </cell>
          <cell r="J471" t="str">
            <v>M</v>
          </cell>
          <cell r="K471" t="str">
            <v>ac</v>
          </cell>
          <cell r="L471" t="str">
            <v>NA</v>
          </cell>
          <cell r="M471" t="str">
            <v>NULL</v>
          </cell>
          <cell r="N471" t="str">
            <v>fjvalencia@unicauca.edu.co</v>
          </cell>
          <cell r="O471" t="str">
            <v>CATEGORIA D</v>
          </cell>
          <cell r="P471" t="str">
            <v>NULL</v>
          </cell>
          <cell r="Q471">
            <v>1</v>
          </cell>
        </row>
        <row r="472">
          <cell r="B472">
            <v>76320125</v>
          </cell>
          <cell r="C472" t="str">
            <v>COLLAZOS ROBLES ANDRESS</v>
          </cell>
          <cell r="D472" t="str">
            <v>COLLAZOS</v>
          </cell>
          <cell r="E472" t="str">
            <v>ROBLES</v>
          </cell>
          <cell r="F472" t="str">
            <v>ANDRESS</v>
          </cell>
          <cell r="H472">
            <v>18</v>
          </cell>
          <cell r="I472" t="str">
            <v>HORA CATEDRA</v>
          </cell>
          <cell r="J472" t="str">
            <v>M</v>
          </cell>
          <cell r="K472" t="str">
            <v>ac</v>
          </cell>
          <cell r="L472" t="str">
            <v>NA</v>
          </cell>
          <cell r="M472" t="str">
            <v>NULL</v>
          </cell>
          <cell r="N472" t="str">
            <v>NULL</v>
          </cell>
          <cell r="O472" t="str">
            <v>CATEGORIA D</v>
          </cell>
          <cell r="P472" t="str">
            <v>NULL</v>
          </cell>
          <cell r="Q472">
            <v>1</v>
          </cell>
        </row>
        <row r="473">
          <cell r="B473">
            <v>76320455</v>
          </cell>
          <cell r="C473" t="str">
            <v>MUÑOZ BERMEO CARLOS MAURICIO</v>
          </cell>
          <cell r="D473" t="str">
            <v>MUÑOZ</v>
          </cell>
          <cell r="E473" t="str">
            <v>BERMEO</v>
          </cell>
          <cell r="F473" t="str">
            <v>CARLOS</v>
          </cell>
          <cell r="G473" t="str">
            <v>MAURICIO</v>
          </cell>
          <cell r="H473">
            <v>27</v>
          </cell>
          <cell r="I473" t="str">
            <v>HORA CATEDRA</v>
          </cell>
          <cell r="J473" t="str">
            <v>M</v>
          </cell>
          <cell r="K473" t="str">
            <v>ac</v>
          </cell>
          <cell r="L473" t="str">
            <v>NA</v>
          </cell>
          <cell r="M473" t="str">
            <v>NULL</v>
          </cell>
          <cell r="N473" t="str">
            <v>karbermeo@unicauca.edu.co</v>
          </cell>
          <cell r="O473" t="str">
            <v>CATEGORIA A</v>
          </cell>
          <cell r="P473" t="str">
            <v>NULL</v>
          </cell>
          <cell r="Q473">
            <v>1</v>
          </cell>
        </row>
        <row r="474">
          <cell r="B474">
            <v>76320467</v>
          </cell>
          <cell r="C474" t="str">
            <v>BERMUDEZ JOAQUI MILTON JAVIER</v>
          </cell>
          <cell r="D474" t="str">
            <v>BERMUDEZ</v>
          </cell>
          <cell r="E474" t="str">
            <v>JOAQUI</v>
          </cell>
          <cell r="F474" t="str">
            <v>MILTON</v>
          </cell>
          <cell r="G474" t="str">
            <v>JAVIER</v>
          </cell>
          <cell r="H474">
            <v>13</v>
          </cell>
          <cell r="I474" t="str">
            <v>HORA CATEDRA</v>
          </cell>
          <cell r="J474" t="str">
            <v>M</v>
          </cell>
          <cell r="K474" t="str">
            <v>ac</v>
          </cell>
          <cell r="L474" t="str">
            <v>NA</v>
          </cell>
          <cell r="M474" t="str">
            <v>NULL</v>
          </cell>
          <cell r="N474" t="str">
            <v>miltonber@unicauca.edu.co</v>
          </cell>
          <cell r="O474" t="str">
            <v>CATEGORI C</v>
          </cell>
          <cell r="P474" t="str">
            <v>NULL</v>
          </cell>
          <cell r="Q474">
            <v>1</v>
          </cell>
        </row>
        <row r="475">
          <cell r="B475">
            <v>76320743</v>
          </cell>
          <cell r="C475" t="str">
            <v>HURTADO CAMAYO JUAN CARLOS</v>
          </cell>
          <cell r="D475" t="str">
            <v>HURTADO</v>
          </cell>
          <cell r="E475" t="str">
            <v>CAMAYO</v>
          </cell>
          <cell r="F475" t="str">
            <v>JUAN</v>
          </cell>
          <cell r="G475" t="str">
            <v>CARLOS</v>
          </cell>
          <cell r="H475">
            <v>28</v>
          </cell>
          <cell r="I475" t="str">
            <v>HORA CATEDRA</v>
          </cell>
          <cell r="J475" t="str">
            <v>M</v>
          </cell>
          <cell r="K475" t="str">
            <v>ac</v>
          </cell>
          <cell r="L475" t="str">
            <v>NA</v>
          </cell>
          <cell r="M475" t="str">
            <v>NULL</v>
          </cell>
          <cell r="N475" t="str">
            <v>juancahurtado@unicauca.edu.co</v>
          </cell>
          <cell r="O475" t="str">
            <v>CATEGORIA D</v>
          </cell>
          <cell r="P475" t="str">
            <v>NULL</v>
          </cell>
          <cell r="Q475">
            <v>1</v>
          </cell>
        </row>
        <row r="476">
          <cell r="B476">
            <v>76321274</v>
          </cell>
          <cell r="C476" t="str">
            <v>JIMENEZ GUTIERREZ JHON JAIR</v>
          </cell>
          <cell r="D476" t="str">
            <v>JIMENEZ</v>
          </cell>
          <cell r="E476" t="str">
            <v>GUTIERREZ</v>
          </cell>
          <cell r="F476" t="str">
            <v>JHON</v>
          </cell>
          <cell r="G476" t="str">
            <v>JAIR</v>
          </cell>
          <cell r="H476">
            <v>35</v>
          </cell>
          <cell r="I476" t="str">
            <v>HORA CATEDRA</v>
          </cell>
          <cell r="J476" t="str">
            <v>M</v>
          </cell>
          <cell r="K476" t="str">
            <v>ac</v>
          </cell>
          <cell r="L476" t="str">
            <v>NA</v>
          </cell>
          <cell r="M476" t="str">
            <v>NULL</v>
          </cell>
          <cell r="N476" t="str">
            <v>jhonjim@unicauca.edu.co</v>
          </cell>
          <cell r="O476" t="str">
            <v>CATEGORI C</v>
          </cell>
          <cell r="P476" t="str">
            <v>NULL</v>
          </cell>
          <cell r="Q476">
            <v>1</v>
          </cell>
        </row>
        <row r="477">
          <cell r="B477">
            <v>76321619</v>
          </cell>
          <cell r="C477" t="str">
            <v>REYES BRAVO NESTOR ANDRES</v>
          </cell>
          <cell r="D477" t="str">
            <v>REYES</v>
          </cell>
          <cell r="E477" t="str">
            <v>BRAVO</v>
          </cell>
          <cell r="F477" t="str">
            <v>NESTOR</v>
          </cell>
          <cell r="G477" t="str">
            <v>ANDRES</v>
          </cell>
          <cell r="H477">
            <v>18</v>
          </cell>
          <cell r="I477" t="str">
            <v>HORA CATEDRA</v>
          </cell>
          <cell r="J477" t="str">
            <v>M</v>
          </cell>
          <cell r="K477" t="str">
            <v>ac</v>
          </cell>
          <cell r="L477" t="str">
            <v>NA</v>
          </cell>
          <cell r="M477" t="str">
            <v>NULL</v>
          </cell>
          <cell r="N477" t="str">
            <v>nreyes@unicauca.edu.co</v>
          </cell>
          <cell r="O477" t="str">
            <v>CATEGORIA A</v>
          </cell>
          <cell r="P477" t="str">
            <v>NULL</v>
          </cell>
          <cell r="Q477">
            <v>1</v>
          </cell>
        </row>
        <row r="478">
          <cell r="B478">
            <v>76321758</v>
          </cell>
          <cell r="C478" t="str">
            <v>JOAQUI DAZA SAMIR CARLOS</v>
          </cell>
          <cell r="D478" t="str">
            <v>JOAQUI</v>
          </cell>
          <cell r="E478" t="str">
            <v>DAZA</v>
          </cell>
          <cell r="F478" t="str">
            <v>SAMIR</v>
          </cell>
          <cell r="G478" t="str">
            <v>CARLOS</v>
          </cell>
          <cell r="H478">
            <v>20</v>
          </cell>
          <cell r="I478" t="str">
            <v>HORA CATEDRA</v>
          </cell>
          <cell r="J478" t="str">
            <v>M</v>
          </cell>
          <cell r="K478" t="str">
            <v>ac</v>
          </cell>
          <cell r="L478" t="str">
            <v>NA</v>
          </cell>
          <cell r="M478" t="str">
            <v>NULL</v>
          </cell>
          <cell r="N478" t="str">
            <v>NULL</v>
          </cell>
          <cell r="O478" t="str">
            <v>CATEGORIA A</v>
          </cell>
          <cell r="P478" t="str">
            <v>NULL</v>
          </cell>
          <cell r="Q478">
            <v>1</v>
          </cell>
        </row>
        <row r="479">
          <cell r="B479">
            <v>76321761</v>
          </cell>
          <cell r="C479" t="str">
            <v>QUELAL TOBAR JESUS GERMAN</v>
          </cell>
          <cell r="D479" t="str">
            <v>QUELAL</v>
          </cell>
          <cell r="E479" t="str">
            <v>TOBAR</v>
          </cell>
          <cell r="F479" t="str">
            <v>JESUS</v>
          </cell>
          <cell r="G479" t="str">
            <v>GERMAN</v>
          </cell>
          <cell r="H479">
            <v>11</v>
          </cell>
          <cell r="I479" t="str">
            <v>HORA CATEDRA</v>
          </cell>
          <cell r="J479" t="str">
            <v>M</v>
          </cell>
          <cell r="K479" t="str">
            <v>ac</v>
          </cell>
          <cell r="L479" t="str">
            <v>NA</v>
          </cell>
          <cell r="M479" t="str">
            <v>NULL</v>
          </cell>
          <cell r="N479" t="str">
            <v>jesusg@unicauca.edu.co</v>
          </cell>
          <cell r="O479" t="str">
            <v>CATEGORIA A</v>
          </cell>
          <cell r="P479" t="str">
            <v>NULL</v>
          </cell>
          <cell r="Q479">
            <v>1</v>
          </cell>
        </row>
        <row r="480">
          <cell r="B480">
            <v>76322684</v>
          </cell>
          <cell r="C480" t="str">
            <v>ZUÑIGA MUÑOZ CESAR GILBERTO</v>
          </cell>
          <cell r="D480" t="str">
            <v>ZUÑIGA</v>
          </cell>
          <cell r="E480" t="str">
            <v>MUÑOZ</v>
          </cell>
          <cell r="F480" t="str">
            <v>CESAR</v>
          </cell>
          <cell r="G480" t="str">
            <v>GILBERTO</v>
          </cell>
          <cell r="H480">
            <v>11</v>
          </cell>
          <cell r="I480" t="str">
            <v>HORA CATEDRA</v>
          </cell>
          <cell r="J480" t="str">
            <v>M</v>
          </cell>
          <cell r="K480" t="str">
            <v>ac</v>
          </cell>
          <cell r="L480" t="str">
            <v>NA</v>
          </cell>
          <cell r="M480" t="str">
            <v>NULL</v>
          </cell>
          <cell r="N480" t="str">
            <v>cesarzunigam@unicauca.edu.co</v>
          </cell>
          <cell r="O480" t="str">
            <v>CATEGORIA D</v>
          </cell>
          <cell r="P480" t="str">
            <v>NULL</v>
          </cell>
          <cell r="Q480">
            <v>1</v>
          </cell>
        </row>
        <row r="481">
          <cell r="B481">
            <v>76322742</v>
          </cell>
          <cell r="C481" t="str">
            <v>ZUÑIGA MUÑOZ RENE FABIAN</v>
          </cell>
          <cell r="D481" t="str">
            <v>ZUÑIGA</v>
          </cell>
          <cell r="E481" t="str">
            <v>MUÑOZ</v>
          </cell>
          <cell r="F481" t="str">
            <v>RENE</v>
          </cell>
          <cell r="G481" t="str">
            <v>FABIAN</v>
          </cell>
          <cell r="H481">
            <v>52</v>
          </cell>
          <cell r="I481" t="str">
            <v>HORA CATEDRA</v>
          </cell>
          <cell r="J481" t="str">
            <v>M</v>
          </cell>
          <cell r="K481" t="str">
            <v>ac</v>
          </cell>
          <cell r="L481" t="str">
            <v>NA</v>
          </cell>
          <cell r="M481" t="str">
            <v>NULL</v>
          </cell>
          <cell r="N481" t="str">
            <v>fabianmunoz@unicauca.edu.co</v>
          </cell>
          <cell r="O481" t="str">
            <v>CATEGORIA D</v>
          </cell>
          <cell r="P481" t="str">
            <v>NULL</v>
          </cell>
          <cell r="Q481">
            <v>1</v>
          </cell>
        </row>
        <row r="482">
          <cell r="B482">
            <v>76323481</v>
          </cell>
          <cell r="C482" t="str">
            <v>QUINTERO QUINTERO JULIAN ALBERTO</v>
          </cell>
          <cell r="D482" t="str">
            <v>QUINTERO</v>
          </cell>
          <cell r="E482" t="str">
            <v>QUINTERO</v>
          </cell>
          <cell r="F482" t="str">
            <v>JULIAN</v>
          </cell>
          <cell r="G482" t="str">
            <v>ALBERTO</v>
          </cell>
          <cell r="H482">
            <v>43</v>
          </cell>
          <cell r="I482" t="str">
            <v>HORA CATEDRA</v>
          </cell>
          <cell r="J482" t="str">
            <v>M</v>
          </cell>
          <cell r="K482" t="str">
            <v>ac</v>
          </cell>
          <cell r="L482" t="str">
            <v>NA</v>
          </cell>
          <cell r="M482" t="str">
            <v>NULL</v>
          </cell>
          <cell r="N482" t="str">
            <v>julianquintero@unicauca.edu.co</v>
          </cell>
          <cell r="O482" t="str">
            <v>CATEGORIA A</v>
          </cell>
          <cell r="P482" t="str">
            <v>NULL</v>
          </cell>
          <cell r="Q482">
            <v>1</v>
          </cell>
        </row>
        <row r="483">
          <cell r="B483">
            <v>76325103</v>
          </cell>
          <cell r="C483" t="str">
            <v>CAMPO BRAVO YIMY ANDRES</v>
          </cell>
          <cell r="D483" t="str">
            <v>CAMPO</v>
          </cell>
          <cell r="E483" t="str">
            <v>BRAVO</v>
          </cell>
          <cell r="F483" t="str">
            <v>YIMY</v>
          </cell>
          <cell r="G483" t="str">
            <v>ANDRES</v>
          </cell>
          <cell r="H483">
            <v>52</v>
          </cell>
          <cell r="I483" t="str">
            <v>HORA CATEDRA</v>
          </cell>
          <cell r="J483" t="str">
            <v>M</v>
          </cell>
          <cell r="K483" t="str">
            <v>ac</v>
          </cell>
          <cell r="L483" t="str">
            <v>NA</v>
          </cell>
          <cell r="M483" t="str">
            <v>NULL</v>
          </cell>
          <cell r="N483" t="str">
            <v>yimicampo@unicauca.edu.co</v>
          </cell>
          <cell r="O483" t="str">
            <v>CATEGORIA D</v>
          </cell>
          <cell r="P483" t="str">
            <v>NULL</v>
          </cell>
          <cell r="Q483">
            <v>1</v>
          </cell>
        </row>
        <row r="484">
          <cell r="B484">
            <v>76325400</v>
          </cell>
          <cell r="C484" t="str">
            <v>COBO MEDINA ALFREDO</v>
          </cell>
          <cell r="D484" t="str">
            <v>COBO</v>
          </cell>
          <cell r="E484" t="str">
            <v>MEDINA</v>
          </cell>
          <cell r="F484" t="str">
            <v>ALFREDO</v>
          </cell>
          <cell r="H484">
            <v>3</v>
          </cell>
          <cell r="I484" t="str">
            <v>HORA CATEDRA</v>
          </cell>
          <cell r="J484" t="str">
            <v>M</v>
          </cell>
          <cell r="K484" t="str">
            <v>ac</v>
          </cell>
          <cell r="L484" t="str">
            <v>NA</v>
          </cell>
          <cell r="M484" t="str">
            <v>NULL</v>
          </cell>
          <cell r="N484" t="str">
            <v>alfredomedina@unicauca.edu.co</v>
          </cell>
          <cell r="O484" t="str">
            <v>CATEGORIA D</v>
          </cell>
          <cell r="P484" t="str">
            <v>NULL</v>
          </cell>
          <cell r="Q484">
            <v>1</v>
          </cell>
        </row>
        <row r="485">
          <cell r="B485">
            <v>76326574</v>
          </cell>
          <cell r="C485" t="str">
            <v>CASTRO ZUÑIGA JAVIER ANDRES</v>
          </cell>
          <cell r="D485" t="str">
            <v>CASTRO</v>
          </cell>
          <cell r="E485" t="str">
            <v>ZUÑIGA</v>
          </cell>
          <cell r="F485" t="str">
            <v>JAVIER</v>
          </cell>
          <cell r="G485" t="str">
            <v>ANDRES</v>
          </cell>
          <cell r="H485">
            <v>12</v>
          </cell>
          <cell r="I485" t="str">
            <v>HORA CATEDRA</v>
          </cell>
          <cell r="J485" t="str">
            <v>M</v>
          </cell>
          <cell r="K485" t="str">
            <v>ac</v>
          </cell>
          <cell r="L485" t="str">
            <v>NA</v>
          </cell>
          <cell r="M485" t="str">
            <v>NULL</v>
          </cell>
          <cell r="N485" t="str">
            <v>jancastro@unicauca.edu.co</v>
          </cell>
          <cell r="O485" t="str">
            <v>CATEGORIA A</v>
          </cell>
          <cell r="P485" t="str">
            <v>NULL</v>
          </cell>
          <cell r="Q485">
            <v>1</v>
          </cell>
        </row>
        <row r="486">
          <cell r="B486">
            <v>76327536</v>
          </cell>
          <cell r="C486" t="str">
            <v>RODRIGUEZ GUARIN SALOMON</v>
          </cell>
          <cell r="D486" t="str">
            <v>RODRIGUEZ</v>
          </cell>
          <cell r="E486" t="str">
            <v>GUARIN</v>
          </cell>
          <cell r="F486" t="str">
            <v>SALOMON</v>
          </cell>
          <cell r="H486">
            <v>30</v>
          </cell>
          <cell r="I486" t="str">
            <v>HORA CATEDRA</v>
          </cell>
          <cell r="J486" t="str">
            <v>M</v>
          </cell>
          <cell r="K486" t="str">
            <v>ac</v>
          </cell>
          <cell r="L486" t="str">
            <v>NA</v>
          </cell>
          <cell r="M486" t="str">
            <v>NULL</v>
          </cell>
          <cell r="N486" t="str">
            <v>sarodriguez@unicauca.edu.co</v>
          </cell>
          <cell r="O486" t="str">
            <v>CATEGORI C</v>
          </cell>
          <cell r="P486" t="str">
            <v>NULL</v>
          </cell>
          <cell r="Q486">
            <v>1</v>
          </cell>
        </row>
        <row r="487">
          <cell r="B487">
            <v>76327542</v>
          </cell>
          <cell r="C487" t="str">
            <v>CAJAS JOAQUI JOSE JULIAN</v>
          </cell>
          <cell r="D487" t="str">
            <v>CAJAS</v>
          </cell>
          <cell r="E487" t="str">
            <v>JOAQUI</v>
          </cell>
          <cell r="F487" t="str">
            <v>JOSE</v>
          </cell>
          <cell r="G487" t="str">
            <v>JULIAN</v>
          </cell>
          <cell r="H487">
            <v>43</v>
          </cell>
          <cell r="I487" t="str">
            <v>HORA CATEDRA</v>
          </cell>
          <cell r="J487" t="str">
            <v>M</v>
          </cell>
          <cell r="K487" t="str">
            <v>ac</v>
          </cell>
          <cell r="L487" t="str">
            <v>NA</v>
          </cell>
          <cell r="M487" t="str">
            <v>NULL</v>
          </cell>
          <cell r="N487" t="str">
            <v>juliancajas@unicauca.edu.co</v>
          </cell>
          <cell r="O487" t="str">
            <v>CATEGORI C</v>
          </cell>
          <cell r="P487" t="str">
            <v>NULL</v>
          </cell>
          <cell r="Q487">
            <v>1</v>
          </cell>
        </row>
        <row r="488">
          <cell r="B488">
            <v>76328047</v>
          </cell>
          <cell r="C488" t="str">
            <v>GALARZA ZAMBRANO JOHN JAINER</v>
          </cell>
          <cell r="D488" t="str">
            <v>GALARZA</v>
          </cell>
          <cell r="E488" t="str">
            <v>ZAMBRANO</v>
          </cell>
          <cell r="F488" t="str">
            <v>JOHN</v>
          </cell>
          <cell r="G488" t="str">
            <v>JAINER</v>
          </cell>
          <cell r="H488">
            <v>30</v>
          </cell>
          <cell r="I488" t="str">
            <v>HORA CATEDRA</v>
          </cell>
          <cell r="J488" t="str">
            <v>M</v>
          </cell>
          <cell r="K488" t="str">
            <v>ac</v>
          </cell>
          <cell r="L488" t="str">
            <v>NA</v>
          </cell>
          <cell r="M488" t="str">
            <v>NULL</v>
          </cell>
          <cell r="N488" t="str">
            <v>jgalarza@unicauca.edu.co</v>
          </cell>
          <cell r="O488" t="str">
            <v>CATEGORI C</v>
          </cell>
          <cell r="P488" t="str">
            <v>NULL</v>
          </cell>
          <cell r="Q488">
            <v>1</v>
          </cell>
        </row>
        <row r="489">
          <cell r="B489">
            <v>76328121</v>
          </cell>
          <cell r="C489" t="str">
            <v>HUERTAS FERNANDEZ JOHN LEONARDO</v>
          </cell>
          <cell r="D489" t="str">
            <v>HUERTAS</v>
          </cell>
          <cell r="E489" t="str">
            <v>FERNANDEZ</v>
          </cell>
          <cell r="F489" t="str">
            <v>JOHN</v>
          </cell>
          <cell r="G489" t="str">
            <v>LEONARDO</v>
          </cell>
          <cell r="H489">
            <v>30</v>
          </cell>
          <cell r="I489" t="str">
            <v>HORA CATEDRA</v>
          </cell>
          <cell r="J489" t="str">
            <v>M</v>
          </cell>
          <cell r="K489" t="str">
            <v>ac</v>
          </cell>
          <cell r="L489" t="str">
            <v>NA</v>
          </cell>
          <cell r="M489" t="str">
            <v>NULL</v>
          </cell>
          <cell r="N489" t="str">
            <v>leohuertas@unicauca.edu.co</v>
          </cell>
          <cell r="O489" t="str">
            <v>CATEGORIA A</v>
          </cell>
          <cell r="P489" t="str">
            <v>NULL</v>
          </cell>
          <cell r="Q489">
            <v>1</v>
          </cell>
        </row>
        <row r="490">
          <cell r="B490">
            <v>76328821</v>
          </cell>
          <cell r="C490" t="str">
            <v>MORALES HORMIGA CARLOS HERNAN</v>
          </cell>
          <cell r="D490" t="str">
            <v>MORALES</v>
          </cell>
          <cell r="E490" t="str">
            <v>HORMIGA</v>
          </cell>
          <cell r="F490" t="str">
            <v>CARLOS</v>
          </cell>
          <cell r="G490" t="str">
            <v>HERNAN</v>
          </cell>
          <cell r="H490">
            <v>4</v>
          </cell>
          <cell r="I490" t="str">
            <v>HORA CATEDRA</v>
          </cell>
          <cell r="J490" t="str">
            <v>M</v>
          </cell>
          <cell r="K490" t="str">
            <v>ac</v>
          </cell>
          <cell r="L490" t="str">
            <v>NA</v>
          </cell>
          <cell r="M490" t="str">
            <v>NULL</v>
          </cell>
          <cell r="N490" t="str">
            <v>carlos.morales@unicauca.edu.co</v>
          </cell>
          <cell r="O490" t="str">
            <v>CATEGORIA B</v>
          </cell>
          <cell r="P490" t="str">
            <v>NULL</v>
          </cell>
          <cell r="Q490">
            <v>1</v>
          </cell>
        </row>
        <row r="491">
          <cell r="B491">
            <v>76330706</v>
          </cell>
          <cell r="C491" t="str">
            <v>NARVAEZ VANEGAS OSCAR DANIEL</v>
          </cell>
          <cell r="D491" t="str">
            <v>NARVAEZ</v>
          </cell>
          <cell r="E491" t="str">
            <v>VANEGAS</v>
          </cell>
          <cell r="F491" t="str">
            <v>OSCAR</v>
          </cell>
          <cell r="G491" t="str">
            <v>DANIEL</v>
          </cell>
          <cell r="H491">
            <v>43</v>
          </cell>
          <cell r="I491" t="str">
            <v>HORA CATEDRA</v>
          </cell>
          <cell r="J491" t="str">
            <v>M</v>
          </cell>
          <cell r="K491" t="str">
            <v>ac</v>
          </cell>
          <cell r="L491" t="str">
            <v>NA</v>
          </cell>
          <cell r="M491" t="str">
            <v>NULL</v>
          </cell>
          <cell r="N491" t="str">
            <v>oscarnv@unicauca.edu.co</v>
          </cell>
          <cell r="O491" t="str">
            <v>CATEGORIA A</v>
          </cell>
          <cell r="P491" t="str">
            <v>NULL</v>
          </cell>
          <cell r="Q491">
            <v>1</v>
          </cell>
        </row>
        <row r="492">
          <cell r="B492">
            <v>76331310</v>
          </cell>
          <cell r="C492" t="str">
            <v>GARCIA LUIS CARLOS</v>
          </cell>
          <cell r="D492" t="str">
            <v>GARCIA</v>
          </cell>
          <cell r="E492" t="str">
            <v>LUIS</v>
          </cell>
          <cell r="F492" t="str">
            <v>LUIS</v>
          </cell>
          <cell r="G492" t="str">
            <v>CARLOS</v>
          </cell>
          <cell r="H492">
            <v>41</v>
          </cell>
          <cell r="I492" t="str">
            <v>HORA CATEDRA</v>
          </cell>
          <cell r="J492" t="str">
            <v>M</v>
          </cell>
          <cell r="K492" t="str">
            <v>ac</v>
          </cell>
          <cell r="L492" t="str">
            <v>NA</v>
          </cell>
          <cell r="M492" t="str">
            <v>NULL</v>
          </cell>
          <cell r="N492" t="str">
            <v>luisga@unicauca.edu.co</v>
          </cell>
          <cell r="O492" t="str">
            <v>CATEGORI C</v>
          </cell>
          <cell r="P492" t="str">
            <v>NULL</v>
          </cell>
          <cell r="Q492">
            <v>1</v>
          </cell>
        </row>
        <row r="493">
          <cell r="B493">
            <v>76331639</v>
          </cell>
          <cell r="C493" t="str">
            <v>VIVEROS PALACIOS JAIME ALBERTO</v>
          </cell>
          <cell r="D493" t="str">
            <v>VIVEROS</v>
          </cell>
          <cell r="E493" t="str">
            <v>PALACIOS</v>
          </cell>
          <cell r="F493" t="str">
            <v>JAIME</v>
          </cell>
          <cell r="G493" t="str">
            <v>ALBERTO</v>
          </cell>
          <cell r="H493">
            <v>24</v>
          </cell>
          <cell r="I493" t="str">
            <v>HORA CATEDRA</v>
          </cell>
          <cell r="J493" t="str">
            <v>M</v>
          </cell>
          <cell r="K493" t="str">
            <v>ac</v>
          </cell>
          <cell r="L493" t="str">
            <v>NA</v>
          </cell>
          <cell r="M493" t="str">
            <v>NULL</v>
          </cell>
          <cell r="N493" t="str">
            <v>javiveros@unicauca.edu.co</v>
          </cell>
          <cell r="O493" t="str">
            <v>CATEGORIA A</v>
          </cell>
          <cell r="P493" t="str">
            <v>NULL</v>
          </cell>
          <cell r="Q493">
            <v>1</v>
          </cell>
        </row>
        <row r="494">
          <cell r="B494">
            <v>76332255</v>
          </cell>
          <cell r="C494" t="str">
            <v>CAMAYO VASQUEZ OSCAR HERNAN</v>
          </cell>
          <cell r="D494" t="str">
            <v>CAMAYO</v>
          </cell>
          <cell r="E494" t="str">
            <v>VASQUEZ</v>
          </cell>
          <cell r="F494" t="str">
            <v>OSCAR</v>
          </cell>
          <cell r="G494" t="str">
            <v>HERNAN</v>
          </cell>
          <cell r="H494">
            <v>34</v>
          </cell>
          <cell r="I494" t="str">
            <v>HORA CATEDRA</v>
          </cell>
          <cell r="J494" t="str">
            <v>M</v>
          </cell>
          <cell r="K494" t="str">
            <v>ac</v>
          </cell>
          <cell r="L494" t="str">
            <v>NA</v>
          </cell>
          <cell r="M494" t="str">
            <v>NULL</v>
          </cell>
          <cell r="N494" t="str">
            <v>ohcamayo@unicauca.edu.co</v>
          </cell>
          <cell r="O494" t="str">
            <v>CATEGORIA A</v>
          </cell>
          <cell r="P494" t="str">
            <v>NULL</v>
          </cell>
          <cell r="Q494">
            <v>1</v>
          </cell>
        </row>
        <row r="495">
          <cell r="B495">
            <v>76332399</v>
          </cell>
          <cell r="C495" t="str">
            <v>GALLEGO CARMONA CRISTIAN FABIAN</v>
          </cell>
          <cell r="D495" t="str">
            <v>GALLEGO</v>
          </cell>
          <cell r="E495" t="str">
            <v>CARMONA</v>
          </cell>
          <cell r="F495" t="str">
            <v>CRISTIAN</v>
          </cell>
          <cell r="G495" t="str">
            <v>FABIAN</v>
          </cell>
          <cell r="H495">
            <v>2</v>
          </cell>
          <cell r="I495" t="str">
            <v>HORA CATEDRA</v>
          </cell>
          <cell r="J495" t="str">
            <v>M</v>
          </cell>
          <cell r="K495" t="str">
            <v>ac</v>
          </cell>
          <cell r="L495" t="str">
            <v>NA</v>
          </cell>
          <cell r="M495" t="str">
            <v>NULL</v>
          </cell>
          <cell r="N495" t="str">
            <v>cristianfg@unicauca.edu.co</v>
          </cell>
          <cell r="O495" t="str">
            <v>CATEGORIA A</v>
          </cell>
          <cell r="P495" t="str">
            <v>NULL</v>
          </cell>
          <cell r="Q495">
            <v>1</v>
          </cell>
        </row>
        <row r="496">
          <cell r="B496">
            <v>76332493</v>
          </cell>
          <cell r="C496" t="str">
            <v>ERAZO VELASCO MAURICIO ANDRES</v>
          </cell>
          <cell r="D496" t="str">
            <v>ERAZO</v>
          </cell>
          <cell r="E496" t="str">
            <v>VELASCO</v>
          </cell>
          <cell r="F496" t="str">
            <v>MAURICIO</v>
          </cell>
          <cell r="G496" t="str">
            <v>ANDRES</v>
          </cell>
          <cell r="H496">
            <v>12</v>
          </cell>
          <cell r="I496" t="str">
            <v>HORA CATEDRA</v>
          </cell>
          <cell r="J496" t="str">
            <v>M</v>
          </cell>
          <cell r="K496" t="str">
            <v>ac</v>
          </cell>
          <cell r="L496" t="str">
            <v>NA</v>
          </cell>
          <cell r="M496" t="str">
            <v>NULL</v>
          </cell>
          <cell r="N496" t="str">
            <v>NULL</v>
          </cell>
          <cell r="O496" t="str">
            <v>CATEGORIA A</v>
          </cell>
          <cell r="P496" t="str">
            <v>NULL</v>
          </cell>
          <cell r="Q496">
            <v>1</v>
          </cell>
        </row>
        <row r="497">
          <cell r="B497">
            <v>76333513</v>
          </cell>
          <cell r="C497" t="str">
            <v>BURBANO CASTILLO JAIME AUGUSTO</v>
          </cell>
          <cell r="D497" t="str">
            <v>BURBANO</v>
          </cell>
          <cell r="E497" t="str">
            <v>CASTILLO</v>
          </cell>
          <cell r="F497" t="str">
            <v>JAIME</v>
          </cell>
          <cell r="G497" t="str">
            <v>AUGUSTO</v>
          </cell>
          <cell r="H497">
            <v>21</v>
          </cell>
          <cell r="I497" t="str">
            <v>HORA CATEDRA</v>
          </cell>
          <cell r="J497" t="str">
            <v>M</v>
          </cell>
          <cell r="K497" t="str">
            <v>ac</v>
          </cell>
          <cell r="L497" t="str">
            <v>NA</v>
          </cell>
          <cell r="M497" t="str">
            <v>NULL</v>
          </cell>
          <cell r="N497" t="str">
            <v>jaimeburbano@unicauca.edu.co</v>
          </cell>
          <cell r="O497" t="str">
            <v>CATEGORIA D</v>
          </cell>
          <cell r="P497" t="str">
            <v>NULL</v>
          </cell>
          <cell r="Q497">
            <v>1</v>
          </cell>
        </row>
        <row r="498">
          <cell r="B498">
            <v>76335256</v>
          </cell>
          <cell r="C498" t="str">
            <v>CERON SAMBONI ALEXANDER MANUEL</v>
          </cell>
          <cell r="D498" t="str">
            <v>CERON</v>
          </cell>
          <cell r="E498" t="str">
            <v>SAMBONI</v>
          </cell>
          <cell r="F498" t="str">
            <v>ALEXANDER</v>
          </cell>
          <cell r="G498" t="str">
            <v>MANUEL</v>
          </cell>
          <cell r="H498">
            <v>30</v>
          </cell>
          <cell r="I498" t="str">
            <v>HORA CATEDRA</v>
          </cell>
          <cell r="J498" t="str">
            <v>M</v>
          </cell>
          <cell r="K498" t="str">
            <v>ac</v>
          </cell>
          <cell r="L498" t="str">
            <v>NA</v>
          </cell>
          <cell r="M498" t="str">
            <v>NULL</v>
          </cell>
          <cell r="N498" t="str">
            <v>alexceron@unicauca.edu.co</v>
          </cell>
          <cell r="O498" t="str">
            <v>CATEGORIA A</v>
          </cell>
          <cell r="P498" t="str">
            <v>NULL</v>
          </cell>
          <cell r="Q498">
            <v>1</v>
          </cell>
        </row>
        <row r="499">
          <cell r="B499">
            <v>79532990</v>
          </cell>
          <cell r="C499" t="str">
            <v>ROZO CORREAL ROMNY</v>
          </cell>
          <cell r="D499" t="str">
            <v>ROZO</v>
          </cell>
          <cell r="E499" t="str">
            <v>CORREAL</v>
          </cell>
          <cell r="F499" t="str">
            <v>ROMNY</v>
          </cell>
          <cell r="H499">
            <v>41</v>
          </cell>
          <cell r="I499" t="str">
            <v>HORA CATEDRA</v>
          </cell>
          <cell r="J499" t="str">
            <v>M</v>
          </cell>
          <cell r="K499" t="str">
            <v>ac</v>
          </cell>
          <cell r="L499" t="str">
            <v>NA</v>
          </cell>
          <cell r="M499" t="str">
            <v>NULL</v>
          </cell>
          <cell r="N499" t="str">
            <v>romnyrozo@unicauca.edu.co</v>
          </cell>
          <cell r="O499" t="str">
            <v>CATEGORIA D</v>
          </cell>
          <cell r="P499" t="str">
            <v>NULL</v>
          </cell>
          <cell r="Q499">
            <v>1</v>
          </cell>
        </row>
        <row r="500">
          <cell r="B500">
            <v>79681126</v>
          </cell>
          <cell r="C500" t="str">
            <v>OLIVELLA ANGULO MANUEL JULIAN</v>
          </cell>
          <cell r="D500" t="str">
            <v>OLIVELLA</v>
          </cell>
          <cell r="E500" t="str">
            <v>ANGULO</v>
          </cell>
          <cell r="F500" t="str">
            <v>MANUEL</v>
          </cell>
          <cell r="G500" t="str">
            <v>JULIAN</v>
          </cell>
          <cell r="H500">
            <v>8</v>
          </cell>
          <cell r="I500" t="str">
            <v>HORA CATEDRA</v>
          </cell>
          <cell r="J500" t="str">
            <v>M</v>
          </cell>
          <cell r="K500" t="str">
            <v>ac</v>
          </cell>
          <cell r="L500" t="str">
            <v>NA</v>
          </cell>
          <cell r="M500" t="str">
            <v>NULL</v>
          </cell>
          <cell r="N500" t="str">
            <v>olivella@unicauca.edu.co</v>
          </cell>
          <cell r="O500" t="str">
            <v>CATEGORIA A</v>
          </cell>
          <cell r="P500" t="str">
            <v>NULL</v>
          </cell>
          <cell r="Q500">
            <v>1</v>
          </cell>
        </row>
        <row r="501">
          <cell r="B501">
            <v>79914385</v>
          </cell>
          <cell r="C501" t="str">
            <v>DOMINGUEZ PEREZ HERNANDO</v>
          </cell>
          <cell r="D501" t="str">
            <v>DOMINGUEZ</v>
          </cell>
          <cell r="E501" t="str">
            <v>PEREZ</v>
          </cell>
          <cell r="F501" t="str">
            <v>HERNANDO</v>
          </cell>
          <cell r="H501">
            <v>45</v>
          </cell>
          <cell r="I501" t="str">
            <v>HORA CATEDRA</v>
          </cell>
          <cell r="J501" t="str">
            <v>M</v>
          </cell>
          <cell r="K501" t="str">
            <v>ac</v>
          </cell>
          <cell r="L501" t="str">
            <v>NA</v>
          </cell>
          <cell r="M501" t="str">
            <v>NULL</v>
          </cell>
          <cell r="N501" t="str">
            <v>hdominguezperez@unicauca.edu.co</v>
          </cell>
          <cell r="O501" t="str">
            <v>CATEGORIA B</v>
          </cell>
          <cell r="P501" t="str">
            <v>NULL</v>
          </cell>
          <cell r="Q501">
            <v>1</v>
          </cell>
        </row>
        <row r="502">
          <cell r="B502">
            <v>79968066</v>
          </cell>
          <cell r="C502" t="str">
            <v>AUDIVERT ALEX FRANCISCO</v>
          </cell>
          <cell r="D502" t="str">
            <v>AUDIVERT</v>
          </cell>
          <cell r="E502" t="str">
            <v>ALEX</v>
          </cell>
          <cell r="F502" t="str">
            <v>ALEX</v>
          </cell>
          <cell r="G502" t="str">
            <v>FRANCISCO</v>
          </cell>
          <cell r="H502">
            <v>2</v>
          </cell>
          <cell r="I502" t="str">
            <v>HORA CATEDRA</v>
          </cell>
          <cell r="J502" t="str">
            <v>M</v>
          </cell>
          <cell r="K502" t="str">
            <v>ac</v>
          </cell>
          <cell r="L502" t="str">
            <v>NA</v>
          </cell>
          <cell r="M502" t="str">
            <v>NULL</v>
          </cell>
          <cell r="N502" t="str">
            <v>alexaudivert@unicauca.edu.co</v>
          </cell>
          <cell r="O502" t="str">
            <v>CATEGORI C</v>
          </cell>
          <cell r="P502" t="str">
            <v>NULL</v>
          </cell>
          <cell r="Q502">
            <v>1</v>
          </cell>
        </row>
        <row r="503">
          <cell r="B503">
            <v>83044560</v>
          </cell>
          <cell r="C503" t="str">
            <v>ARDILA TRUJILLO EDISON GILBERTO</v>
          </cell>
          <cell r="D503" t="str">
            <v>ARDILA</v>
          </cell>
          <cell r="E503" t="str">
            <v>TRUJILLO</v>
          </cell>
          <cell r="F503" t="str">
            <v>EDISON</v>
          </cell>
          <cell r="G503" t="str">
            <v>GILBERTO</v>
          </cell>
          <cell r="H503">
            <v>12</v>
          </cell>
          <cell r="I503" t="str">
            <v>HORA CATEDRA</v>
          </cell>
          <cell r="J503" t="str">
            <v>M</v>
          </cell>
          <cell r="K503" t="str">
            <v>ac</v>
          </cell>
          <cell r="L503" t="str">
            <v>NA</v>
          </cell>
          <cell r="M503" t="str">
            <v>NULL</v>
          </cell>
          <cell r="N503" t="str">
            <v>ardilaedi@unicauca.edu.co</v>
          </cell>
          <cell r="O503" t="str">
            <v>CATEGORIA A</v>
          </cell>
          <cell r="P503" t="str">
            <v>NULL</v>
          </cell>
          <cell r="Q503">
            <v>1</v>
          </cell>
        </row>
        <row r="504">
          <cell r="B504">
            <v>83226251</v>
          </cell>
          <cell r="C504" t="str">
            <v>NUÑEZ BERMEO JOSE ILARIO</v>
          </cell>
          <cell r="D504" t="str">
            <v>NUÑEZ</v>
          </cell>
          <cell r="E504" t="str">
            <v>BERMEO</v>
          </cell>
          <cell r="F504" t="str">
            <v>JOSE</v>
          </cell>
          <cell r="G504" t="str">
            <v>ILARIO</v>
          </cell>
          <cell r="H504">
            <v>40</v>
          </cell>
          <cell r="I504" t="str">
            <v>HORA CATEDRA</v>
          </cell>
          <cell r="J504" t="str">
            <v>M</v>
          </cell>
          <cell r="K504" t="str">
            <v>ac</v>
          </cell>
          <cell r="L504" t="str">
            <v>NA</v>
          </cell>
          <cell r="M504" t="str">
            <v>NULL</v>
          </cell>
          <cell r="N504" t="str">
            <v>josenunez@unicauca.edu.co</v>
          </cell>
          <cell r="O504" t="str">
            <v>CATEGORI C</v>
          </cell>
          <cell r="P504" t="str">
            <v>NULL</v>
          </cell>
          <cell r="Q504">
            <v>1</v>
          </cell>
        </row>
        <row r="505">
          <cell r="B505">
            <v>83231232</v>
          </cell>
          <cell r="C505" t="str">
            <v>TRUJILLO ULE REINALDO</v>
          </cell>
          <cell r="D505" t="str">
            <v>TRUJILLO</v>
          </cell>
          <cell r="E505" t="str">
            <v>ULE</v>
          </cell>
          <cell r="F505" t="str">
            <v>REINALDO</v>
          </cell>
          <cell r="H505">
            <v>24</v>
          </cell>
          <cell r="I505" t="str">
            <v>HORA CATEDRA</v>
          </cell>
          <cell r="J505" t="str">
            <v>M</v>
          </cell>
          <cell r="K505" t="str">
            <v>ac</v>
          </cell>
          <cell r="L505" t="str">
            <v>NA</v>
          </cell>
          <cell r="M505" t="str">
            <v>NULL</v>
          </cell>
          <cell r="N505" t="str">
            <v>NULL</v>
          </cell>
          <cell r="O505" t="str">
            <v>CATEGORIA A</v>
          </cell>
          <cell r="P505" t="str">
            <v>NULL</v>
          </cell>
          <cell r="Q505">
            <v>1</v>
          </cell>
        </row>
        <row r="506">
          <cell r="B506">
            <v>85474684</v>
          </cell>
          <cell r="C506" t="str">
            <v>MONROY DEL RICARDO DAVID</v>
          </cell>
          <cell r="D506" t="str">
            <v>MONROY</v>
          </cell>
          <cell r="E506" t="str">
            <v>DEL</v>
          </cell>
          <cell r="F506" t="str">
            <v>RICARDO</v>
          </cell>
          <cell r="G506" t="str">
            <v>DAVID</v>
          </cell>
          <cell r="H506">
            <v>18</v>
          </cell>
          <cell r="I506" t="str">
            <v>HORA CATEDRA</v>
          </cell>
          <cell r="J506" t="str">
            <v>M</v>
          </cell>
          <cell r="K506" t="str">
            <v>ac</v>
          </cell>
          <cell r="L506" t="str">
            <v>NA</v>
          </cell>
          <cell r="M506" t="str">
            <v>NULL</v>
          </cell>
          <cell r="N506" t="str">
            <v>monroy@unicauca.edu.co</v>
          </cell>
          <cell r="O506" t="str">
            <v>CATEGORI C</v>
          </cell>
          <cell r="P506" t="str">
            <v>NULL</v>
          </cell>
          <cell r="Q506">
            <v>1</v>
          </cell>
        </row>
        <row r="507">
          <cell r="B507">
            <v>91479234</v>
          </cell>
          <cell r="C507" t="str">
            <v>ROJAS SAAVEDRA MANUEL BERNARDO</v>
          </cell>
          <cell r="D507" t="str">
            <v>ROJAS</v>
          </cell>
          <cell r="E507" t="str">
            <v>SAAVEDRA</v>
          </cell>
          <cell r="F507" t="str">
            <v>MANUEL</v>
          </cell>
          <cell r="G507" t="str">
            <v>BERNARDO</v>
          </cell>
          <cell r="H507">
            <v>1</v>
          </cell>
          <cell r="I507" t="str">
            <v>HORA CATEDRA</v>
          </cell>
          <cell r="J507" t="str">
            <v>M</v>
          </cell>
          <cell r="K507" t="str">
            <v>ac</v>
          </cell>
          <cell r="L507" t="str">
            <v>NA</v>
          </cell>
          <cell r="M507" t="str">
            <v>NULL</v>
          </cell>
          <cell r="N507" t="str">
            <v>NULL</v>
          </cell>
          <cell r="O507" t="str">
            <v>CATEGORIA B</v>
          </cell>
          <cell r="P507" t="str">
            <v>NULL</v>
          </cell>
          <cell r="Q507">
            <v>1</v>
          </cell>
        </row>
        <row r="508">
          <cell r="B508">
            <v>94330723</v>
          </cell>
          <cell r="C508" t="str">
            <v>SALAMANCA JIMENEZ ALVEIRO</v>
          </cell>
          <cell r="D508" t="str">
            <v>SALAMANCA</v>
          </cell>
          <cell r="E508" t="str">
            <v>JIMENEZ</v>
          </cell>
          <cell r="F508" t="str">
            <v>ALVEIRO</v>
          </cell>
          <cell r="H508">
            <v>5</v>
          </cell>
          <cell r="I508" t="str">
            <v>HORA CATEDRA</v>
          </cell>
          <cell r="J508" t="str">
            <v>M</v>
          </cell>
          <cell r="K508" t="str">
            <v>ac</v>
          </cell>
          <cell r="L508" t="str">
            <v>NA</v>
          </cell>
          <cell r="M508" t="str">
            <v>NULL</v>
          </cell>
          <cell r="N508" t="str">
            <v>alveirosalamanca@unicauca.edu.co</v>
          </cell>
          <cell r="O508" t="str">
            <v>CATEGORIA D</v>
          </cell>
          <cell r="P508" t="str">
            <v>NULL</v>
          </cell>
          <cell r="Q508">
            <v>1</v>
          </cell>
        </row>
        <row r="509">
          <cell r="B509">
            <v>94382176</v>
          </cell>
          <cell r="C509" t="str">
            <v>MUÑOZ URCUQUI JAIRO ANTONIO</v>
          </cell>
          <cell r="D509" t="str">
            <v>MUÑOZ</v>
          </cell>
          <cell r="E509" t="str">
            <v>URCUQUI</v>
          </cell>
          <cell r="F509" t="str">
            <v>JAIRO</v>
          </cell>
          <cell r="G509" t="str">
            <v>ANTONIO</v>
          </cell>
          <cell r="H509">
            <v>40</v>
          </cell>
          <cell r="I509" t="str">
            <v>HORA CATEDRA</v>
          </cell>
          <cell r="J509" t="str">
            <v>M</v>
          </cell>
          <cell r="K509" t="str">
            <v>ac</v>
          </cell>
          <cell r="L509" t="str">
            <v>NA</v>
          </cell>
          <cell r="M509" t="str">
            <v>NULL</v>
          </cell>
          <cell r="N509" t="str">
            <v>jamuq@hotmail.com</v>
          </cell>
          <cell r="O509" t="str">
            <v>CATEGORIA D</v>
          </cell>
          <cell r="P509" t="str">
            <v>NULL</v>
          </cell>
          <cell r="Q509">
            <v>1</v>
          </cell>
        </row>
        <row r="510">
          <cell r="B510">
            <v>94414913</v>
          </cell>
          <cell r="C510" t="str">
            <v>FERNANDEZ GUISSAO ALVARO EMIRO</v>
          </cell>
          <cell r="D510" t="str">
            <v>FERNANDEZ</v>
          </cell>
          <cell r="E510" t="str">
            <v>GUISSAO</v>
          </cell>
          <cell r="F510" t="str">
            <v>ALVARO</v>
          </cell>
          <cell r="G510" t="str">
            <v>EMIRO</v>
          </cell>
          <cell r="H510">
            <v>19</v>
          </cell>
          <cell r="I510" t="str">
            <v>HORA CATEDRA</v>
          </cell>
          <cell r="J510" t="str">
            <v>M</v>
          </cell>
          <cell r="K510" t="str">
            <v>ac</v>
          </cell>
          <cell r="L510" t="str">
            <v>NA</v>
          </cell>
          <cell r="M510" t="str">
            <v>NULL</v>
          </cell>
          <cell r="N510" t="str">
            <v>aefernandez@unicauca.edu.co</v>
          </cell>
          <cell r="O510" t="str">
            <v>CATEGORIA A</v>
          </cell>
          <cell r="P510" t="str">
            <v>NULL</v>
          </cell>
          <cell r="Q510">
            <v>1</v>
          </cell>
        </row>
        <row r="511">
          <cell r="B511">
            <v>94475443</v>
          </cell>
          <cell r="C511" t="str">
            <v>MARQUEZ MARQUEZ MAGLIONY</v>
          </cell>
          <cell r="D511" t="str">
            <v>MARQUEZ</v>
          </cell>
          <cell r="E511" t="str">
            <v>MARQUEZ</v>
          </cell>
          <cell r="F511" t="str">
            <v>MAGLIONY</v>
          </cell>
          <cell r="H511">
            <v>3</v>
          </cell>
          <cell r="I511" t="str">
            <v>HORA CATEDRA</v>
          </cell>
          <cell r="J511" t="str">
            <v>M</v>
          </cell>
          <cell r="K511" t="str">
            <v>ac</v>
          </cell>
          <cell r="L511" t="str">
            <v>NA</v>
          </cell>
          <cell r="M511" t="str">
            <v>NULL</v>
          </cell>
          <cell r="N511" t="str">
            <v>maglionymarquez@unicauca.edu.co</v>
          </cell>
          <cell r="O511" t="str">
            <v>CATEGORIA D</v>
          </cell>
          <cell r="P511" t="str">
            <v>NULL</v>
          </cell>
          <cell r="Q511">
            <v>1</v>
          </cell>
        </row>
        <row r="512">
          <cell r="B512">
            <v>98386191</v>
          </cell>
          <cell r="C512" t="str">
            <v>SALAZAR ESPAÑA BYRON GIOVANNY</v>
          </cell>
          <cell r="D512" t="str">
            <v>SALAZAR</v>
          </cell>
          <cell r="E512" t="str">
            <v>ESPAÑA</v>
          </cell>
          <cell r="F512" t="str">
            <v>BYRON</v>
          </cell>
          <cell r="G512" t="str">
            <v>GIOVANNY</v>
          </cell>
          <cell r="H512">
            <v>49</v>
          </cell>
          <cell r="I512" t="str">
            <v>HORA CATEDRA</v>
          </cell>
          <cell r="J512" t="str">
            <v>M</v>
          </cell>
          <cell r="K512" t="str">
            <v>ac</v>
          </cell>
          <cell r="L512" t="str">
            <v>NA</v>
          </cell>
          <cell r="M512" t="str">
            <v>NULL</v>
          </cell>
          <cell r="N512" t="str">
            <v>NULL</v>
          </cell>
          <cell r="O512" t="str">
            <v>CATEGORIA A</v>
          </cell>
          <cell r="P512" t="str">
            <v>NULL</v>
          </cell>
          <cell r="Q512">
            <v>1</v>
          </cell>
        </row>
        <row r="513">
          <cell r="B513">
            <v>1005874634</v>
          </cell>
          <cell r="C513" t="str">
            <v>POLO MARIN DAYLIN VANESSA</v>
          </cell>
          <cell r="D513" t="str">
            <v>POLO</v>
          </cell>
          <cell r="E513" t="str">
            <v>MARIN</v>
          </cell>
          <cell r="F513" t="str">
            <v>DAYLIN</v>
          </cell>
          <cell r="G513" t="str">
            <v>VANESSA</v>
          </cell>
          <cell r="H513">
            <v>36</v>
          </cell>
          <cell r="I513" t="str">
            <v>HORA CATEDRA</v>
          </cell>
          <cell r="J513" t="str">
            <v>F</v>
          </cell>
          <cell r="K513" t="str">
            <v>ac</v>
          </cell>
          <cell r="L513" t="str">
            <v>NA</v>
          </cell>
          <cell r="M513" t="str">
            <v>NULL</v>
          </cell>
          <cell r="N513" t="str">
            <v>NULL</v>
          </cell>
          <cell r="O513" t="str">
            <v>CATEGORIA A</v>
          </cell>
          <cell r="P513" t="str">
            <v>NULL</v>
          </cell>
          <cell r="Q513">
            <v>1</v>
          </cell>
        </row>
        <row r="514">
          <cell r="B514">
            <v>1053793607</v>
          </cell>
          <cell r="C514" t="str">
            <v>PIAMBA ZUÑIGA GLORIA STELLA</v>
          </cell>
          <cell r="D514" t="str">
            <v>PIAMBA</v>
          </cell>
          <cell r="E514" t="str">
            <v>ZUÑIGA</v>
          </cell>
          <cell r="F514" t="str">
            <v>GLORIA</v>
          </cell>
          <cell r="G514" t="str">
            <v>STELLA</v>
          </cell>
          <cell r="H514">
            <v>8</v>
          </cell>
          <cell r="I514" t="str">
            <v>HORA CATEDRA</v>
          </cell>
          <cell r="J514" t="str">
            <v>F</v>
          </cell>
          <cell r="K514" t="str">
            <v>ac</v>
          </cell>
          <cell r="L514" t="str">
            <v>NA</v>
          </cell>
          <cell r="M514" t="str">
            <v>NULL</v>
          </cell>
          <cell r="N514" t="str">
            <v>gloriapiamba@unicauca.edu.co</v>
          </cell>
          <cell r="O514" t="str">
            <v>CATEGORIA A</v>
          </cell>
          <cell r="P514" t="str">
            <v>NULL</v>
          </cell>
          <cell r="Q514">
            <v>1</v>
          </cell>
        </row>
        <row r="515">
          <cell r="B515">
            <v>1059361090</v>
          </cell>
          <cell r="C515" t="str">
            <v>BOLAÑOS REALPE MAYELY</v>
          </cell>
          <cell r="D515" t="str">
            <v>BOLAÑOS</v>
          </cell>
          <cell r="E515" t="str">
            <v>REALPE</v>
          </cell>
          <cell r="F515" t="str">
            <v>MAYELY</v>
          </cell>
          <cell r="H515">
            <v>11</v>
          </cell>
          <cell r="I515" t="str">
            <v>HORA CATEDRA</v>
          </cell>
          <cell r="J515" t="str">
            <v>M</v>
          </cell>
          <cell r="K515" t="str">
            <v>ac</v>
          </cell>
          <cell r="L515" t="str">
            <v>NA</v>
          </cell>
          <cell r="M515" t="str">
            <v>NULL</v>
          </cell>
          <cell r="N515" t="str">
            <v>NULL</v>
          </cell>
          <cell r="O515" t="str">
            <v>CATEGORIA A</v>
          </cell>
          <cell r="P515" t="str">
            <v>NULL</v>
          </cell>
          <cell r="Q515">
            <v>1</v>
          </cell>
        </row>
        <row r="516">
          <cell r="B516">
            <v>1060873455</v>
          </cell>
          <cell r="C516" t="str">
            <v>CAMPO ZAMBRANO DIANA SOFIA</v>
          </cell>
          <cell r="D516" t="str">
            <v>CAMPO</v>
          </cell>
          <cell r="E516" t="str">
            <v>ZAMBRANO</v>
          </cell>
          <cell r="F516" t="str">
            <v>DIANA</v>
          </cell>
          <cell r="G516" t="str">
            <v>SOFIA</v>
          </cell>
          <cell r="H516">
            <v>30</v>
          </cell>
          <cell r="I516" t="str">
            <v>HORA CATEDRA</v>
          </cell>
          <cell r="J516" t="str">
            <v>F</v>
          </cell>
          <cell r="K516" t="str">
            <v>ac</v>
          </cell>
          <cell r="L516" t="str">
            <v>NA</v>
          </cell>
          <cell r="M516" t="str">
            <v>NULL</v>
          </cell>
          <cell r="N516" t="str">
            <v>sofiacampo@unicauca.edu.co</v>
          </cell>
          <cell r="O516" t="str">
            <v>CATEGORIA A</v>
          </cell>
          <cell r="P516" t="str">
            <v>NULL</v>
          </cell>
          <cell r="Q516">
            <v>1</v>
          </cell>
        </row>
        <row r="517">
          <cell r="B517">
            <v>1061533454</v>
          </cell>
          <cell r="C517" t="str">
            <v>MOSQUERA RAMIREZ MARCO FIDEL</v>
          </cell>
          <cell r="D517" t="str">
            <v>MOSQUERA</v>
          </cell>
          <cell r="E517" t="str">
            <v>RAMIREZ</v>
          </cell>
          <cell r="F517" t="str">
            <v>MARCO</v>
          </cell>
          <cell r="G517" t="str">
            <v>FIDEL</v>
          </cell>
          <cell r="H517">
            <v>36</v>
          </cell>
          <cell r="I517" t="str">
            <v>HORA CATEDRA</v>
          </cell>
          <cell r="J517" t="str">
            <v>M</v>
          </cell>
          <cell r="K517" t="str">
            <v>ac</v>
          </cell>
          <cell r="L517" t="str">
            <v>NA</v>
          </cell>
          <cell r="M517" t="str">
            <v>NULL</v>
          </cell>
          <cell r="N517" t="str">
            <v>fidelmosq@unicauca.edu.co</v>
          </cell>
          <cell r="O517" t="str">
            <v>CATEGORIA A</v>
          </cell>
          <cell r="P517" t="str">
            <v>NULL</v>
          </cell>
          <cell r="Q517">
            <v>1</v>
          </cell>
        </row>
        <row r="518">
          <cell r="B518">
            <v>1061685881</v>
          </cell>
          <cell r="C518" t="str">
            <v>VALENCIA ORDOÑEZ YURI MARLEN</v>
          </cell>
          <cell r="D518" t="str">
            <v>VALENCIA</v>
          </cell>
          <cell r="E518" t="str">
            <v>ORDOÑEZ</v>
          </cell>
          <cell r="F518" t="str">
            <v>YURI</v>
          </cell>
          <cell r="G518" t="str">
            <v>MARLEN</v>
          </cell>
          <cell r="H518">
            <v>28</v>
          </cell>
          <cell r="I518" t="str">
            <v>HORA CATEDRA</v>
          </cell>
          <cell r="J518" t="str">
            <v>M</v>
          </cell>
          <cell r="K518" t="str">
            <v>ac</v>
          </cell>
          <cell r="L518" t="str">
            <v>NA</v>
          </cell>
          <cell r="M518" t="str">
            <v>NULL</v>
          </cell>
          <cell r="N518" t="str">
            <v>NULL</v>
          </cell>
          <cell r="O518" t="str">
            <v>CATEGORIA A</v>
          </cell>
          <cell r="P518" t="str">
            <v>NULL</v>
          </cell>
          <cell r="Q518">
            <v>1</v>
          </cell>
        </row>
        <row r="519">
          <cell r="B519">
            <v>1061686766</v>
          </cell>
          <cell r="C519" t="str">
            <v>NARVAEZ NARVAEZ JUAN CARLOS</v>
          </cell>
          <cell r="D519" t="str">
            <v>NARVAEZ</v>
          </cell>
          <cell r="E519" t="str">
            <v>NARVAEZ</v>
          </cell>
          <cell r="F519" t="str">
            <v>JUAN</v>
          </cell>
          <cell r="G519" t="str">
            <v>CARLOS</v>
          </cell>
          <cell r="H519">
            <v>52</v>
          </cell>
          <cell r="I519" t="str">
            <v>HORA CATEDRA</v>
          </cell>
          <cell r="J519" t="str">
            <v>M</v>
          </cell>
          <cell r="K519" t="str">
            <v>ac</v>
          </cell>
          <cell r="L519" t="str">
            <v>NA</v>
          </cell>
          <cell r="M519" t="str">
            <v>NULL</v>
          </cell>
          <cell r="N519" t="str">
            <v>juanarvaez@unicauca.edu.co</v>
          </cell>
          <cell r="O519" t="str">
            <v>CATEGORIA A</v>
          </cell>
          <cell r="P519" t="str">
            <v>NULL</v>
          </cell>
          <cell r="Q519">
            <v>1</v>
          </cell>
        </row>
        <row r="520">
          <cell r="B520">
            <v>1061687000</v>
          </cell>
          <cell r="C520" t="str">
            <v>HOYOS HOYOS KELLY YOBANNA</v>
          </cell>
          <cell r="D520" t="str">
            <v>HOYOS</v>
          </cell>
          <cell r="E520" t="str">
            <v>HOYOS</v>
          </cell>
          <cell r="F520" t="str">
            <v>KELLY</v>
          </cell>
          <cell r="G520" t="str">
            <v>YOBANNA</v>
          </cell>
          <cell r="H520">
            <v>11</v>
          </cell>
          <cell r="I520" t="str">
            <v>HORA CATEDRA</v>
          </cell>
          <cell r="J520" t="str">
            <v>F</v>
          </cell>
          <cell r="K520" t="str">
            <v>ac</v>
          </cell>
          <cell r="L520" t="str">
            <v>NA</v>
          </cell>
          <cell r="M520" t="str">
            <v>NULL</v>
          </cell>
          <cell r="N520" t="str">
            <v>kellyhoyos@unicauca.edu.co</v>
          </cell>
          <cell r="O520" t="str">
            <v>CATEGORIA A</v>
          </cell>
          <cell r="P520" t="str">
            <v>NULL</v>
          </cell>
          <cell r="Q520">
            <v>1</v>
          </cell>
        </row>
        <row r="521">
          <cell r="B521">
            <v>1061688106</v>
          </cell>
          <cell r="C521" t="str">
            <v>ARBOLEDA CAMPO ADRIANA PAOLA</v>
          </cell>
          <cell r="D521" t="str">
            <v>ARBOLEDA</v>
          </cell>
          <cell r="E521" t="str">
            <v>CAMPO</v>
          </cell>
          <cell r="F521" t="str">
            <v>ADRIANA</v>
          </cell>
          <cell r="G521" t="str">
            <v>PAOLA</v>
          </cell>
          <cell r="H521">
            <v>42</v>
          </cell>
          <cell r="I521" t="str">
            <v>HORA CATEDRA</v>
          </cell>
          <cell r="J521" t="str">
            <v>F</v>
          </cell>
          <cell r="K521" t="str">
            <v>ac</v>
          </cell>
          <cell r="L521" t="str">
            <v>NA</v>
          </cell>
          <cell r="M521" t="str">
            <v>NULL</v>
          </cell>
          <cell r="N521" t="str">
            <v>aparboleda@unicauca.edu.co</v>
          </cell>
          <cell r="O521" t="str">
            <v>CATEGORIA D</v>
          </cell>
          <cell r="P521" t="str">
            <v>NULL</v>
          </cell>
          <cell r="Q521">
            <v>1</v>
          </cell>
        </row>
        <row r="522">
          <cell r="B522">
            <v>1061688552</v>
          </cell>
          <cell r="C522" t="str">
            <v>ALVARADO IMBACHI RICHARD FERNANDO</v>
          </cell>
          <cell r="D522" t="str">
            <v>ALVARADO</v>
          </cell>
          <cell r="E522" t="str">
            <v>IMBACHI</v>
          </cell>
          <cell r="F522" t="str">
            <v>RICHARD</v>
          </cell>
          <cell r="G522" t="str">
            <v>FERNANDO</v>
          </cell>
          <cell r="H522">
            <v>13</v>
          </cell>
          <cell r="I522" t="str">
            <v>HORA CATEDRA</v>
          </cell>
          <cell r="J522" t="str">
            <v>M</v>
          </cell>
          <cell r="K522" t="str">
            <v>ac</v>
          </cell>
          <cell r="L522" t="str">
            <v>NA</v>
          </cell>
          <cell r="M522" t="str">
            <v>NULL</v>
          </cell>
          <cell r="N522" t="str">
            <v>fimbachi@unicauca.edu.co</v>
          </cell>
          <cell r="O522" t="str">
            <v>CATEGORIA A</v>
          </cell>
          <cell r="P522" t="str">
            <v>NULL</v>
          </cell>
          <cell r="Q522">
            <v>1</v>
          </cell>
        </row>
        <row r="523">
          <cell r="B523">
            <v>1061689483</v>
          </cell>
          <cell r="C523" t="str">
            <v>IDROBO TINTINAGO RICHAR DAVID</v>
          </cell>
          <cell r="D523" t="str">
            <v>IDROBO</v>
          </cell>
          <cell r="E523" t="str">
            <v>TINTINAGO</v>
          </cell>
          <cell r="F523" t="str">
            <v>RICHAR</v>
          </cell>
          <cell r="G523" t="str">
            <v>DAVID</v>
          </cell>
          <cell r="H523">
            <v>13</v>
          </cell>
          <cell r="I523" t="str">
            <v>HORA CATEDRA</v>
          </cell>
          <cell r="J523" t="str">
            <v>M</v>
          </cell>
          <cell r="K523" t="str">
            <v>ac</v>
          </cell>
          <cell r="L523" t="str">
            <v>NA</v>
          </cell>
          <cell r="M523" t="str">
            <v>NULL</v>
          </cell>
          <cell r="N523" t="str">
            <v>richaridrobo@unicauca.edu.co</v>
          </cell>
          <cell r="O523" t="str">
            <v>CATEGORIA A</v>
          </cell>
          <cell r="P523" t="str">
            <v>NULL</v>
          </cell>
          <cell r="Q523">
            <v>1</v>
          </cell>
        </row>
        <row r="524">
          <cell r="B524">
            <v>1061690661</v>
          </cell>
          <cell r="C524" t="str">
            <v>MUÑOZ GARCIA CARLOS MARIO</v>
          </cell>
          <cell r="D524" t="str">
            <v>MUÑOZ</v>
          </cell>
          <cell r="E524" t="str">
            <v>GARCIA</v>
          </cell>
          <cell r="F524" t="str">
            <v>CARLOS</v>
          </cell>
          <cell r="G524" t="str">
            <v>MARIO</v>
          </cell>
          <cell r="H524">
            <v>28</v>
          </cell>
          <cell r="I524" t="str">
            <v>HORA CATEDRA</v>
          </cell>
          <cell r="J524" t="str">
            <v>M</v>
          </cell>
          <cell r="K524" t="str">
            <v>ac</v>
          </cell>
          <cell r="L524" t="str">
            <v>NA</v>
          </cell>
          <cell r="M524" t="str">
            <v>NULL</v>
          </cell>
          <cell r="N524" t="str">
            <v>cmmg@unicauca.edu.co</v>
          </cell>
          <cell r="O524" t="str">
            <v>CATEGORIA A</v>
          </cell>
          <cell r="P524" t="str">
            <v>NULL</v>
          </cell>
          <cell r="Q524">
            <v>1</v>
          </cell>
        </row>
        <row r="525">
          <cell r="B525">
            <v>1061690836</v>
          </cell>
          <cell r="C525" t="str">
            <v>DUQUE BOTERO ISABEL</v>
          </cell>
          <cell r="D525" t="str">
            <v>DUQUE</v>
          </cell>
          <cell r="E525" t="str">
            <v>BOTERO</v>
          </cell>
          <cell r="F525" t="str">
            <v>ISABEL</v>
          </cell>
          <cell r="H525">
            <v>2</v>
          </cell>
          <cell r="I525" t="str">
            <v>HORA CATEDRA</v>
          </cell>
          <cell r="J525" t="str">
            <v>F</v>
          </cell>
          <cell r="K525" t="str">
            <v>ac</v>
          </cell>
          <cell r="L525" t="str">
            <v>NA</v>
          </cell>
          <cell r="M525" t="str">
            <v>NULL</v>
          </cell>
          <cell r="N525" t="str">
            <v>isabelduque@unicauca.edu.co</v>
          </cell>
          <cell r="O525" t="str">
            <v>CATEGORI C</v>
          </cell>
          <cell r="P525" t="str">
            <v>NULL</v>
          </cell>
          <cell r="Q525">
            <v>1</v>
          </cell>
        </row>
        <row r="526">
          <cell r="B526">
            <v>1061692713</v>
          </cell>
          <cell r="C526" t="str">
            <v>CHAVEZ MOSQUERA NINI YOHANNA</v>
          </cell>
          <cell r="D526" t="str">
            <v>CHAVEZ</v>
          </cell>
          <cell r="E526" t="str">
            <v>MOSQUERA</v>
          </cell>
          <cell r="F526" t="str">
            <v>NINI</v>
          </cell>
          <cell r="G526" t="str">
            <v>YOHANNA</v>
          </cell>
          <cell r="H526">
            <v>4</v>
          </cell>
          <cell r="I526" t="str">
            <v>HORA CATEDRA</v>
          </cell>
          <cell r="J526" t="str">
            <v>F</v>
          </cell>
          <cell r="K526" t="str">
            <v>ac</v>
          </cell>
          <cell r="L526" t="str">
            <v>NA</v>
          </cell>
          <cell r="M526" t="str">
            <v>NULL</v>
          </cell>
          <cell r="N526" t="str">
            <v>NULL</v>
          </cell>
          <cell r="O526" t="str">
            <v>CATEGORIA B</v>
          </cell>
          <cell r="P526" t="str">
            <v>NULL</v>
          </cell>
          <cell r="Q526">
            <v>1</v>
          </cell>
        </row>
        <row r="527">
          <cell r="B527">
            <v>1061694507</v>
          </cell>
          <cell r="C527" t="str">
            <v>SARABINO ALEGRIA STEPHANIE DAYANA</v>
          </cell>
          <cell r="D527" t="str">
            <v>SARABINO</v>
          </cell>
          <cell r="E527" t="str">
            <v>ALEGRIA</v>
          </cell>
          <cell r="F527" t="str">
            <v>STEPHANIE</v>
          </cell>
          <cell r="G527" t="str">
            <v>DAYANA</v>
          </cell>
          <cell r="H527">
            <v>34</v>
          </cell>
          <cell r="I527" t="str">
            <v>HORA CATEDRA</v>
          </cell>
          <cell r="J527" t="str">
            <v>F</v>
          </cell>
          <cell r="K527" t="str">
            <v>ac</v>
          </cell>
          <cell r="L527" t="str">
            <v>NA</v>
          </cell>
          <cell r="M527" t="str">
            <v>NULL</v>
          </cell>
          <cell r="N527" t="str">
            <v>sdsarabino@unicauca.edu.co</v>
          </cell>
          <cell r="O527" t="str">
            <v>CATEGORIA A</v>
          </cell>
          <cell r="P527" t="str">
            <v>NULL</v>
          </cell>
          <cell r="Q527">
            <v>1</v>
          </cell>
        </row>
        <row r="528">
          <cell r="B528">
            <v>1061694627</v>
          </cell>
          <cell r="C528" t="str">
            <v>MARTINEZ ORTEGA HECTOR WILMER</v>
          </cell>
          <cell r="D528" t="str">
            <v>MARTINEZ</v>
          </cell>
          <cell r="E528" t="str">
            <v>ORTEGA</v>
          </cell>
          <cell r="F528" t="str">
            <v>HECTOR</v>
          </cell>
          <cell r="G528" t="str">
            <v>WILMER</v>
          </cell>
          <cell r="H528">
            <v>30</v>
          </cell>
          <cell r="I528" t="str">
            <v>HORA CATEDRA</v>
          </cell>
          <cell r="J528" t="str">
            <v>M</v>
          </cell>
          <cell r="K528" t="str">
            <v>ac</v>
          </cell>
          <cell r="L528" t="str">
            <v>NA</v>
          </cell>
          <cell r="M528" t="str">
            <v>NULL</v>
          </cell>
          <cell r="N528" t="str">
            <v>wilmermartinez@unicauca.edu.co</v>
          </cell>
          <cell r="O528" t="str">
            <v>CATEGORIA B</v>
          </cell>
          <cell r="P528" t="str">
            <v>NULL</v>
          </cell>
          <cell r="Q528">
            <v>1</v>
          </cell>
        </row>
        <row r="529">
          <cell r="B529">
            <v>1061696213</v>
          </cell>
          <cell r="C529" t="str">
            <v>ANCHICO SOLIS MARIA ELENA</v>
          </cell>
          <cell r="D529" t="str">
            <v>ANCHICO</v>
          </cell>
          <cell r="E529" t="str">
            <v>SOLIS</v>
          </cell>
          <cell r="F529" t="str">
            <v>MARIA</v>
          </cell>
          <cell r="G529" t="str">
            <v>ELENA</v>
          </cell>
          <cell r="H529">
            <v>30</v>
          </cell>
          <cell r="I529" t="str">
            <v>HORA CATEDRA</v>
          </cell>
          <cell r="J529" t="str">
            <v>M</v>
          </cell>
          <cell r="K529" t="str">
            <v>ac</v>
          </cell>
          <cell r="L529" t="str">
            <v>NA</v>
          </cell>
          <cell r="M529" t="str">
            <v>NULL</v>
          </cell>
          <cell r="N529" t="str">
            <v>mariaelenaas@unicauca.edu.co</v>
          </cell>
          <cell r="O529" t="str">
            <v>CATEGORIA A</v>
          </cell>
          <cell r="P529" t="str">
            <v>NULL</v>
          </cell>
          <cell r="Q529">
            <v>1</v>
          </cell>
        </row>
        <row r="530">
          <cell r="B530">
            <v>1061696738</v>
          </cell>
          <cell r="C530" t="str">
            <v>RIASCOS PERLAZA BETZAIDA NOELIA</v>
          </cell>
          <cell r="D530" t="str">
            <v>RIASCOS</v>
          </cell>
          <cell r="E530" t="str">
            <v>PERLAZA</v>
          </cell>
          <cell r="F530" t="str">
            <v>BETZAIDA</v>
          </cell>
          <cell r="G530" t="str">
            <v>NOELIA</v>
          </cell>
          <cell r="H530">
            <v>33</v>
          </cell>
          <cell r="I530" t="str">
            <v>HORA CATEDRA</v>
          </cell>
          <cell r="J530" t="str">
            <v>F</v>
          </cell>
          <cell r="K530" t="str">
            <v>ac</v>
          </cell>
          <cell r="L530" t="str">
            <v>NA</v>
          </cell>
          <cell r="M530" t="str">
            <v>NULL</v>
          </cell>
          <cell r="N530" t="str">
            <v>NULL</v>
          </cell>
          <cell r="O530" t="str">
            <v>CATEGORIA A</v>
          </cell>
          <cell r="P530" t="str">
            <v>NULL</v>
          </cell>
          <cell r="Q530">
            <v>1</v>
          </cell>
        </row>
        <row r="531">
          <cell r="B531">
            <v>1061697328</v>
          </cell>
          <cell r="C531" t="str">
            <v>DORADO PAZ MARIA ISABEL</v>
          </cell>
          <cell r="D531" t="str">
            <v>DORADO</v>
          </cell>
          <cell r="E531" t="str">
            <v>PAZ</v>
          </cell>
          <cell r="F531" t="str">
            <v>MARIA</v>
          </cell>
          <cell r="G531" t="str">
            <v>ISABEL</v>
          </cell>
          <cell r="H531">
            <v>41</v>
          </cell>
          <cell r="I531" t="str">
            <v>HORA CATEDRA</v>
          </cell>
          <cell r="J531" t="str">
            <v>M</v>
          </cell>
          <cell r="K531" t="str">
            <v>ac</v>
          </cell>
          <cell r="L531" t="str">
            <v>NA</v>
          </cell>
          <cell r="M531" t="str">
            <v>NULL</v>
          </cell>
          <cell r="N531" t="str">
            <v>midorado@unicauca.edu.co</v>
          </cell>
          <cell r="O531" t="str">
            <v>CATEGORIA B</v>
          </cell>
          <cell r="P531" t="str">
            <v>NULL</v>
          </cell>
          <cell r="Q531">
            <v>1</v>
          </cell>
        </row>
        <row r="532">
          <cell r="B532">
            <v>1061698244</v>
          </cell>
          <cell r="C532" t="str">
            <v>VARGAS ZABALA DAIRO LORENZO</v>
          </cell>
          <cell r="D532" t="str">
            <v>VARGAS</v>
          </cell>
          <cell r="E532" t="str">
            <v>ZABALA</v>
          </cell>
          <cell r="F532" t="str">
            <v>DAIRO</v>
          </cell>
          <cell r="G532" t="str">
            <v>LORENZO</v>
          </cell>
          <cell r="H532">
            <v>13</v>
          </cell>
          <cell r="I532" t="str">
            <v>HORA CATEDRA</v>
          </cell>
          <cell r="J532" t="str">
            <v>M</v>
          </cell>
          <cell r="K532" t="str">
            <v>ac</v>
          </cell>
          <cell r="L532" t="str">
            <v>NA</v>
          </cell>
          <cell r="M532" t="str">
            <v>NULL</v>
          </cell>
          <cell r="N532" t="str">
            <v>dlvargas@unicauca.edu.co</v>
          </cell>
          <cell r="O532" t="str">
            <v>CATEGORIA A</v>
          </cell>
          <cell r="P532" t="str">
            <v>NULL</v>
          </cell>
          <cell r="Q532">
            <v>1</v>
          </cell>
        </row>
        <row r="533">
          <cell r="B533">
            <v>1061699614</v>
          </cell>
          <cell r="C533" t="str">
            <v>POTOSI RODRIGUEZ YULY ALEJANDRA</v>
          </cell>
          <cell r="D533" t="str">
            <v>POTOSI</v>
          </cell>
          <cell r="E533" t="str">
            <v>RODRIGUEZ</v>
          </cell>
          <cell r="F533" t="str">
            <v>YULY</v>
          </cell>
          <cell r="G533" t="str">
            <v>ALEJANDRA</v>
          </cell>
          <cell r="H533">
            <v>10</v>
          </cell>
          <cell r="I533" t="str">
            <v>HORA CATEDRA</v>
          </cell>
          <cell r="J533" t="str">
            <v>F</v>
          </cell>
          <cell r="K533" t="str">
            <v>ac</v>
          </cell>
          <cell r="L533" t="str">
            <v>NA</v>
          </cell>
          <cell r="M533" t="str">
            <v>NULL</v>
          </cell>
          <cell r="N533" t="str">
            <v>ypotosi@unicauca.edu.co</v>
          </cell>
          <cell r="O533" t="str">
            <v>CATEGORIA A</v>
          </cell>
          <cell r="P533" t="str">
            <v>NULL</v>
          </cell>
          <cell r="Q533">
            <v>1</v>
          </cell>
        </row>
        <row r="534">
          <cell r="B534">
            <v>1061700907</v>
          </cell>
          <cell r="C534" t="str">
            <v>CASTILLO QUINTERO EDWIN FERNEY</v>
          </cell>
          <cell r="D534" t="str">
            <v>CASTILLO</v>
          </cell>
          <cell r="E534" t="str">
            <v>QUINTERO</v>
          </cell>
          <cell r="F534" t="str">
            <v>EDWIN</v>
          </cell>
          <cell r="G534" t="str">
            <v>FERNEY</v>
          </cell>
          <cell r="H534">
            <v>50</v>
          </cell>
          <cell r="I534" t="str">
            <v>HORA CATEDRA</v>
          </cell>
          <cell r="J534" t="str">
            <v>M</v>
          </cell>
          <cell r="K534" t="str">
            <v>ac</v>
          </cell>
          <cell r="L534" t="str">
            <v>NA</v>
          </cell>
          <cell r="M534" t="str">
            <v>NULL</v>
          </cell>
          <cell r="N534" t="str">
            <v>efcastillo@unicauca.edu.co</v>
          </cell>
          <cell r="O534" t="str">
            <v>CATEGORIA A</v>
          </cell>
          <cell r="P534" t="str">
            <v>NULL</v>
          </cell>
          <cell r="Q534">
            <v>1</v>
          </cell>
        </row>
        <row r="535">
          <cell r="B535">
            <v>1061701089</v>
          </cell>
          <cell r="C535" t="str">
            <v>SANCHEZ TRUJILLO SANDRA MAGALLY</v>
          </cell>
          <cell r="D535" t="str">
            <v>SANCHEZ</v>
          </cell>
          <cell r="E535" t="str">
            <v>TRUJILLO</v>
          </cell>
          <cell r="F535" t="str">
            <v>SANDRA</v>
          </cell>
          <cell r="G535" t="str">
            <v>MAGALLY</v>
          </cell>
          <cell r="H535">
            <v>4</v>
          </cell>
          <cell r="I535" t="str">
            <v>HORA CATEDRA</v>
          </cell>
          <cell r="J535" t="str">
            <v>F</v>
          </cell>
          <cell r="K535" t="str">
            <v>ac</v>
          </cell>
          <cell r="L535" t="str">
            <v>NA</v>
          </cell>
          <cell r="M535" t="str">
            <v>NULL</v>
          </cell>
          <cell r="N535" t="str">
            <v>sandrasanchez@unicauca.edu.co</v>
          </cell>
          <cell r="O535" t="str">
            <v>CATEGORIA B</v>
          </cell>
          <cell r="P535" t="str">
            <v>NULL</v>
          </cell>
          <cell r="Q535">
            <v>1</v>
          </cell>
        </row>
        <row r="536">
          <cell r="B536">
            <v>1061702106</v>
          </cell>
          <cell r="C536" t="str">
            <v>BURBANO ROSERO ALEX FERNANDO</v>
          </cell>
          <cell r="D536" t="str">
            <v>BURBANO</v>
          </cell>
          <cell r="E536" t="str">
            <v>ROSERO</v>
          </cell>
          <cell r="F536" t="str">
            <v>ALEX</v>
          </cell>
          <cell r="G536" t="str">
            <v>FERNANDO</v>
          </cell>
          <cell r="H536">
            <v>28</v>
          </cell>
          <cell r="I536" t="str">
            <v>HORA CATEDRA</v>
          </cell>
          <cell r="J536" t="str">
            <v>M</v>
          </cell>
          <cell r="K536" t="str">
            <v>ac</v>
          </cell>
          <cell r="L536" t="str">
            <v>NA</v>
          </cell>
          <cell r="M536" t="str">
            <v>NULL</v>
          </cell>
          <cell r="N536" t="str">
            <v>aburbanor@unicauca.edu.co</v>
          </cell>
          <cell r="O536" t="str">
            <v>CATEGORIA A</v>
          </cell>
          <cell r="P536" t="str">
            <v>NULL</v>
          </cell>
          <cell r="Q536">
            <v>1</v>
          </cell>
        </row>
        <row r="537">
          <cell r="B537">
            <v>1061702669</v>
          </cell>
          <cell r="C537" t="str">
            <v>SANDOVAL SERNA JHOANA KATHERYNE</v>
          </cell>
          <cell r="D537" t="str">
            <v>SANDOVAL</v>
          </cell>
          <cell r="E537" t="str">
            <v>SERNA</v>
          </cell>
          <cell r="F537" t="str">
            <v>JHOANA</v>
          </cell>
          <cell r="G537" t="str">
            <v>KATHERYNE</v>
          </cell>
          <cell r="H537">
            <v>18</v>
          </cell>
          <cell r="I537" t="str">
            <v>HORA CATEDRA</v>
          </cell>
          <cell r="J537" t="str">
            <v>F</v>
          </cell>
          <cell r="K537" t="str">
            <v>ac</v>
          </cell>
          <cell r="L537" t="str">
            <v>NA</v>
          </cell>
          <cell r="M537" t="str">
            <v>NULL</v>
          </cell>
          <cell r="N537" t="str">
            <v>jksandoval@unicauca.edu.co</v>
          </cell>
          <cell r="O537" t="str">
            <v>CATEGORI C</v>
          </cell>
          <cell r="P537" t="str">
            <v>NULL</v>
          </cell>
          <cell r="Q537">
            <v>1</v>
          </cell>
        </row>
        <row r="538">
          <cell r="B538">
            <v>1061703964</v>
          </cell>
          <cell r="C538" t="str">
            <v>MUÑOZ PABON KAREN SOFIA</v>
          </cell>
          <cell r="D538" t="str">
            <v>MUÑOZ</v>
          </cell>
          <cell r="E538" t="str">
            <v>PABON</v>
          </cell>
          <cell r="F538" t="str">
            <v>KAREN</v>
          </cell>
          <cell r="G538" t="str">
            <v>SOFIA</v>
          </cell>
          <cell r="H538">
            <v>4</v>
          </cell>
          <cell r="I538" t="str">
            <v>HORA CATEDRA</v>
          </cell>
          <cell r="J538" t="str">
            <v>M</v>
          </cell>
          <cell r="K538" t="str">
            <v>ac</v>
          </cell>
          <cell r="L538" t="str">
            <v>NA</v>
          </cell>
          <cell r="M538" t="str">
            <v>NULL</v>
          </cell>
          <cell r="N538" t="str">
            <v>kspabon@unicauca.edu.co</v>
          </cell>
          <cell r="O538" t="str">
            <v>CATEGORIA A</v>
          </cell>
          <cell r="P538" t="str">
            <v>NULL</v>
          </cell>
          <cell r="Q538">
            <v>1</v>
          </cell>
        </row>
        <row r="539">
          <cell r="B539">
            <v>1061704241</v>
          </cell>
          <cell r="C539" t="str">
            <v>GOMEZ VALENCIA GABRIELA</v>
          </cell>
          <cell r="D539" t="str">
            <v>GOMEZ</v>
          </cell>
          <cell r="E539" t="str">
            <v>VALENCIA</v>
          </cell>
          <cell r="F539" t="str">
            <v>GABRIELA</v>
          </cell>
          <cell r="H539">
            <v>30</v>
          </cell>
          <cell r="I539" t="str">
            <v>HORA CATEDRA</v>
          </cell>
          <cell r="J539" t="str">
            <v>F</v>
          </cell>
          <cell r="K539" t="str">
            <v>ac</v>
          </cell>
          <cell r="L539" t="str">
            <v>NA</v>
          </cell>
          <cell r="M539" t="str">
            <v>NULL</v>
          </cell>
          <cell r="N539" t="str">
            <v>NULL</v>
          </cell>
          <cell r="O539" t="str">
            <v>CATEGORIA A</v>
          </cell>
          <cell r="P539" t="str">
            <v>NULL</v>
          </cell>
          <cell r="Q539">
            <v>1</v>
          </cell>
        </row>
        <row r="540">
          <cell r="B540">
            <v>1061704887</v>
          </cell>
          <cell r="C540" t="str">
            <v>ASTAIZA SULEZ WEYMAR ANDRES</v>
          </cell>
          <cell r="D540" t="str">
            <v>ASTAIZA</v>
          </cell>
          <cell r="E540" t="str">
            <v>SULEZ</v>
          </cell>
          <cell r="F540" t="str">
            <v>WEYMAR</v>
          </cell>
          <cell r="G540" t="str">
            <v>ANDRES</v>
          </cell>
          <cell r="H540">
            <v>50</v>
          </cell>
          <cell r="I540" t="str">
            <v>HORA CATEDRA</v>
          </cell>
          <cell r="J540" t="str">
            <v>M</v>
          </cell>
          <cell r="K540" t="str">
            <v>ac</v>
          </cell>
          <cell r="L540" t="str">
            <v>NA</v>
          </cell>
          <cell r="M540" t="str">
            <v>NULL</v>
          </cell>
          <cell r="N540" t="str">
            <v>wastaiza@unicauca.edu.co</v>
          </cell>
          <cell r="O540" t="str">
            <v>CATEGORIA A</v>
          </cell>
          <cell r="P540" t="str">
            <v>NULL</v>
          </cell>
          <cell r="Q540">
            <v>1</v>
          </cell>
        </row>
        <row r="541">
          <cell r="B541">
            <v>1061705916</v>
          </cell>
          <cell r="C541" t="str">
            <v>MUÑOZ POMEO JESUS FABIAN</v>
          </cell>
          <cell r="D541" t="str">
            <v>MUÑOZ</v>
          </cell>
          <cell r="E541" t="str">
            <v>POMEO</v>
          </cell>
          <cell r="F541" t="str">
            <v>JESUS</v>
          </cell>
          <cell r="G541" t="str">
            <v>FABIAN</v>
          </cell>
          <cell r="H541">
            <v>21</v>
          </cell>
          <cell r="I541" t="str">
            <v>HORA CATEDRA</v>
          </cell>
          <cell r="J541" t="str">
            <v>M</v>
          </cell>
          <cell r="K541" t="str">
            <v>in</v>
          </cell>
          <cell r="L541" t="str">
            <v>NA</v>
          </cell>
          <cell r="M541" t="str">
            <v>No aplica</v>
          </cell>
          <cell r="N541" t="str">
            <v>jfmpomeo@unicauca.edu.co</v>
          </cell>
          <cell r="O541" t="str">
            <v>CATEGORIA A</v>
          </cell>
          <cell r="P541" t="str">
            <v>NULL</v>
          </cell>
          <cell r="Q541">
            <v>1</v>
          </cell>
        </row>
        <row r="542">
          <cell r="B542">
            <v>1061707250</v>
          </cell>
          <cell r="C542" t="str">
            <v>ANGULO COLLAZOS CAROL JIMENA</v>
          </cell>
          <cell r="D542" t="str">
            <v>ANGULO</v>
          </cell>
          <cell r="E542" t="str">
            <v>COLLAZOS</v>
          </cell>
          <cell r="F542" t="str">
            <v>CAROL</v>
          </cell>
          <cell r="G542" t="str">
            <v>JIMENA</v>
          </cell>
          <cell r="H542">
            <v>13</v>
          </cell>
          <cell r="I542" t="str">
            <v>HORA CATEDRA</v>
          </cell>
          <cell r="J542" t="str">
            <v>F</v>
          </cell>
          <cell r="K542" t="str">
            <v>ac</v>
          </cell>
          <cell r="L542" t="str">
            <v>NA</v>
          </cell>
          <cell r="M542" t="str">
            <v>NULL</v>
          </cell>
          <cell r="N542" t="str">
            <v>cjangulo@unicauca.edu.co</v>
          </cell>
          <cell r="O542" t="str">
            <v>CATEGORIA A</v>
          </cell>
          <cell r="P542" t="str">
            <v>NULL</v>
          </cell>
          <cell r="Q542">
            <v>1</v>
          </cell>
        </row>
        <row r="543">
          <cell r="B543">
            <v>1061707970</v>
          </cell>
          <cell r="C543" t="str">
            <v>SILVA VALENCIA PEDRO JOSE</v>
          </cell>
          <cell r="D543" t="str">
            <v>SILVA</v>
          </cell>
          <cell r="E543" t="str">
            <v>VALENCIA</v>
          </cell>
          <cell r="F543" t="str">
            <v>PEDRO</v>
          </cell>
          <cell r="G543" t="str">
            <v>JOSE</v>
          </cell>
          <cell r="H543">
            <v>25</v>
          </cell>
          <cell r="I543" t="str">
            <v>HORA CATEDRA</v>
          </cell>
          <cell r="J543" t="str">
            <v>M</v>
          </cell>
          <cell r="K543" t="str">
            <v>ac</v>
          </cell>
          <cell r="L543" t="str">
            <v>NA</v>
          </cell>
          <cell r="M543" t="str">
            <v>NULL</v>
          </cell>
          <cell r="N543" t="str">
            <v>psilva@unicauca.edu.co</v>
          </cell>
          <cell r="O543" t="str">
            <v>CATEGORIA A</v>
          </cell>
          <cell r="P543" t="str">
            <v>NULL</v>
          </cell>
          <cell r="Q543">
            <v>1</v>
          </cell>
        </row>
        <row r="544">
          <cell r="B544">
            <v>1061708123</v>
          </cell>
          <cell r="C544" t="str">
            <v>BURBANO MUÑOZ VICTOR ANDRES</v>
          </cell>
          <cell r="D544" t="str">
            <v>BURBANO</v>
          </cell>
          <cell r="E544" t="str">
            <v>MUÑOZ</v>
          </cell>
          <cell r="F544" t="str">
            <v>VICTOR</v>
          </cell>
          <cell r="G544" t="str">
            <v>ANDRES</v>
          </cell>
          <cell r="H544">
            <v>5</v>
          </cell>
          <cell r="I544" t="str">
            <v>HORA CATEDRA</v>
          </cell>
          <cell r="J544" t="str">
            <v>M</v>
          </cell>
          <cell r="K544" t="str">
            <v>ac</v>
          </cell>
          <cell r="L544" t="str">
            <v>NA</v>
          </cell>
          <cell r="M544" t="str">
            <v>NULL</v>
          </cell>
          <cell r="N544" t="str">
            <v>victorburbano@unicauca.edu.co</v>
          </cell>
          <cell r="O544" t="str">
            <v>CATEGORIA A</v>
          </cell>
          <cell r="P544" t="str">
            <v>NULL</v>
          </cell>
          <cell r="Q544">
            <v>1</v>
          </cell>
        </row>
        <row r="545">
          <cell r="B545">
            <v>1061709336</v>
          </cell>
          <cell r="C545" t="str">
            <v>VALENCIA BONILLA GUSTAVO ANDRES</v>
          </cell>
          <cell r="D545" t="str">
            <v>VALENCIA</v>
          </cell>
          <cell r="E545" t="str">
            <v>BONILLA</v>
          </cell>
          <cell r="F545" t="str">
            <v>GUSTAVO</v>
          </cell>
          <cell r="G545" t="str">
            <v>ANDRES</v>
          </cell>
          <cell r="H545">
            <v>41</v>
          </cell>
          <cell r="I545" t="str">
            <v>HORA CATEDRA</v>
          </cell>
          <cell r="J545" t="str">
            <v>M</v>
          </cell>
          <cell r="K545" t="str">
            <v>ac</v>
          </cell>
          <cell r="L545" t="str">
            <v>NA</v>
          </cell>
          <cell r="M545" t="str">
            <v>NULL</v>
          </cell>
          <cell r="N545" t="str">
            <v>gavalencia@unicauca.edu.co</v>
          </cell>
          <cell r="O545" t="str">
            <v>CATEGORI C</v>
          </cell>
          <cell r="P545" t="str">
            <v>NULL</v>
          </cell>
          <cell r="Q545">
            <v>1</v>
          </cell>
        </row>
        <row r="546">
          <cell r="B546">
            <v>1061712136</v>
          </cell>
          <cell r="C546" t="str">
            <v>MUÑOZ HERNANDEZ JUAN CARLOS</v>
          </cell>
          <cell r="D546" t="str">
            <v>MUÑOZ</v>
          </cell>
          <cell r="E546" t="str">
            <v>HERNANDEZ</v>
          </cell>
          <cell r="F546" t="str">
            <v>JUAN</v>
          </cell>
          <cell r="G546" t="str">
            <v>CARLOS</v>
          </cell>
          <cell r="H546">
            <v>30</v>
          </cell>
          <cell r="I546" t="str">
            <v>HORA CATEDRA</v>
          </cell>
          <cell r="J546" t="str">
            <v>M</v>
          </cell>
          <cell r="K546" t="str">
            <v>ac</v>
          </cell>
          <cell r="L546" t="str">
            <v>NA</v>
          </cell>
          <cell r="M546" t="str">
            <v>NULL</v>
          </cell>
          <cell r="N546" t="str">
            <v>juancmunoz@unicauca.edu.co</v>
          </cell>
          <cell r="O546" t="str">
            <v>CATEGORIA A</v>
          </cell>
          <cell r="P546" t="str">
            <v>NULL</v>
          </cell>
          <cell r="Q546">
            <v>1</v>
          </cell>
        </row>
        <row r="547">
          <cell r="B547">
            <v>1061713413</v>
          </cell>
          <cell r="C547" t="str">
            <v>AGUILAR AGUILAR ANDREA CAROLINA</v>
          </cell>
          <cell r="D547" t="str">
            <v>AGUILAR</v>
          </cell>
          <cell r="E547" t="str">
            <v>AGUILAR</v>
          </cell>
          <cell r="F547" t="str">
            <v>ANDREA</v>
          </cell>
          <cell r="G547" t="str">
            <v>CAROLINA</v>
          </cell>
          <cell r="H547">
            <v>49</v>
          </cell>
          <cell r="I547" t="str">
            <v>HORA CATEDRA</v>
          </cell>
          <cell r="J547" t="str">
            <v>M</v>
          </cell>
          <cell r="K547" t="str">
            <v>ac</v>
          </cell>
          <cell r="L547" t="str">
            <v>NA</v>
          </cell>
          <cell r="M547" t="str">
            <v>NULL</v>
          </cell>
          <cell r="N547" t="str">
            <v>acaguilar@unicauca.edu.co</v>
          </cell>
          <cell r="O547" t="str">
            <v>CATEGORIA A</v>
          </cell>
          <cell r="P547" t="str">
            <v>NULL</v>
          </cell>
          <cell r="Q547">
            <v>1</v>
          </cell>
        </row>
        <row r="548">
          <cell r="B548">
            <v>1061713492</v>
          </cell>
          <cell r="C548" t="str">
            <v>PITO RUIZ JULIAN ANDRES</v>
          </cell>
          <cell r="D548" t="str">
            <v>PITO</v>
          </cell>
          <cell r="E548" t="str">
            <v>RUIZ</v>
          </cell>
          <cell r="F548" t="str">
            <v>JULIAN</v>
          </cell>
          <cell r="G548" t="str">
            <v>ANDRES</v>
          </cell>
          <cell r="H548">
            <v>1</v>
          </cell>
          <cell r="I548" t="str">
            <v>HORA CATEDRA</v>
          </cell>
          <cell r="J548" t="str">
            <v>M</v>
          </cell>
          <cell r="K548" t="str">
            <v>ac</v>
          </cell>
          <cell r="L548" t="str">
            <v>NA</v>
          </cell>
          <cell r="M548" t="str">
            <v>NULL</v>
          </cell>
          <cell r="N548" t="str">
            <v>NULL</v>
          </cell>
          <cell r="O548" t="str">
            <v>CATEGORIA A</v>
          </cell>
          <cell r="P548" t="str">
            <v>NULL</v>
          </cell>
          <cell r="Q548">
            <v>1</v>
          </cell>
        </row>
        <row r="549">
          <cell r="B549">
            <v>1061714419</v>
          </cell>
          <cell r="C549" t="str">
            <v>MUÑOZ TROCHEZ HENRY MAURICIO</v>
          </cell>
          <cell r="D549" t="str">
            <v>MUÑOZ</v>
          </cell>
          <cell r="E549" t="str">
            <v>TROCHEZ</v>
          </cell>
          <cell r="F549" t="str">
            <v>HENRY</v>
          </cell>
          <cell r="G549" t="str">
            <v>MAURICIO</v>
          </cell>
          <cell r="H549">
            <v>45</v>
          </cell>
          <cell r="I549" t="str">
            <v>HORA CATEDRA</v>
          </cell>
          <cell r="J549" t="str">
            <v>M</v>
          </cell>
          <cell r="K549" t="str">
            <v>ac</v>
          </cell>
          <cell r="L549" t="str">
            <v>NA</v>
          </cell>
          <cell r="M549" t="str">
            <v>NULL</v>
          </cell>
          <cell r="N549" t="str">
            <v>hmauricio88@unicauca.edu.co</v>
          </cell>
          <cell r="O549" t="str">
            <v>CATEGORIA D</v>
          </cell>
          <cell r="P549" t="str">
            <v>NULL</v>
          </cell>
          <cell r="Q549">
            <v>1</v>
          </cell>
        </row>
        <row r="550">
          <cell r="B550">
            <v>1061714420</v>
          </cell>
          <cell r="C550" t="str">
            <v>PIPICANO GARZON NATALIA</v>
          </cell>
          <cell r="D550" t="str">
            <v>PIPICANO</v>
          </cell>
          <cell r="E550" t="str">
            <v>GARZON</v>
          </cell>
          <cell r="F550" t="str">
            <v>NATALIA</v>
          </cell>
          <cell r="H550">
            <v>1</v>
          </cell>
          <cell r="I550" t="str">
            <v>HORA CATEDRA</v>
          </cell>
          <cell r="J550" t="str">
            <v>F</v>
          </cell>
          <cell r="K550" t="str">
            <v>ac</v>
          </cell>
          <cell r="L550" t="str">
            <v>NA</v>
          </cell>
          <cell r="M550" t="str">
            <v>NULL</v>
          </cell>
          <cell r="N550" t="str">
            <v>npipicano@unicauca.edu.co</v>
          </cell>
          <cell r="O550" t="str">
            <v>CATEGORIA A</v>
          </cell>
          <cell r="P550" t="str">
            <v>NULL</v>
          </cell>
          <cell r="Q550">
            <v>1</v>
          </cell>
        </row>
        <row r="551">
          <cell r="B551">
            <v>1061717331</v>
          </cell>
          <cell r="C551" t="str">
            <v>VERUTTI GOMEZ MARIA CATALINA</v>
          </cell>
          <cell r="D551" t="str">
            <v>VERUTTI</v>
          </cell>
          <cell r="E551" t="str">
            <v>GOMEZ</v>
          </cell>
          <cell r="F551" t="str">
            <v>MARIA</v>
          </cell>
          <cell r="G551" t="str">
            <v>CATALINA</v>
          </cell>
          <cell r="H551">
            <v>10</v>
          </cell>
          <cell r="I551" t="str">
            <v>HORA CATEDRA</v>
          </cell>
          <cell r="J551" t="str">
            <v>M</v>
          </cell>
          <cell r="K551" t="str">
            <v>ac</v>
          </cell>
          <cell r="L551" t="str">
            <v>NA</v>
          </cell>
          <cell r="M551" t="str">
            <v>NULL</v>
          </cell>
          <cell r="N551" t="str">
            <v>mcverutti@unicauca.edu.co</v>
          </cell>
          <cell r="O551" t="str">
            <v>CATEGORIA A</v>
          </cell>
          <cell r="P551" t="str">
            <v>NULL</v>
          </cell>
          <cell r="Q551">
            <v>1</v>
          </cell>
        </row>
        <row r="552">
          <cell r="B552">
            <v>1061717789</v>
          </cell>
          <cell r="C552" t="str">
            <v>HURTADO SANCHEZ JOHANNA ANDREA</v>
          </cell>
          <cell r="D552" t="str">
            <v>HURTADO</v>
          </cell>
          <cell r="E552" t="str">
            <v>SANCHEZ</v>
          </cell>
          <cell r="F552" t="str">
            <v>JOHANNA</v>
          </cell>
          <cell r="G552" t="str">
            <v>ANDREA</v>
          </cell>
          <cell r="H552">
            <v>50</v>
          </cell>
          <cell r="I552" t="str">
            <v>HORA CATEDRA</v>
          </cell>
          <cell r="J552" t="str">
            <v>F</v>
          </cell>
          <cell r="K552" t="str">
            <v>ac</v>
          </cell>
          <cell r="L552" t="str">
            <v>NA</v>
          </cell>
          <cell r="M552" t="str">
            <v>NULL</v>
          </cell>
          <cell r="N552" t="str">
            <v>johannahurtado@unicauca.edu.co</v>
          </cell>
          <cell r="O552" t="str">
            <v>CATEGORIA B</v>
          </cell>
          <cell r="P552" t="str">
            <v>NULL</v>
          </cell>
          <cell r="Q552">
            <v>1</v>
          </cell>
        </row>
        <row r="553">
          <cell r="B553">
            <v>1061717946</v>
          </cell>
          <cell r="C553" t="str">
            <v>OBANDO PAPAMIJA MANUEL ALEJANDRO</v>
          </cell>
          <cell r="D553" t="str">
            <v>OBANDO</v>
          </cell>
          <cell r="E553" t="str">
            <v>PAPAMIJA</v>
          </cell>
          <cell r="F553" t="str">
            <v>MANUEL</v>
          </cell>
          <cell r="G553" t="str">
            <v>ALEJANDRO</v>
          </cell>
          <cell r="H553">
            <v>34</v>
          </cell>
          <cell r="I553" t="str">
            <v>HORA CATEDRA</v>
          </cell>
          <cell r="J553" t="str">
            <v>M</v>
          </cell>
          <cell r="K553" t="str">
            <v>ac</v>
          </cell>
          <cell r="L553" t="str">
            <v>NA</v>
          </cell>
          <cell r="M553" t="str">
            <v>NULL</v>
          </cell>
          <cell r="N553" t="str">
            <v>NULL</v>
          </cell>
          <cell r="O553" t="str">
            <v>CATEGORIA A</v>
          </cell>
          <cell r="P553" t="str">
            <v>NULL</v>
          </cell>
          <cell r="Q553">
            <v>1</v>
          </cell>
        </row>
        <row r="554">
          <cell r="B554">
            <v>1061718408</v>
          </cell>
          <cell r="C554" t="str">
            <v>MELO ORTIZ JUAN PABLO</v>
          </cell>
          <cell r="D554" t="str">
            <v>MELO</v>
          </cell>
          <cell r="E554" t="str">
            <v>ORTIZ</v>
          </cell>
          <cell r="F554" t="str">
            <v>JUAN</v>
          </cell>
          <cell r="G554" t="str">
            <v>PABLO</v>
          </cell>
          <cell r="H554">
            <v>43</v>
          </cell>
          <cell r="I554" t="str">
            <v>HORA CATEDRA</v>
          </cell>
          <cell r="J554" t="str">
            <v>M</v>
          </cell>
          <cell r="K554" t="str">
            <v>ac</v>
          </cell>
          <cell r="L554" t="str">
            <v>NA</v>
          </cell>
          <cell r="M554" t="str">
            <v>NULL</v>
          </cell>
          <cell r="N554" t="str">
            <v>jpmelo@unicauca.edu.co</v>
          </cell>
          <cell r="O554" t="str">
            <v>CATEGORI C</v>
          </cell>
          <cell r="P554" t="str">
            <v>NULL</v>
          </cell>
          <cell r="Q554">
            <v>1</v>
          </cell>
        </row>
        <row r="555">
          <cell r="B555">
            <v>1061722037</v>
          </cell>
          <cell r="C555" t="str">
            <v>CASTRO RODRIGUEZ LEIDI MARCELA</v>
          </cell>
          <cell r="D555" t="str">
            <v>CASTRO</v>
          </cell>
          <cell r="E555" t="str">
            <v>RODRIGUEZ</v>
          </cell>
          <cell r="F555" t="str">
            <v>LEIDI</v>
          </cell>
          <cell r="G555" t="str">
            <v>MARCELA</v>
          </cell>
          <cell r="H555">
            <v>42</v>
          </cell>
          <cell r="I555" t="str">
            <v>HORA CATEDRA</v>
          </cell>
          <cell r="J555" t="str">
            <v>F</v>
          </cell>
          <cell r="K555" t="str">
            <v>ac</v>
          </cell>
          <cell r="L555" t="str">
            <v>NA</v>
          </cell>
          <cell r="M555" t="str">
            <v>NULL</v>
          </cell>
          <cell r="N555" t="str">
            <v>lemarcas@unicauca.edu.co</v>
          </cell>
          <cell r="O555" t="str">
            <v>CATEGORIA B</v>
          </cell>
          <cell r="P555" t="str">
            <v>NULL</v>
          </cell>
          <cell r="Q555">
            <v>1</v>
          </cell>
        </row>
        <row r="556">
          <cell r="B556">
            <v>1061726217</v>
          </cell>
          <cell r="C556" t="str">
            <v>MAUNA RIVERA WILIAN ANDRES</v>
          </cell>
          <cell r="D556" t="str">
            <v>MAUNA</v>
          </cell>
          <cell r="E556" t="str">
            <v>RIVERA</v>
          </cell>
          <cell r="F556" t="str">
            <v>WILIAN</v>
          </cell>
          <cell r="G556" t="str">
            <v>ANDRES</v>
          </cell>
          <cell r="H556">
            <v>32</v>
          </cell>
          <cell r="I556" t="str">
            <v>HORA CATEDRA</v>
          </cell>
          <cell r="J556" t="str">
            <v>M</v>
          </cell>
          <cell r="K556" t="str">
            <v>ac</v>
          </cell>
          <cell r="L556" t="str">
            <v>NA</v>
          </cell>
          <cell r="M556" t="str">
            <v>NULL</v>
          </cell>
          <cell r="N556" t="str">
            <v>wmauna@unicauca.edu.co</v>
          </cell>
          <cell r="O556" t="str">
            <v>CATEGORIA A</v>
          </cell>
          <cell r="P556" t="str">
            <v>NULL</v>
          </cell>
          <cell r="Q556">
            <v>1</v>
          </cell>
        </row>
        <row r="557">
          <cell r="B557">
            <v>1061726506</v>
          </cell>
          <cell r="C557" t="str">
            <v>MURILLO CANTERO WILSON ENRIQUE</v>
          </cell>
          <cell r="D557" t="str">
            <v>MURILLO</v>
          </cell>
          <cell r="E557" t="str">
            <v>CANTERO</v>
          </cell>
          <cell r="F557" t="str">
            <v>WILSON</v>
          </cell>
          <cell r="G557" t="str">
            <v>ENRIQUE</v>
          </cell>
          <cell r="H557">
            <v>35</v>
          </cell>
          <cell r="I557" t="str">
            <v>HORA CATEDRA</v>
          </cell>
          <cell r="J557" t="str">
            <v>M</v>
          </cell>
          <cell r="K557" t="str">
            <v>ac</v>
          </cell>
          <cell r="L557" t="str">
            <v>NA</v>
          </cell>
          <cell r="M557" t="str">
            <v>NULL</v>
          </cell>
          <cell r="N557" t="str">
            <v>wilsonmurillo@unicauca.edu.co</v>
          </cell>
          <cell r="O557" t="str">
            <v>CATEGORIA A</v>
          </cell>
          <cell r="P557" t="str">
            <v>NULL</v>
          </cell>
          <cell r="Q557">
            <v>1</v>
          </cell>
        </row>
        <row r="558">
          <cell r="B558">
            <v>1061726592</v>
          </cell>
          <cell r="C558" t="str">
            <v>MERA GAONA MARITZA FERNANDA</v>
          </cell>
          <cell r="D558" t="str">
            <v>MERA</v>
          </cell>
          <cell r="E558" t="str">
            <v>GAONA</v>
          </cell>
          <cell r="F558" t="str">
            <v>MARITZA</v>
          </cell>
          <cell r="G558" t="str">
            <v>FERNANDA</v>
          </cell>
          <cell r="H558">
            <v>52</v>
          </cell>
          <cell r="I558" t="str">
            <v>HORA CATEDRA</v>
          </cell>
          <cell r="J558" t="str">
            <v>F</v>
          </cell>
          <cell r="K558" t="str">
            <v>ac</v>
          </cell>
          <cell r="L558" t="str">
            <v>NA</v>
          </cell>
          <cell r="M558" t="str">
            <v>NULL</v>
          </cell>
          <cell r="N558" t="str">
            <v>maritzag@unicauca.edu.co</v>
          </cell>
          <cell r="O558" t="str">
            <v>CATEGORIA B</v>
          </cell>
          <cell r="P558" t="str">
            <v>NULL</v>
          </cell>
          <cell r="Q558">
            <v>1</v>
          </cell>
        </row>
        <row r="559">
          <cell r="B559">
            <v>1061728878</v>
          </cell>
          <cell r="C559" t="str">
            <v>MARTINEZ MUÑOZ JULIETA</v>
          </cell>
          <cell r="D559" t="str">
            <v>MARTINEZ</v>
          </cell>
          <cell r="E559" t="str">
            <v>MUÑOZ</v>
          </cell>
          <cell r="F559" t="str">
            <v>JULIETA</v>
          </cell>
          <cell r="H559">
            <v>35</v>
          </cell>
          <cell r="I559" t="str">
            <v>HORA CATEDRA</v>
          </cell>
          <cell r="J559" t="str">
            <v>F</v>
          </cell>
          <cell r="K559" t="str">
            <v>ac</v>
          </cell>
          <cell r="L559" t="str">
            <v>NA</v>
          </cell>
          <cell r="M559" t="str">
            <v>NULL</v>
          </cell>
          <cell r="N559" t="str">
            <v>jmartinezm@unicauca.edu.co</v>
          </cell>
          <cell r="O559" t="str">
            <v>CATEGORIA B</v>
          </cell>
          <cell r="P559" t="str">
            <v>NULL</v>
          </cell>
          <cell r="Q559">
            <v>1</v>
          </cell>
        </row>
        <row r="560">
          <cell r="B560">
            <v>1061729333</v>
          </cell>
          <cell r="C560" t="str">
            <v>MOSQUERA COLLO MARCOS JULIAN</v>
          </cell>
          <cell r="D560" t="str">
            <v>MOSQUERA</v>
          </cell>
          <cell r="E560" t="str">
            <v>COLLO</v>
          </cell>
          <cell r="F560" t="str">
            <v>MARCOS</v>
          </cell>
          <cell r="G560" t="str">
            <v>JULIAN</v>
          </cell>
          <cell r="H560">
            <v>35</v>
          </cell>
          <cell r="I560" t="str">
            <v>HORA CATEDRA</v>
          </cell>
          <cell r="J560" t="str">
            <v>M</v>
          </cell>
          <cell r="K560" t="str">
            <v>ac</v>
          </cell>
          <cell r="L560" t="str">
            <v>NA</v>
          </cell>
          <cell r="M560" t="str">
            <v>NULL</v>
          </cell>
          <cell r="N560" t="str">
            <v>mjmosqueraco@unicauca.edu.co</v>
          </cell>
          <cell r="O560" t="str">
            <v>CATEGORIA A</v>
          </cell>
          <cell r="P560" t="str">
            <v>NULL</v>
          </cell>
          <cell r="Q560">
            <v>1</v>
          </cell>
        </row>
        <row r="561">
          <cell r="B561">
            <v>1061732507</v>
          </cell>
          <cell r="C561" t="str">
            <v>RIVERA MARTINEZ ANA MARIA</v>
          </cell>
          <cell r="D561" t="str">
            <v>RIVERA</v>
          </cell>
          <cell r="E561" t="str">
            <v>MARTINEZ</v>
          </cell>
          <cell r="F561" t="str">
            <v>ANA</v>
          </cell>
          <cell r="G561" t="str">
            <v>MARIA</v>
          </cell>
          <cell r="H561">
            <v>20</v>
          </cell>
          <cell r="I561" t="str">
            <v>HORA CATEDRA</v>
          </cell>
          <cell r="J561" t="str">
            <v>F</v>
          </cell>
          <cell r="K561" t="str">
            <v>ac</v>
          </cell>
          <cell r="L561" t="str">
            <v>NA</v>
          </cell>
          <cell r="M561" t="str">
            <v>NULL</v>
          </cell>
          <cell r="N561" t="str">
            <v>NULL</v>
          </cell>
          <cell r="O561" t="str">
            <v>CATEGORIA A</v>
          </cell>
          <cell r="P561" t="str">
            <v>NULL</v>
          </cell>
          <cell r="Q561">
            <v>1</v>
          </cell>
        </row>
        <row r="562">
          <cell r="B562">
            <v>1061733943</v>
          </cell>
          <cell r="C562" t="str">
            <v>MEDINA MUÑOZ LIZETH ADRIANA</v>
          </cell>
          <cell r="D562" t="str">
            <v>MEDINA</v>
          </cell>
          <cell r="E562" t="str">
            <v>MUÑOZ</v>
          </cell>
          <cell r="F562" t="str">
            <v>LIZETH</v>
          </cell>
          <cell r="G562" t="str">
            <v>ADRIANA</v>
          </cell>
          <cell r="H562">
            <v>28</v>
          </cell>
          <cell r="I562" t="str">
            <v>HORA CATEDRA</v>
          </cell>
          <cell r="J562" t="str">
            <v>F</v>
          </cell>
          <cell r="K562" t="str">
            <v>ac</v>
          </cell>
          <cell r="L562" t="str">
            <v>NA</v>
          </cell>
          <cell r="M562" t="str">
            <v>NULL</v>
          </cell>
          <cell r="N562" t="str">
            <v>adrianamedina@unicauca.edu.co</v>
          </cell>
          <cell r="O562" t="str">
            <v>CATEGORIA A</v>
          </cell>
          <cell r="P562" t="str">
            <v>NULL</v>
          </cell>
          <cell r="Q562">
            <v>1</v>
          </cell>
        </row>
        <row r="563">
          <cell r="B563">
            <v>1061734050</v>
          </cell>
          <cell r="C563" t="str">
            <v>SOTO PEREZ CARLOS MARIO</v>
          </cell>
          <cell r="D563" t="str">
            <v>SOTO</v>
          </cell>
          <cell r="E563" t="str">
            <v>PEREZ</v>
          </cell>
          <cell r="F563" t="str">
            <v>CARLOS</v>
          </cell>
          <cell r="G563" t="str">
            <v>MARIO</v>
          </cell>
          <cell r="H563">
            <v>41</v>
          </cell>
          <cell r="I563" t="str">
            <v>HORA CATEDRA</v>
          </cell>
          <cell r="J563" t="str">
            <v>M</v>
          </cell>
          <cell r="K563" t="str">
            <v>ac</v>
          </cell>
          <cell r="L563" t="str">
            <v>NA</v>
          </cell>
          <cell r="M563" t="str">
            <v>NULL</v>
          </cell>
          <cell r="N563" t="str">
            <v>carlosmsoto@unicauca.edu.co</v>
          </cell>
          <cell r="O563" t="str">
            <v>CATEGORIA B</v>
          </cell>
          <cell r="P563" t="str">
            <v>NULL</v>
          </cell>
          <cell r="Q563">
            <v>1</v>
          </cell>
        </row>
        <row r="564">
          <cell r="B564">
            <v>1061734057</v>
          </cell>
          <cell r="C564" t="str">
            <v>ROJAS CERON LINA MARCELA</v>
          </cell>
          <cell r="D564" t="str">
            <v>ROJAS</v>
          </cell>
          <cell r="E564" t="str">
            <v>CERON</v>
          </cell>
          <cell r="F564" t="str">
            <v>LINA</v>
          </cell>
          <cell r="G564" t="str">
            <v>MARCELA</v>
          </cell>
          <cell r="H564">
            <v>14</v>
          </cell>
          <cell r="I564" t="str">
            <v>HORA CATEDRA</v>
          </cell>
          <cell r="J564" t="str">
            <v>F</v>
          </cell>
          <cell r="K564" t="str">
            <v>ac</v>
          </cell>
          <cell r="L564" t="str">
            <v>NA</v>
          </cell>
          <cell r="M564" t="str">
            <v>NULL</v>
          </cell>
          <cell r="N564" t="str">
            <v>marcelarojas@unicauca.edu.co</v>
          </cell>
          <cell r="O564" t="str">
            <v>CATEGORIA A</v>
          </cell>
          <cell r="P564" t="str">
            <v>NULL</v>
          </cell>
          <cell r="Q564">
            <v>1</v>
          </cell>
        </row>
        <row r="565">
          <cell r="B565">
            <v>1061734905</v>
          </cell>
          <cell r="C565" t="str">
            <v>PILAR DELGADO LIZETH DEL</v>
          </cell>
          <cell r="D565" t="str">
            <v>PILAR</v>
          </cell>
          <cell r="E565" t="str">
            <v>DELGADO</v>
          </cell>
          <cell r="F565" t="str">
            <v>LIZETH</v>
          </cell>
          <cell r="G565" t="str">
            <v>DEL</v>
          </cell>
          <cell r="H565">
            <v>30</v>
          </cell>
          <cell r="I565" t="str">
            <v>HORA CATEDRA</v>
          </cell>
          <cell r="J565" t="str">
            <v>F</v>
          </cell>
          <cell r="K565" t="str">
            <v>ac</v>
          </cell>
          <cell r="L565" t="str">
            <v>NA</v>
          </cell>
          <cell r="M565" t="str">
            <v>NULL</v>
          </cell>
          <cell r="N565" t="str">
            <v>lisa@unicauca.edu.co</v>
          </cell>
          <cell r="O565" t="str">
            <v>CATEGORIA A</v>
          </cell>
          <cell r="P565" t="str">
            <v>NULL</v>
          </cell>
          <cell r="Q565">
            <v>1</v>
          </cell>
        </row>
        <row r="566">
          <cell r="B566">
            <v>1061735760</v>
          </cell>
          <cell r="C566" t="str">
            <v>CAMPO GOMEZ JORGE YEISON</v>
          </cell>
          <cell r="D566" t="str">
            <v>CAMPO</v>
          </cell>
          <cell r="E566" t="str">
            <v>GOMEZ</v>
          </cell>
          <cell r="F566" t="str">
            <v>JORGE</v>
          </cell>
          <cell r="G566" t="str">
            <v>YEISON</v>
          </cell>
          <cell r="H566">
            <v>3</v>
          </cell>
          <cell r="I566" t="str">
            <v>HORA CATEDRA</v>
          </cell>
          <cell r="J566" t="str">
            <v>M</v>
          </cell>
          <cell r="K566" t="str">
            <v>ac</v>
          </cell>
          <cell r="L566" t="str">
            <v>NA</v>
          </cell>
          <cell r="M566" t="str">
            <v>NULL</v>
          </cell>
          <cell r="N566" t="str">
            <v>joryeis@hotmail.com</v>
          </cell>
          <cell r="O566" t="str">
            <v>CATEGORIA A</v>
          </cell>
          <cell r="P566" t="str">
            <v>NULL</v>
          </cell>
          <cell r="Q566">
            <v>1</v>
          </cell>
        </row>
        <row r="567">
          <cell r="B567">
            <v>1061735943</v>
          </cell>
          <cell r="C567" t="str">
            <v>CAMPO ARCOS LISETH VIVIANA</v>
          </cell>
          <cell r="D567" t="str">
            <v>CAMPO</v>
          </cell>
          <cell r="E567" t="str">
            <v>ARCOS</v>
          </cell>
          <cell r="F567" t="str">
            <v>LISETH</v>
          </cell>
          <cell r="G567" t="str">
            <v>VIVIANA</v>
          </cell>
          <cell r="H567">
            <v>34</v>
          </cell>
          <cell r="I567" t="str">
            <v>HORA CATEDRA</v>
          </cell>
          <cell r="J567" t="str">
            <v>F</v>
          </cell>
          <cell r="K567" t="str">
            <v>ac</v>
          </cell>
          <cell r="L567" t="str">
            <v>NA</v>
          </cell>
          <cell r="M567" t="str">
            <v>NULL</v>
          </cell>
          <cell r="N567" t="str">
            <v>liscampo@unicauca.edu.co</v>
          </cell>
          <cell r="O567" t="str">
            <v>CATEGORIA A</v>
          </cell>
          <cell r="P567" t="str">
            <v>NULL</v>
          </cell>
          <cell r="Q567">
            <v>1</v>
          </cell>
        </row>
        <row r="568">
          <cell r="B568">
            <v>1061742602</v>
          </cell>
          <cell r="C568" t="str">
            <v>ECHEVERRI HENAO FRANCISCO JAVIER</v>
          </cell>
          <cell r="D568" t="str">
            <v>ECHEVERRI</v>
          </cell>
          <cell r="E568" t="str">
            <v>HENAO</v>
          </cell>
          <cell r="F568" t="str">
            <v>FRANCISCO</v>
          </cell>
          <cell r="G568" t="str">
            <v>JAVIER</v>
          </cell>
          <cell r="H568">
            <v>18</v>
          </cell>
          <cell r="I568" t="str">
            <v>HORA CATEDRA</v>
          </cell>
          <cell r="J568" t="str">
            <v>M</v>
          </cell>
          <cell r="K568" t="str">
            <v>ac</v>
          </cell>
          <cell r="L568" t="str">
            <v>NA</v>
          </cell>
          <cell r="M568" t="str">
            <v>NULL</v>
          </cell>
          <cell r="N568" t="str">
            <v>franjavieche@unicauca.edu.co</v>
          </cell>
          <cell r="O568" t="str">
            <v>CATEGORIA A</v>
          </cell>
          <cell r="P568" t="str">
            <v>NULL</v>
          </cell>
          <cell r="Q568">
            <v>1</v>
          </cell>
        </row>
        <row r="569">
          <cell r="B569">
            <v>1061743121</v>
          </cell>
          <cell r="C569" t="str">
            <v>MUÑOZ VELASCO JORGE ADRIAN</v>
          </cell>
          <cell r="D569" t="str">
            <v>MUÑOZ</v>
          </cell>
          <cell r="E569" t="str">
            <v>VELASCO</v>
          </cell>
          <cell r="F569" t="str">
            <v>JORGE</v>
          </cell>
          <cell r="G569" t="str">
            <v>ADRIAN</v>
          </cell>
          <cell r="H569">
            <v>52</v>
          </cell>
          <cell r="I569" t="str">
            <v>HORA CATEDRA</v>
          </cell>
          <cell r="J569" t="str">
            <v>M</v>
          </cell>
          <cell r="K569" t="str">
            <v>ac</v>
          </cell>
          <cell r="L569" t="str">
            <v>NA</v>
          </cell>
          <cell r="M569" t="str">
            <v>NULL</v>
          </cell>
          <cell r="N569" t="str">
            <v>jorgevelasco@unicauca.edu.co</v>
          </cell>
          <cell r="O569" t="str">
            <v>CATEGORIA B</v>
          </cell>
          <cell r="P569" t="str">
            <v>NULL</v>
          </cell>
          <cell r="Q569">
            <v>1</v>
          </cell>
        </row>
        <row r="570">
          <cell r="B570">
            <v>1061743491</v>
          </cell>
          <cell r="C570" t="str">
            <v>NIÑO DAZA MANUEL CARLOS</v>
          </cell>
          <cell r="D570" t="str">
            <v>NIÑO</v>
          </cell>
          <cell r="E570" t="str">
            <v>DAZA</v>
          </cell>
          <cell r="F570" t="str">
            <v>MANUEL</v>
          </cell>
          <cell r="G570" t="str">
            <v>CARLOS</v>
          </cell>
          <cell r="H570">
            <v>28</v>
          </cell>
          <cell r="I570" t="str">
            <v>HORA CATEDRA</v>
          </cell>
          <cell r="J570" t="str">
            <v>M</v>
          </cell>
          <cell r="K570" t="str">
            <v>ac</v>
          </cell>
          <cell r="L570" t="str">
            <v>NA</v>
          </cell>
          <cell r="M570" t="str">
            <v>NULL</v>
          </cell>
          <cell r="N570" t="str">
            <v>NULL</v>
          </cell>
          <cell r="O570" t="str">
            <v>CATEGORIA A</v>
          </cell>
          <cell r="P570" t="str">
            <v>NULL</v>
          </cell>
          <cell r="Q570">
            <v>1</v>
          </cell>
        </row>
        <row r="571">
          <cell r="B571">
            <v>1061744026</v>
          </cell>
          <cell r="C571" t="str">
            <v>ALEGRIA ESCOBAR JUAN JOSE</v>
          </cell>
          <cell r="D571" t="str">
            <v>ALEGRIA</v>
          </cell>
          <cell r="E571" t="str">
            <v>ESCOBAR</v>
          </cell>
          <cell r="F571" t="str">
            <v>JUAN</v>
          </cell>
          <cell r="G571" t="str">
            <v>JOSE</v>
          </cell>
          <cell r="H571">
            <v>35</v>
          </cell>
          <cell r="I571" t="str">
            <v>HORA CATEDRA</v>
          </cell>
          <cell r="J571" t="str">
            <v>M</v>
          </cell>
          <cell r="K571" t="str">
            <v>ac</v>
          </cell>
          <cell r="L571" t="str">
            <v>NA</v>
          </cell>
          <cell r="M571" t="str">
            <v>NULL</v>
          </cell>
          <cell r="N571" t="str">
            <v>NULL</v>
          </cell>
          <cell r="O571" t="str">
            <v>CATEGORIA A</v>
          </cell>
          <cell r="P571" t="str">
            <v>NULL</v>
          </cell>
          <cell r="Q571">
            <v>1</v>
          </cell>
        </row>
        <row r="572">
          <cell r="B572">
            <v>1061744143</v>
          </cell>
          <cell r="C572" t="str">
            <v>IJAJI GUERRERO CAREN SUSANA</v>
          </cell>
          <cell r="D572" t="str">
            <v>IJAJI</v>
          </cell>
          <cell r="E572" t="str">
            <v>GUERRERO</v>
          </cell>
          <cell r="F572" t="str">
            <v>CAREN</v>
          </cell>
          <cell r="G572" t="str">
            <v>SUSANA</v>
          </cell>
          <cell r="H572">
            <v>10</v>
          </cell>
          <cell r="I572" t="str">
            <v>HORA CATEDRA</v>
          </cell>
          <cell r="J572" t="str">
            <v>F</v>
          </cell>
          <cell r="K572" t="str">
            <v>ac</v>
          </cell>
          <cell r="L572" t="str">
            <v>NA</v>
          </cell>
          <cell r="M572" t="str">
            <v>NULL</v>
          </cell>
          <cell r="N572" t="str">
            <v>caren@unicauca.edu.co</v>
          </cell>
          <cell r="O572" t="str">
            <v>CATEGORIA A</v>
          </cell>
          <cell r="P572" t="str">
            <v>NULL</v>
          </cell>
          <cell r="Q572">
            <v>1</v>
          </cell>
        </row>
        <row r="573">
          <cell r="B573">
            <v>1061748671</v>
          </cell>
          <cell r="C573" t="str">
            <v>LEITON PIAMBA CARLOS ANDRES</v>
          </cell>
          <cell r="D573" t="str">
            <v>LEITON</v>
          </cell>
          <cell r="E573" t="str">
            <v>PIAMBA</v>
          </cell>
          <cell r="F573" t="str">
            <v>CARLOS</v>
          </cell>
          <cell r="G573" t="str">
            <v>ANDRES</v>
          </cell>
          <cell r="H573">
            <v>35</v>
          </cell>
          <cell r="I573" t="str">
            <v>HORA CATEDRA</v>
          </cell>
          <cell r="J573" t="str">
            <v>M</v>
          </cell>
          <cell r="K573" t="str">
            <v>ac</v>
          </cell>
          <cell r="L573" t="str">
            <v>NA</v>
          </cell>
          <cell r="M573" t="str">
            <v>NULL</v>
          </cell>
          <cell r="N573" t="str">
            <v>NULL</v>
          </cell>
          <cell r="O573" t="str">
            <v>CATEGORIA A</v>
          </cell>
          <cell r="P573" t="str">
            <v>NULL</v>
          </cell>
          <cell r="Q573">
            <v>1</v>
          </cell>
        </row>
        <row r="574">
          <cell r="B574">
            <v>1061748683</v>
          </cell>
          <cell r="C574" t="str">
            <v>QUIROZ QUINTERO JASSER FERNANDO</v>
          </cell>
          <cell r="D574" t="str">
            <v>QUIROZ</v>
          </cell>
          <cell r="E574" t="str">
            <v>QUINTERO</v>
          </cell>
          <cell r="F574" t="str">
            <v>JASSER</v>
          </cell>
          <cell r="G574" t="str">
            <v>FERNANDO</v>
          </cell>
          <cell r="H574">
            <v>18</v>
          </cell>
          <cell r="I574" t="str">
            <v>HORA CATEDRA</v>
          </cell>
          <cell r="J574" t="str">
            <v>M</v>
          </cell>
          <cell r="K574" t="str">
            <v>ac</v>
          </cell>
          <cell r="L574" t="str">
            <v>NA</v>
          </cell>
          <cell r="M574" t="str">
            <v>NULL</v>
          </cell>
          <cell r="N574" t="str">
            <v>NULL</v>
          </cell>
          <cell r="O574" t="str">
            <v>CATEGORIA A</v>
          </cell>
          <cell r="P574" t="str">
            <v>NULL</v>
          </cell>
          <cell r="Q574">
            <v>1</v>
          </cell>
        </row>
        <row r="575">
          <cell r="B575">
            <v>1061750121</v>
          </cell>
          <cell r="C575" t="str">
            <v>CEDEÑO DORADO JESUS ORLANDO</v>
          </cell>
          <cell r="D575" t="str">
            <v>CEDEÑO</v>
          </cell>
          <cell r="E575" t="str">
            <v>DORADO</v>
          </cell>
          <cell r="F575" t="str">
            <v>JESUS</v>
          </cell>
          <cell r="G575" t="str">
            <v>ORLANDO</v>
          </cell>
          <cell r="H575">
            <v>33</v>
          </cell>
          <cell r="I575" t="str">
            <v>HORA CATEDRA</v>
          </cell>
          <cell r="J575" t="str">
            <v>M</v>
          </cell>
          <cell r="K575" t="str">
            <v>ac</v>
          </cell>
          <cell r="L575" t="str">
            <v>NA</v>
          </cell>
          <cell r="M575" t="str">
            <v>NULL</v>
          </cell>
          <cell r="N575" t="str">
            <v>jcedeno@unicauca.edu.co</v>
          </cell>
          <cell r="O575" t="str">
            <v>CATEGORIA A</v>
          </cell>
          <cell r="P575" t="str">
            <v>NULL</v>
          </cell>
          <cell r="Q575">
            <v>1</v>
          </cell>
        </row>
        <row r="576">
          <cell r="B576">
            <v>1061751563</v>
          </cell>
          <cell r="C576" t="str">
            <v>ORTEGA NARVAEZ ALICIA ANDREA</v>
          </cell>
          <cell r="D576" t="str">
            <v>ORTEGA</v>
          </cell>
          <cell r="E576" t="str">
            <v>NARVAEZ</v>
          </cell>
          <cell r="F576" t="str">
            <v>ALICIA</v>
          </cell>
          <cell r="G576" t="str">
            <v>ANDREA</v>
          </cell>
          <cell r="H576">
            <v>17</v>
          </cell>
          <cell r="I576" t="str">
            <v>HORA CATEDRA</v>
          </cell>
          <cell r="J576" t="str">
            <v>F</v>
          </cell>
          <cell r="K576" t="str">
            <v>ac</v>
          </cell>
          <cell r="L576" t="str">
            <v>NA</v>
          </cell>
          <cell r="M576" t="str">
            <v>NULL</v>
          </cell>
          <cell r="N576" t="str">
            <v>NULL</v>
          </cell>
          <cell r="O576" t="str">
            <v>CATEGORIA A</v>
          </cell>
          <cell r="P576" t="str">
            <v>NULL</v>
          </cell>
          <cell r="Q576">
            <v>1</v>
          </cell>
        </row>
        <row r="577">
          <cell r="B577">
            <v>1061752377</v>
          </cell>
          <cell r="C577" t="str">
            <v>CAMPO PALACIOS DANIEL FELIPE</v>
          </cell>
          <cell r="D577" t="str">
            <v>CAMPO</v>
          </cell>
          <cell r="E577" t="str">
            <v>PALACIOS</v>
          </cell>
          <cell r="F577" t="str">
            <v>DANIEL</v>
          </cell>
          <cell r="G577" t="str">
            <v>FELIPE</v>
          </cell>
          <cell r="H577">
            <v>22</v>
          </cell>
          <cell r="I577" t="str">
            <v>HORA CATEDRA</v>
          </cell>
          <cell r="J577" t="str">
            <v>M</v>
          </cell>
          <cell r="K577" t="str">
            <v>ac</v>
          </cell>
          <cell r="L577" t="str">
            <v>NA</v>
          </cell>
          <cell r="M577" t="str">
            <v>NULL</v>
          </cell>
          <cell r="N577" t="str">
            <v>NULL</v>
          </cell>
          <cell r="O577" t="str">
            <v>CATEGORIA A</v>
          </cell>
          <cell r="P577" t="str">
            <v>NULL</v>
          </cell>
          <cell r="Q577">
            <v>1</v>
          </cell>
        </row>
        <row r="578">
          <cell r="B578">
            <v>1061753734</v>
          </cell>
          <cell r="C578" t="str">
            <v>RESTREPO BUESAQUILLO LINA FERNANDA</v>
          </cell>
          <cell r="D578" t="str">
            <v>RESTREPO</v>
          </cell>
          <cell r="E578" t="str">
            <v>BUESAQUILLO</v>
          </cell>
          <cell r="F578" t="str">
            <v>LINA</v>
          </cell>
          <cell r="G578" t="str">
            <v>FERNANDA</v>
          </cell>
          <cell r="H578">
            <v>4</v>
          </cell>
          <cell r="I578" t="str">
            <v>HORA CATEDRA</v>
          </cell>
          <cell r="J578" t="str">
            <v>F</v>
          </cell>
          <cell r="K578" t="str">
            <v>ac</v>
          </cell>
          <cell r="L578" t="str">
            <v>NA</v>
          </cell>
          <cell r="M578" t="str">
            <v>NULL</v>
          </cell>
          <cell r="N578" t="str">
            <v>NULL</v>
          </cell>
          <cell r="O578" t="str">
            <v>CATEGORIA A</v>
          </cell>
          <cell r="P578" t="str">
            <v>NULL</v>
          </cell>
          <cell r="Q578">
            <v>1</v>
          </cell>
        </row>
        <row r="579">
          <cell r="B579">
            <v>1061754878</v>
          </cell>
          <cell r="C579" t="str">
            <v>SOLANO GUZMAN CARLOS JOSE</v>
          </cell>
          <cell r="D579" t="str">
            <v>SOLANO</v>
          </cell>
          <cell r="E579" t="str">
            <v>GUZMAN</v>
          </cell>
          <cell r="F579" t="str">
            <v>CARLOS</v>
          </cell>
          <cell r="G579" t="str">
            <v>JOSE</v>
          </cell>
          <cell r="H579">
            <v>5</v>
          </cell>
          <cell r="I579" t="str">
            <v>HORA CATEDRA</v>
          </cell>
          <cell r="J579" t="str">
            <v>M</v>
          </cell>
          <cell r="K579" t="str">
            <v>ac</v>
          </cell>
          <cell r="L579" t="str">
            <v>NA</v>
          </cell>
          <cell r="M579" t="str">
            <v>NULL</v>
          </cell>
          <cell r="N579" t="str">
            <v>carlosolano@unicauca.edu.co</v>
          </cell>
          <cell r="O579" t="str">
            <v>CATEGORIA A</v>
          </cell>
          <cell r="P579" t="str">
            <v>NULL</v>
          </cell>
          <cell r="Q579">
            <v>1</v>
          </cell>
        </row>
        <row r="580">
          <cell r="B580">
            <v>1061755959</v>
          </cell>
          <cell r="C580" t="str">
            <v>LOPEZ GUZMAN JORGE ALBERTO</v>
          </cell>
          <cell r="D580" t="str">
            <v>LOPEZ</v>
          </cell>
          <cell r="E580" t="str">
            <v>GUZMAN</v>
          </cell>
          <cell r="F580" t="str">
            <v>JORGE</v>
          </cell>
          <cell r="G580" t="str">
            <v>ALBERTO</v>
          </cell>
          <cell r="H580">
            <v>26</v>
          </cell>
          <cell r="I580" t="str">
            <v>HORA CATEDRA</v>
          </cell>
          <cell r="J580" t="str">
            <v>M</v>
          </cell>
          <cell r="K580" t="str">
            <v>ac</v>
          </cell>
          <cell r="L580" t="str">
            <v>NA</v>
          </cell>
          <cell r="M580" t="str">
            <v>NULL</v>
          </cell>
          <cell r="N580" t="str">
            <v>lopezg@unicauca.edu.co</v>
          </cell>
          <cell r="O580" t="str">
            <v>CATEGORIA A</v>
          </cell>
          <cell r="P580" t="str">
            <v>NULL</v>
          </cell>
          <cell r="Q580">
            <v>1</v>
          </cell>
        </row>
        <row r="581">
          <cell r="B581">
            <v>1061758547</v>
          </cell>
          <cell r="C581" t="str">
            <v>TOBAR MUÑOZ NATALY</v>
          </cell>
          <cell r="D581" t="str">
            <v>TOBAR</v>
          </cell>
          <cell r="E581" t="str">
            <v>MUÑOZ</v>
          </cell>
          <cell r="F581" t="str">
            <v>NATALY</v>
          </cell>
          <cell r="H581">
            <v>10</v>
          </cell>
          <cell r="I581" t="str">
            <v>HORA CATEDRA</v>
          </cell>
          <cell r="J581" t="str">
            <v>F</v>
          </cell>
          <cell r="K581" t="str">
            <v>ac</v>
          </cell>
          <cell r="L581" t="str">
            <v>NA</v>
          </cell>
          <cell r="M581" t="str">
            <v>NULL</v>
          </cell>
          <cell r="N581" t="str">
            <v>natalytobarm@unicauca.edu.co</v>
          </cell>
          <cell r="O581" t="str">
            <v>CATEGORIA A</v>
          </cell>
          <cell r="P581" t="str">
            <v>NULL</v>
          </cell>
          <cell r="Q581">
            <v>1</v>
          </cell>
        </row>
        <row r="582">
          <cell r="B582">
            <v>1061768948</v>
          </cell>
          <cell r="C582" t="str">
            <v>CHAVES VARGAS CAMILO EDUARDO</v>
          </cell>
          <cell r="D582" t="str">
            <v>CHAVES</v>
          </cell>
          <cell r="E582" t="str">
            <v>VARGAS</v>
          </cell>
          <cell r="F582" t="str">
            <v>CAMILO</v>
          </cell>
          <cell r="G582" t="str">
            <v>EDUARDO</v>
          </cell>
          <cell r="H582">
            <v>18</v>
          </cell>
          <cell r="I582" t="str">
            <v>HORA CATEDRA</v>
          </cell>
          <cell r="J582" t="str">
            <v>M</v>
          </cell>
          <cell r="K582" t="str">
            <v>ac</v>
          </cell>
          <cell r="L582" t="str">
            <v>NA</v>
          </cell>
          <cell r="M582" t="str">
            <v>NULL</v>
          </cell>
          <cell r="N582" t="str">
            <v>chaves@unicauca.edu.co</v>
          </cell>
          <cell r="O582" t="str">
            <v>CATEGORIA A</v>
          </cell>
          <cell r="P582" t="str">
            <v>NULL</v>
          </cell>
          <cell r="Q582">
            <v>1</v>
          </cell>
        </row>
        <row r="583">
          <cell r="B583">
            <v>1061772064</v>
          </cell>
          <cell r="C583" t="str">
            <v>DELGADO BRAVO MARIA ALEJANDRA</v>
          </cell>
          <cell r="D583" t="str">
            <v>DELGADO</v>
          </cell>
          <cell r="E583" t="str">
            <v>BRAVO</v>
          </cell>
          <cell r="F583" t="str">
            <v>MARIA</v>
          </cell>
          <cell r="G583" t="str">
            <v>ALEJANDRA</v>
          </cell>
          <cell r="H583">
            <v>43</v>
          </cell>
          <cell r="I583" t="str">
            <v>HORA CATEDRA</v>
          </cell>
          <cell r="J583" t="str">
            <v>M</v>
          </cell>
          <cell r="K583" t="str">
            <v>ac</v>
          </cell>
          <cell r="L583" t="str">
            <v>NA</v>
          </cell>
          <cell r="M583" t="str">
            <v>NULL</v>
          </cell>
          <cell r="N583" t="str">
            <v>NULL</v>
          </cell>
          <cell r="O583" t="str">
            <v>CATEGORIA A</v>
          </cell>
          <cell r="P583" t="str">
            <v>NULL</v>
          </cell>
          <cell r="Q583">
            <v>1</v>
          </cell>
        </row>
        <row r="584">
          <cell r="B584">
            <v>1061774402</v>
          </cell>
          <cell r="C584" t="str">
            <v>MOPAN RODRIGUEZ MONICA</v>
          </cell>
          <cell r="D584" t="str">
            <v>MOPAN</v>
          </cell>
          <cell r="E584" t="str">
            <v>RODRIGUEZ</v>
          </cell>
          <cell r="F584" t="str">
            <v>MONICA</v>
          </cell>
          <cell r="H584">
            <v>28</v>
          </cell>
          <cell r="I584" t="str">
            <v>HORA CATEDRA</v>
          </cell>
          <cell r="J584" t="str">
            <v>F</v>
          </cell>
          <cell r="K584" t="str">
            <v>ac</v>
          </cell>
          <cell r="L584" t="str">
            <v>NA</v>
          </cell>
          <cell r="M584" t="str">
            <v>NULL</v>
          </cell>
          <cell r="N584" t="str">
            <v>monicamopan@unicauca.edu.co</v>
          </cell>
          <cell r="O584" t="str">
            <v>CATEGORIA A</v>
          </cell>
          <cell r="P584" t="str">
            <v>NULL</v>
          </cell>
          <cell r="Q584">
            <v>1</v>
          </cell>
        </row>
        <row r="585">
          <cell r="B585">
            <v>1061775219</v>
          </cell>
          <cell r="C585" t="str">
            <v>SACANAMBOY RENGIFO KAREN JHUDITH</v>
          </cell>
          <cell r="D585" t="str">
            <v>SACANAMBOY</v>
          </cell>
          <cell r="E585" t="str">
            <v>RENGIFO</v>
          </cell>
          <cell r="F585" t="str">
            <v>KAREN</v>
          </cell>
          <cell r="G585" t="str">
            <v>JHUDITH</v>
          </cell>
          <cell r="H585">
            <v>35</v>
          </cell>
          <cell r="I585" t="str">
            <v>HORA CATEDRA</v>
          </cell>
          <cell r="J585" t="str">
            <v>M</v>
          </cell>
          <cell r="K585" t="str">
            <v>ac</v>
          </cell>
          <cell r="L585" t="str">
            <v>NA</v>
          </cell>
          <cell r="M585" t="str">
            <v>NULL</v>
          </cell>
          <cell r="N585" t="str">
            <v>sacanamboy@unicauca.edu.co</v>
          </cell>
          <cell r="O585" t="str">
            <v>CATEGORIA A</v>
          </cell>
          <cell r="P585" t="str">
            <v>NULL</v>
          </cell>
          <cell r="Q585">
            <v>1</v>
          </cell>
        </row>
        <row r="586">
          <cell r="B586">
            <v>1061775656</v>
          </cell>
          <cell r="C586" t="str">
            <v>CASALLAS BELTRAN JEISON ANDRES</v>
          </cell>
          <cell r="D586" t="str">
            <v>CASALLAS</v>
          </cell>
          <cell r="E586" t="str">
            <v>BELTRAN</v>
          </cell>
          <cell r="F586" t="str">
            <v>JEISON</v>
          </cell>
          <cell r="G586" t="str">
            <v>ANDRES</v>
          </cell>
          <cell r="H586">
            <v>16</v>
          </cell>
          <cell r="I586" t="str">
            <v>HORA CATEDRA</v>
          </cell>
          <cell r="J586" t="str">
            <v>M</v>
          </cell>
          <cell r="K586" t="str">
            <v>ac</v>
          </cell>
          <cell r="L586" t="str">
            <v>NA</v>
          </cell>
          <cell r="M586" t="str">
            <v>NULL</v>
          </cell>
          <cell r="N586" t="str">
            <v>jeisoncasallas@unicauca.edu.co</v>
          </cell>
          <cell r="O586" t="str">
            <v>CATEGORIA A</v>
          </cell>
          <cell r="P586" t="str">
            <v>NULL</v>
          </cell>
          <cell r="Q586">
            <v>1</v>
          </cell>
        </row>
        <row r="587">
          <cell r="B587">
            <v>1061775953</v>
          </cell>
          <cell r="C587" t="str">
            <v>BURBANO MEJIA GINNA ALEXANDRA</v>
          </cell>
          <cell r="D587" t="str">
            <v>BURBANO</v>
          </cell>
          <cell r="E587" t="str">
            <v>MEJIA</v>
          </cell>
          <cell r="F587" t="str">
            <v>GINNA</v>
          </cell>
          <cell r="G587" t="str">
            <v>ALEXANDRA</v>
          </cell>
          <cell r="H587">
            <v>31</v>
          </cell>
          <cell r="I587" t="str">
            <v>HORA CATEDRA</v>
          </cell>
          <cell r="J587" t="str">
            <v>F</v>
          </cell>
          <cell r="K587" t="str">
            <v>ac</v>
          </cell>
          <cell r="L587" t="str">
            <v>NA</v>
          </cell>
          <cell r="M587" t="str">
            <v>NULL</v>
          </cell>
          <cell r="N587" t="str">
            <v>NULL</v>
          </cell>
          <cell r="O587" t="str">
            <v>CATEGORIA A</v>
          </cell>
          <cell r="P587" t="str">
            <v>NULL</v>
          </cell>
          <cell r="Q587">
            <v>1</v>
          </cell>
        </row>
        <row r="588">
          <cell r="B588">
            <v>1061777102</v>
          </cell>
          <cell r="C588" t="str">
            <v>VELASQUEZ SABOGAL PAUL MARCELO</v>
          </cell>
          <cell r="D588" t="str">
            <v>VELASQUEZ</v>
          </cell>
          <cell r="E588" t="str">
            <v>SABOGAL</v>
          </cell>
          <cell r="F588" t="str">
            <v>PAUL</v>
          </cell>
          <cell r="G588" t="str">
            <v>MARCELO</v>
          </cell>
          <cell r="H588">
            <v>1</v>
          </cell>
          <cell r="I588" t="str">
            <v>HORA CATEDRA</v>
          </cell>
          <cell r="J588" t="str">
            <v>M</v>
          </cell>
          <cell r="K588" t="str">
            <v>ac</v>
          </cell>
          <cell r="L588" t="str">
            <v>NA</v>
          </cell>
          <cell r="M588" t="str">
            <v>NULL</v>
          </cell>
          <cell r="N588" t="str">
            <v>NULL</v>
          </cell>
          <cell r="O588" t="str">
            <v>CATEGORIA A</v>
          </cell>
          <cell r="P588" t="str">
            <v>NULL</v>
          </cell>
          <cell r="Q588">
            <v>1</v>
          </cell>
        </row>
        <row r="589">
          <cell r="B589">
            <v>1061778461</v>
          </cell>
          <cell r="C589" t="str">
            <v>SAMBONI CHICANGANA JUAN DAVID</v>
          </cell>
          <cell r="D589" t="str">
            <v>SAMBONI</v>
          </cell>
          <cell r="E589" t="str">
            <v>CHICANGANA</v>
          </cell>
          <cell r="F589" t="str">
            <v>JUAN</v>
          </cell>
          <cell r="G589" t="str">
            <v>DAVID</v>
          </cell>
          <cell r="H589">
            <v>35</v>
          </cell>
          <cell r="I589" t="str">
            <v>HORA CATEDRA</v>
          </cell>
          <cell r="J589" t="str">
            <v>M</v>
          </cell>
          <cell r="K589" t="str">
            <v>ac</v>
          </cell>
          <cell r="L589" t="str">
            <v>NA</v>
          </cell>
          <cell r="M589" t="str">
            <v>NULL</v>
          </cell>
          <cell r="N589" t="str">
            <v>jdsamboni@unicauca.edu.co</v>
          </cell>
          <cell r="O589" t="str">
            <v>CATEGORIA A</v>
          </cell>
          <cell r="P589" t="str">
            <v>NULL</v>
          </cell>
          <cell r="Q589">
            <v>1</v>
          </cell>
        </row>
        <row r="590">
          <cell r="B590">
            <v>1061778794</v>
          </cell>
          <cell r="C590" t="str">
            <v>GETIAL ARGOTY JHONY DAVID</v>
          </cell>
          <cell r="D590" t="str">
            <v>GETIAL</v>
          </cell>
          <cell r="E590" t="str">
            <v>ARGOTY</v>
          </cell>
          <cell r="F590" t="str">
            <v>JHONY</v>
          </cell>
          <cell r="G590" t="str">
            <v>DAVID</v>
          </cell>
          <cell r="H590">
            <v>3</v>
          </cell>
          <cell r="I590" t="str">
            <v>HORA CATEDRA</v>
          </cell>
          <cell r="J590" t="str">
            <v>M</v>
          </cell>
          <cell r="K590" t="str">
            <v>ac</v>
          </cell>
          <cell r="L590" t="str">
            <v>NA</v>
          </cell>
          <cell r="M590" t="str">
            <v>NULL</v>
          </cell>
          <cell r="N590" t="str">
            <v>jhonydavid@unicauca.edu.co</v>
          </cell>
          <cell r="O590" t="str">
            <v>CATEGORIA A</v>
          </cell>
          <cell r="P590" t="str">
            <v>NULL</v>
          </cell>
          <cell r="Q590">
            <v>1</v>
          </cell>
        </row>
        <row r="591">
          <cell r="B591">
            <v>1061780539</v>
          </cell>
          <cell r="C591" t="str">
            <v>MENESES MEDINA PAULA ANDREA</v>
          </cell>
          <cell r="D591" t="str">
            <v>MENESES</v>
          </cell>
          <cell r="E591" t="str">
            <v>MEDINA</v>
          </cell>
          <cell r="F591" t="str">
            <v>PAULA</v>
          </cell>
          <cell r="G591" t="str">
            <v>ANDREA</v>
          </cell>
          <cell r="H591">
            <v>21</v>
          </cell>
          <cell r="I591" t="str">
            <v>HORA CATEDRA</v>
          </cell>
          <cell r="J591" t="str">
            <v>F</v>
          </cell>
          <cell r="K591" t="str">
            <v>ac</v>
          </cell>
          <cell r="L591" t="str">
            <v>NA</v>
          </cell>
          <cell r="M591" t="str">
            <v>NULL</v>
          </cell>
          <cell r="N591" t="str">
            <v>pameneses@unicauca.edu.co</v>
          </cell>
          <cell r="O591" t="str">
            <v>CATEGORIA A</v>
          </cell>
          <cell r="P591" t="str">
            <v>NULL</v>
          </cell>
          <cell r="Q591">
            <v>1</v>
          </cell>
        </row>
        <row r="592">
          <cell r="B592">
            <v>1061782875</v>
          </cell>
          <cell r="C592" t="str">
            <v>BECERRA MUÑOZ MARIA CAMILA</v>
          </cell>
          <cell r="D592" t="str">
            <v>BECERRA</v>
          </cell>
          <cell r="E592" t="str">
            <v>MUÑOZ</v>
          </cell>
          <cell r="F592" t="str">
            <v>MARIA</v>
          </cell>
          <cell r="G592" t="str">
            <v>CAMILA</v>
          </cell>
          <cell r="H592">
            <v>18</v>
          </cell>
          <cell r="I592" t="str">
            <v>HORA CATEDRA</v>
          </cell>
          <cell r="J592" t="str">
            <v>M</v>
          </cell>
          <cell r="K592" t="str">
            <v>ac</v>
          </cell>
          <cell r="L592" t="str">
            <v>NA</v>
          </cell>
          <cell r="M592" t="str">
            <v>NULL</v>
          </cell>
          <cell r="N592" t="str">
            <v>NULL</v>
          </cell>
          <cell r="O592" t="str">
            <v>CATEGORIA A</v>
          </cell>
          <cell r="P592" t="str">
            <v>NULL</v>
          </cell>
          <cell r="Q592" t="str">
            <v>NULL</v>
          </cell>
        </row>
        <row r="593">
          <cell r="B593">
            <v>1061784226</v>
          </cell>
          <cell r="C593" t="str">
            <v>GOMEZ BURBANO ADRIANA SALOME</v>
          </cell>
          <cell r="D593" t="str">
            <v>GOMEZ</v>
          </cell>
          <cell r="E593" t="str">
            <v>BURBANO</v>
          </cell>
          <cell r="F593" t="str">
            <v>ADRIANA</v>
          </cell>
          <cell r="G593" t="str">
            <v>SALOME</v>
          </cell>
          <cell r="H593">
            <v>3</v>
          </cell>
          <cell r="I593" t="str">
            <v>HORA CATEDRA</v>
          </cell>
          <cell r="J593" t="str">
            <v>F</v>
          </cell>
          <cell r="K593" t="str">
            <v>ac</v>
          </cell>
          <cell r="L593" t="str">
            <v>NA</v>
          </cell>
          <cell r="M593" t="str">
            <v>NULL</v>
          </cell>
          <cell r="N593" t="str">
            <v>gbadriana@unicauca.edu.co</v>
          </cell>
          <cell r="O593" t="str">
            <v>CATEGORIA A</v>
          </cell>
          <cell r="P593" t="str">
            <v>NULL</v>
          </cell>
          <cell r="Q593">
            <v>1</v>
          </cell>
        </row>
        <row r="594">
          <cell r="B594">
            <v>1061786659</v>
          </cell>
          <cell r="C594" t="str">
            <v>GUERRERO MANZANO ELIANA</v>
          </cell>
          <cell r="D594" t="str">
            <v>GUERRERO</v>
          </cell>
          <cell r="E594" t="str">
            <v>MANZANO</v>
          </cell>
          <cell r="F594" t="str">
            <v>ELIANA</v>
          </cell>
          <cell r="H594">
            <v>30</v>
          </cell>
          <cell r="I594" t="str">
            <v>HORA CATEDRA</v>
          </cell>
          <cell r="J594" t="str">
            <v>F</v>
          </cell>
          <cell r="K594" t="str">
            <v>ac</v>
          </cell>
          <cell r="L594" t="str">
            <v>NA</v>
          </cell>
          <cell r="M594" t="str">
            <v>NULL</v>
          </cell>
          <cell r="N594" t="str">
            <v>NULL</v>
          </cell>
          <cell r="O594" t="str">
            <v>CATEGORIA A</v>
          </cell>
          <cell r="P594" t="str">
            <v>NULL</v>
          </cell>
          <cell r="Q594">
            <v>1</v>
          </cell>
        </row>
        <row r="595">
          <cell r="B595">
            <v>1061786890</v>
          </cell>
          <cell r="C595" t="str">
            <v>SERNA MOSQUERA BANY</v>
          </cell>
          <cell r="D595" t="str">
            <v>SERNA</v>
          </cell>
          <cell r="E595" t="str">
            <v>MOSQUERA</v>
          </cell>
          <cell r="F595" t="str">
            <v>BANY</v>
          </cell>
          <cell r="H595">
            <v>28</v>
          </cell>
          <cell r="I595" t="str">
            <v>HORA CATEDRA</v>
          </cell>
          <cell r="J595" t="str">
            <v>M</v>
          </cell>
          <cell r="K595" t="str">
            <v>ac</v>
          </cell>
          <cell r="L595" t="str">
            <v>NA</v>
          </cell>
          <cell r="M595" t="str">
            <v>NULL</v>
          </cell>
          <cell r="N595" t="str">
            <v>NULL</v>
          </cell>
          <cell r="O595" t="str">
            <v>CATEGORIA A</v>
          </cell>
          <cell r="P595" t="str">
            <v>NULL</v>
          </cell>
          <cell r="Q595">
            <v>1</v>
          </cell>
        </row>
        <row r="596">
          <cell r="B596">
            <v>1061787920</v>
          </cell>
          <cell r="C596" t="str">
            <v>DELGADO ORDOÑEZ LISBETH DANYELI</v>
          </cell>
          <cell r="D596" t="str">
            <v>DELGADO</v>
          </cell>
          <cell r="E596" t="str">
            <v>ORDOÑEZ</v>
          </cell>
          <cell r="F596" t="str">
            <v>LISBETH</v>
          </cell>
          <cell r="G596" t="str">
            <v>DANYELI</v>
          </cell>
          <cell r="H596">
            <v>35</v>
          </cell>
          <cell r="I596" t="str">
            <v>HORA CATEDRA</v>
          </cell>
          <cell r="J596" t="str">
            <v>F</v>
          </cell>
          <cell r="K596" t="str">
            <v>ac</v>
          </cell>
          <cell r="L596" t="str">
            <v>NA</v>
          </cell>
          <cell r="M596" t="str">
            <v>NULL</v>
          </cell>
          <cell r="N596" t="str">
            <v>NULL</v>
          </cell>
          <cell r="O596" t="str">
            <v>CATEGORIA A</v>
          </cell>
          <cell r="P596" t="str">
            <v>NULL</v>
          </cell>
          <cell r="Q596">
            <v>1</v>
          </cell>
        </row>
        <row r="597">
          <cell r="B597">
            <v>1061789624</v>
          </cell>
          <cell r="C597" t="str">
            <v>CORREDOR IMBACHI ANYI DANIELA</v>
          </cell>
          <cell r="D597" t="str">
            <v>CORREDOR</v>
          </cell>
          <cell r="E597" t="str">
            <v>IMBACHI</v>
          </cell>
          <cell r="F597" t="str">
            <v>ANYI</v>
          </cell>
          <cell r="G597" t="str">
            <v>DANIELA</v>
          </cell>
          <cell r="H597">
            <v>35</v>
          </cell>
          <cell r="I597" t="str">
            <v>HORA CATEDRA</v>
          </cell>
          <cell r="J597" t="str">
            <v>F</v>
          </cell>
          <cell r="K597" t="str">
            <v>ac</v>
          </cell>
          <cell r="L597" t="str">
            <v>NA</v>
          </cell>
          <cell r="M597" t="str">
            <v>NULL</v>
          </cell>
          <cell r="N597" t="str">
            <v>corredorim@unicauca.edu.co</v>
          </cell>
          <cell r="O597" t="str">
            <v>CATEGORIA A</v>
          </cell>
          <cell r="P597" t="str">
            <v>NULL</v>
          </cell>
          <cell r="Q597">
            <v>1</v>
          </cell>
        </row>
        <row r="598">
          <cell r="B598">
            <v>1061791618</v>
          </cell>
          <cell r="C598" t="str">
            <v>TERAN AREVALO DANIELA SHARICK</v>
          </cell>
          <cell r="D598" t="str">
            <v>TERAN</v>
          </cell>
          <cell r="E598" t="str">
            <v>AREVALO</v>
          </cell>
          <cell r="F598" t="str">
            <v>DANIELA</v>
          </cell>
          <cell r="G598" t="str">
            <v>SHARICK</v>
          </cell>
          <cell r="H598">
            <v>18</v>
          </cell>
          <cell r="I598" t="str">
            <v>HORA CATEDRA</v>
          </cell>
          <cell r="J598" t="str">
            <v>F</v>
          </cell>
          <cell r="K598" t="str">
            <v>ac</v>
          </cell>
          <cell r="L598" t="str">
            <v>NA</v>
          </cell>
          <cell r="M598" t="str">
            <v>NULL</v>
          </cell>
          <cell r="N598" t="str">
            <v>NULL</v>
          </cell>
          <cell r="O598" t="str">
            <v>CATEGORIA A</v>
          </cell>
          <cell r="P598" t="str">
            <v>NULL</v>
          </cell>
          <cell r="Q598">
            <v>1</v>
          </cell>
        </row>
        <row r="599">
          <cell r="B599">
            <v>1061802921</v>
          </cell>
          <cell r="C599" t="str">
            <v>MENESES GAVIRIA CRISTIAN CAMILO</v>
          </cell>
          <cell r="D599" t="str">
            <v>MENESES</v>
          </cell>
          <cell r="E599" t="str">
            <v>GAVIRIA</v>
          </cell>
          <cell r="F599" t="str">
            <v>CRISTIAN</v>
          </cell>
          <cell r="G599" t="str">
            <v>CAMILO</v>
          </cell>
          <cell r="H599">
            <v>35</v>
          </cell>
          <cell r="I599" t="str">
            <v>HORA CATEDRA</v>
          </cell>
          <cell r="J599" t="str">
            <v>M</v>
          </cell>
          <cell r="K599" t="str">
            <v>ac</v>
          </cell>
          <cell r="L599" t="str">
            <v>NA</v>
          </cell>
          <cell r="M599" t="str">
            <v>NULL</v>
          </cell>
          <cell r="N599" t="str">
            <v>camilomeneses@unicauca.edu.co</v>
          </cell>
          <cell r="O599" t="str">
            <v>CATEGORIA A</v>
          </cell>
          <cell r="P599" t="str">
            <v>NULL</v>
          </cell>
          <cell r="Q599">
            <v>1</v>
          </cell>
        </row>
        <row r="600">
          <cell r="B600">
            <v>1061804258</v>
          </cell>
          <cell r="C600" t="str">
            <v>RUIZ HOYOS JULIETH FERNANDA</v>
          </cell>
          <cell r="D600" t="str">
            <v>RUIZ</v>
          </cell>
          <cell r="E600" t="str">
            <v>HOYOS</v>
          </cell>
          <cell r="F600" t="str">
            <v>JULIETH</v>
          </cell>
          <cell r="G600" t="str">
            <v>FERNANDA</v>
          </cell>
          <cell r="H600">
            <v>35</v>
          </cell>
          <cell r="I600" t="str">
            <v>HORA CATEDRA</v>
          </cell>
          <cell r="J600" t="str">
            <v>F</v>
          </cell>
          <cell r="K600" t="str">
            <v>ac</v>
          </cell>
          <cell r="L600" t="str">
            <v>NA</v>
          </cell>
          <cell r="M600" t="str">
            <v>NULL</v>
          </cell>
          <cell r="N600" t="str">
            <v>NULL</v>
          </cell>
          <cell r="O600" t="str">
            <v>CATEGORIA A</v>
          </cell>
          <cell r="P600" t="str">
            <v>NULL</v>
          </cell>
          <cell r="Q600">
            <v>1</v>
          </cell>
        </row>
        <row r="601">
          <cell r="B601">
            <v>1061805625</v>
          </cell>
          <cell r="C601" t="str">
            <v>SOLIS VIVAS VALENTINA</v>
          </cell>
          <cell r="D601" t="str">
            <v>SOLIS</v>
          </cell>
          <cell r="E601" t="str">
            <v>VIVAS</v>
          </cell>
          <cell r="F601" t="str">
            <v>VALENTINA</v>
          </cell>
          <cell r="H601">
            <v>20</v>
          </cell>
          <cell r="I601" t="str">
            <v>HORA CATEDRA</v>
          </cell>
          <cell r="J601" t="str">
            <v>F</v>
          </cell>
          <cell r="K601" t="str">
            <v>ac</v>
          </cell>
          <cell r="L601" t="str">
            <v>NA</v>
          </cell>
          <cell r="M601" t="str">
            <v>NULL</v>
          </cell>
          <cell r="N601" t="str">
            <v>NULL</v>
          </cell>
          <cell r="O601" t="str">
            <v>CATEGORIA A</v>
          </cell>
          <cell r="P601" t="str">
            <v>NULL</v>
          </cell>
          <cell r="Q601">
            <v>1</v>
          </cell>
        </row>
        <row r="602">
          <cell r="B602">
            <v>1061808585</v>
          </cell>
          <cell r="C602" t="str">
            <v>VELASQUEZ SABOGAL SERGIO ALEJANDRO</v>
          </cell>
          <cell r="D602" t="str">
            <v>VELASQUEZ</v>
          </cell>
          <cell r="E602" t="str">
            <v>SABOGAL</v>
          </cell>
          <cell r="F602" t="str">
            <v>SERGIO</v>
          </cell>
          <cell r="G602" t="str">
            <v>ALEJANDRO</v>
          </cell>
          <cell r="H602">
            <v>28</v>
          </cell>
          <cell r="I602" t="str">
            <v>HORA CATEDRA</v>
          </cell>
          <cell r="J602" t="str">
            <v>M</v>
          </cell>
          <cell r="K602" t="str">
            <v>ac</v>
          </cell>
          <cell r="L602" t="str">
            <v>NA</v>
          </cell>
          <cell r="M602" t="str">
            <v>NULL</v>
          </cell>
          <cell r="N602" t="str">
            <v>sergiovs@unicauca.edu.co</v>
          </cell>
          <cell r="O602" t="str">
            <v>CATEGORIA A</v>
          </cell>
          <cell r="P602" t="str">
            <v>NULL</v>
          </cell>
          <cell r="Q602">
            <v>1</v>
          </cell>
        </row>
        <row r="603">
          <cell r="B603">
            <v>1061817690</v>
          </cell>
          <cell r="C603" t="str">
            <v>FERNANDEZ LUNA EDWARD FELIPE</v>
          </cell>
          <cell r="D603" t="str">
            <v>FERNANDEZ</v>
          </cell>
          <cell r="E603" t="str">
            <v>LUNA</v>
          </cell>
          <cell r="F603" t="str">
            <v>EDWARD</v>
          </cell>
          <cell r="G603" t="str">
            <v>FELIPE</v>
          </cell>
          <cell r="H603">
            <v>35</v>
          </cell>
          <cell r="I603" t="str">
            <v>HORA CATEDRA</v>
          </cell>
          <cell r="J603" t="str">
            <v>M</v>
          </cell>
          <cell r="K603" t="str">
            <v>ac</v>
          </cell>
          <cell r="L603" t="str">
            <v>NA</v>
          </cell>
          <cell r="M603" t="str">
            <v>NULL</v>
          </cell>
          <cell r="N603" t="str">
            <v>NULL</v>
          </cell>
          <cell r="O603" t="str">
            <v>CATEGORIA A</v>
          </cell>
          <cell r="P603" t="str">
            <v>NULL</v>
          </cell>
          <cell r="Q603">
            <v>1</v>
          </cell>
        </row>
        <row r="604">
          <cell r="B604">
            <v>1061820283</v>
          </cell>
          <cell r="C604" t="str">
            <v>VERGARA CASTRO JUAN DIEGO</v>
          </cell>
          <cell r="D604" t="str">
            <v>VERGARA</v>
          </cell>
          <cell r="E604" t="str">
            <v>CASTRO</v>
          </cell>
          <cell r="F604" t="str">
            <v>JUAN</v>
          </cell>
          <cell r="G604" t="str">
            <v>DIEGO</v>
          </cell>
          <cell r="H604">
            <v>34</v>
          </cell>
          <cell r="I604" t="str">
            <v>HORA CATEDRA</v>
          </cell>
          <cell r="J604" t="str">
            <v>M</v>
          </cell>
          <cell r="K604" t="str">
            <v>ac</v>
          </cell>
          <cell r="L604" t="str">
            <v>NA</v>
          </cell>
          <cell r="M604" t="str">
            <v>NULL</v>
          </cell>
          <cell r="N604" t="str">
            <v>jdvergara216@unicauca.edu.co</v>
          </cell>
          <cell r="O604" t="str">
            <v>CATEGORIA A</v>
          </cell>
          <cell r="P604" t="str">
            <v>NULL</v>
          </cell>
          <cell r="Q604">
            <v>1</v>
          </cell>
        </row>
        <row r="605">
          <cell r="B605">
            <v>1061822107</v>
          </cell>
          <cell r="C605" t="str">
            <v>RUIZ RODRIGUEZ LAURA CAMILA</v>
          </cell>
          <cell r="D605" t="str">
            <v>RUIZ</v>
          </cell>
          <cell r="E605" t="str">
            <v>RODRIGUEZ</v>
          </cell>
          <cell r="F605" t="str">
            <v>LAURA</v>
          </cell>
          <cell r="G605" t="str">
            <v>CAMILA</v>
          </cell>
          <cell r="H605">
            <v>46</v>
          </cell>
          <cell r="I605" t="str">
            <v>HORA CATEDRA</v>
          </cell>
          <cell r="J605" t="str">
            <v>F</v>
          </cell>
          <cell r="K605" t="str">
            <v>ac</v>
          </cell>
          <cell r="L605" t="str">
            <v>NA</v>
          </cell>
          <cell r="M605" t="str">
            <v>NULL</v>
          </cell>
          <cell r="N605" t="str">
            <v>NULL</v>
          </cell>
          <cell r="O605" t="str">
            <v>CATEGORIA A</v>
          </cell>
          <cell r="P605" t="str">
            <v>NULL</v>
          </cell>
          <cell r="Q605">
            <v>1</v>
          </cell>
        </row>
        <row r="606">
          <cell r="B606">
            <v>1061824752</v>
          </cell>
          <cell r="C606" t="str">
            <v>CHEVLIAKOVA NINA</v>
          </cell>
          <cell r="D606" t="str">
            <v>CHEVLIAKOVA</v>
          </cell>
          <cell r="E606" t="str">
            <v>NINA</v>
          </cell>
          <cell r="F606" t="str">
            <v>NINA</v>
          </cell>
          <cell r="H606">
            <v>18</v>
          </cell>
          <cell r="I606" t="str">
            <v>HORA CATEDRA</v>
          </cell>
          <cell r="J606" t="str">
            <v>F</v>
          </cell>
          <cell r="K606" t="str">
            <v>ac</v>
          </cell>
          <cell r="L606" t="str">
            <v>NA</v>
          </cell>
          <cell r="M606" t="str">
            <v>NULL</v>
          </cell>
          <cell r="N606" t="str">
            <v>ninache@unicauca.edu.co</v>
          </cell>
          <cell r="O606" t="str">
            <v>CATEGORI C</v>
          </cell>
          <cell r="P606" t="str">
            <v>NULL</v>
          </cell>
          <cell r="Q606">
            <v>1</v>
          </cell>
        </row>
        <row r="607">
          <cell r="B607">
            <v>1062278180</v>
          </cell>
          <cell r="C607" t="str">
            <v>ZAPE OROZCO LIGIA MARCELA</v>
          </cell>
          <cell r="D607" t="str">
            <v>ZAPE</v>
          </cell>
          <cell r="E607" t="str">
            <v>OROZCO</v>
          </cell>
          <cell r="F607" t="str">
            <v>LIGIA</v>
          </cell>
          <cell r="G607" t="str">
            <v>MARCELA</v>
          </cell>
          <cell r="H607">
            <v>43</v>
          </cell>
          <cell r="I607" t="str">
            <v>HORA CATEDRA</v>
          </cell>
          <cell r="J607" t="str">
            <v>F</v>
          </cell>
          <cell r="K607" t="str">
            <v>ac</v>
          </cell>
          <cell r="L607" t="str">
            <v>NA</v>
          </cell>
          <cell r="M607" t="str">
            <v>NULL</v>
          </cell>
          <cell r="N607" t="str">
            <v>marcelazo@unicauca.edu.co</v>
          </cell>
          <cell r="O607" t="str">
            <v>CATEGORIA A</v>
          </cell>
          <cell r="P607" t="str">
            <v>NULL</v>
          </cell>
          <cell r="Q607">
            <v>1</v>
          </cell>
        </row>
        <row r="608">
          <cell r="B608">
            <v>1083903889</v>
          </cell>
          <cell r="C608" t="str">
            <v>PARRA REYES JAIME ANDRES</v>
          </cell>
          <cell r="D608" t="str">
            <v>PARRA</v>
          </cell>
          <cell r="E608" t="str">
            <v>REYES</v>
          </cell>
          <cell r="F608" t="str">
            <v>JAIME</v>
          </cell>
          <cell r="G608" t="str">
            <v>ANDRES</v>
          </cell>
          <cell r="H608">
            <v>36</v>
          </cell>
          <cell r="I608" t="str">
            <v>HORA CATEDRA</v>
          </cell>
          <cell r="J608" t="str">
            <v>M</v>
          </cell>
          <cell r="K608" t="str">
            <v>ac</v>
          </cell>
          <cell r="L608" t="str">
            <v>NA</v>
          </cell>
          <cell r="M608" t="str">
            <v>NULL</v>
          </cell>
          <cell r="N608" t="str">
            <v>jparrar@unicauca.edu.co</v>
          </cell>
          <cell r="O608" t="str">
            <v>CATEGORIA A</v>
          </cell>
          <cell r="P608" t="str">
            <v>NULL</v>
          </cell>
          <cell r="Q608">
            <v>1</v>
          </cell>
        </row>
        <row r="609">
          <cell r="B609">
            <v>1085258636</v>
          </cell>
          <cell r="C609" t="str">
            <v>OTERO RAMIREZ IVAN DARIO</v>
          </cell>
          <cell r="D609" t="str">
            <v>OTERO</v>
          </cell>
          <cell r="E609" t="str">
            <v>RAMIREZ</v>
          </cell>
          <cell r="F609" t="str">
            <v>IVAN</v>
          </cell>
          <cell r="G609" t="str">
            <v>DARIO</v>
          </cell>
          <cell r="H609">
            <v>4</v>
          </cell>
          <cell r="I609" t="str">
            <v>HORA CATEDRA</v>
          </cell>
          <cell r="J609" t="str">
            <v>M</v>
          </cell>
          <cell r="K609" t="str">
            <v>ac</v>
          </cell>
          <cell r="L609" t="str">
            <v>NA</v>
          </cell>
          <cell r="M609" t="str">
            <v>NULL</v>
          </cell>
          <cell r="N609" t="str">
            <v>ivanda@unicauca.edu.co</v>
          </cell>
          <cell r="O609" t="str">
            <v>CATEGORIA B</v>
          </cell>
          <cell r="P609" t="str">
            <v>NULL</v>
          </cell>
          <cell r="Q609">
            <v>1</v>
          </cell>
        </row>
        <row r="610">
          <cell r="B610">
            <v>1087120812</v>
          </cell>
          <cell r="C610" t="str">
            <v>RAMOS CASTILLO GINNA LITCETH</v>
          </cell>
          <cell r="D610" t="str">
            <v>RAMOS</v>
          </cell>
          <cell r="E610" t="str">
            <v>CASTILLO</v>
          </cell>
          <cell r="F610" t="str">
            <v>GINNA</v>
          </cell>
          <cell r="G610" t="str">
            <v>LITCETH</v>
          </cell>
          <cell r="H610">
            <v>30</v>
          </cell>
          <cell r="I610" t="str">
            <v>HORA CATEDRA</v>
          </cell>
          <cell r="J610" t="str">
            <v>F</v>
          </cell>
          <cell r="K610" t="str">
            <v>ac</v>
          </cell>
          <cell r="L610" t="str">
            <v>NA</v>
          </cell>
          <cell r="M610" t="str">
            <v>NULL</v>
          </cell>
          <cell r="N610" t="str">
            <v>nagiliz@hotmail.com</v>
          </cell>
          <cell r="O610" t="str">
            <v>CATEGORIA A</v>
          </cell>
          <cell r="P610" t="str">
            <v>NULL</v>
          </cell>
          <cell r="Q610">
            <v>1</v>
          </cell>
        </row>
        <row r="611">
          <cell r="B611">
            <v>1089718646</v>
          </cell>
          <cell r="C611" t="str">
            <v>SOTO OSSA DIANA ALEJANDRA</v>
          </cell>
          <cell r="D611" t="str">
            <v>SOTO</v>
          </cell>
          <cell r="E611" t="str">
            <v>OSSA</v>
          </cell>
          <cell r="F611" t="str">
            <v>DIANA</v>
          </cell>
          <cell r="G611" t="str">
            <v>ALEJANDRA</v>
          </cell>
          <cell r="H611">
            <v>25</v>
          </cell>
          <cell r="I611" t="str">
            <v>HORA CATEDRA</v>
          </cell>
          <cell r="J611" t="str">
            <v>F</v>
          </cell>
          <cell r="K611" t="str">
            <v>ac</v>
          </cell>
          <cell r="L611" t="str">
            <v>NA</v>
          </cell>
          <cell r="M611" t="str">
            <v>NULL</v>
          </cell>
          <cell r="N611" t="str">
            <v>dsoto@unicauca.edu.co</v>
          </cell>
          <cell r="O611" t="str">
            <v>CATEGORIA A</v>
          </cell>
          <cell r="P611" t="str">
            <v>NULL</v>
          </cell>
          <cell r="Q611">
            <v>1</v>
          </cell>
        </row>
        <row r="612">
          <cell r="B612">
            <v>1090406688</v>
          </cell>
          <cell r="C612" t="str">
            <v>ESCALANTE DOMINGUEZ SHIRLEY PATRICIA</v>
          </cell>
          <cell r="D612" t="str">
            <v>ESCALANTE</v>
          </cell>
          <cell r="E612" t="str">
            <v>DOMINGUEZ</v>
          </cell>
          <cell r="F612" t="str">
            <v>SHIRLEY</v>
          </cell>
          <cell r="G612" t="str">
            <v>PATRICIA</v>
          </cell>
          <cell r="H612">
            <v>28</v>
          </cell>
          <cell r="I612" t="str">
            <v>HORA CATEDRA</v>
          </cell>
          <cell r="J612" t="str">
            <v>F</v>
          </cell>
          <cell r="K612" t="str">
            <v>ac</v>
          </cell>
          <cell r="L612" t="str">
            <v>NA</v>
          </cell>
          <cell r="M612" t="str">
            <v>NULL</v>
          </cell>
          <cell r="N612" t="str">
            <v>shirleyescalante@unicauca.edu.co</v>
          </cell>
          <cell r="O612" t="str">
            <v>CATEGORIA A</v>
          </cell>
          <cell r="P612" t="str">
            <v>NULL</v>
          </cell>
          <cell r="Q612">
            <v>1</v>
          </cell>
        </row>
        <row r="613">
          <cell r="B613">
            <v>1110444143</v>
          </cell>
          <cell r="C613" t="str">
            <v>GIRALDO MURCIA JULIAN ALEJANDRO</v>
          </cell>
          <cell r="D613" t="str">
            <v>GIRALDO</v>
          </cell>
          <cell r="E613" t="str">
            <v>MURCIA</v>
          </cell>
          <cell r="F613" t="str">
            <v>JULIAN</v>
          </cell>
          <cell r="G613" t="str">
            <v>ALEJANDRO</v>
          </cell>
          <cell r="H613">
            <v>5</v>
          </cell>
          <cell r="I613" t="str">
            <v>HORA CATEDRA</v>
          </cell>
          <cell r="J613" t="str">
            <v>M</v>
          </cell>
          <cell r="K613" t="str">
            <v>ac</v>
          </cell>
          <cell r="L613" t="str">
            <v>NA</v>
          </cell>
          <cell r="M613" t="str">
            <v>NULL</v>
          </cell>
          <cell r="N613" t="str">
            <v>NULL</v>
          </cell>
          <cell r="O613" t="str">
            <v>CATEGORIA A</v>
          </cell>
          <cell r="P613" t="str">
            <v>NULL</v>
          </cell>
          <cell r="Q613">
            <v>1</v>
          </cell>
        </row>
        <row r="614">
          <cell r="B614">
            <v>1113311186</v>
          </cell>
          <cell r="C614" t="str">
            <v>SEGURA LONDOÑO VALENTINA</v>
          </cell>
          <cell r="D614" t="str">
            <v>SEGURA</v>
          </cell>
          <cell r="E614" t="str">
            <v>LONDOÑO</v>
          </cell>
          <cell r="F614" t="str">
            <v>VALENTINA</v>
          </cell>
          <cell r="H614">
            <v>45</v>
          </cell>
          <cell r="I614" t="str">
            <v>HORA CATEDRA</v>
          </cell>
          <cell r="J614" t="str">
            <v>F</v>
          </cell>
          <cell r="K614" t="str">
            <v>ac</v>
          </cell>
          <cell r="L614" t="str">
            <v>NA</v>
          </cell>
          <cell r="M614" t="str">
            <v>NULL</v>
          </cell>
          <cell r="N614" t="str">
            <v>NULL</v>
          </cell>
          <cell r="O614" t="str">
            <v>CATEGORIA A</v>
          </cell>
          <cell r="P614" t="str">
            <v>NULL</v>
          </cell>
          <cell r="Q614">
            <v>1</v>
          </cell>
        </row>
        <row r="615">
          <cell r="B615">
            <v>1113640099</v>
          </cell>
          <cell r="C615" t="str">
            <v>DIAZ TIGREROS YULIANNA PATRICIA</v>
          </cell>
          <cell r="D615" t="str">
            <v>DIAZ</v>
          </cell>
          <cell r="E615" t="str">
            <v>TIGREROS</v>
          </cell>
          <cell r="F615" t="str">
            <v>YULIANNA</v>
          </cell>
          <cell r="G615" t="str">
            <v>PATRICIA</v>
          </cell>
          <cell r="H615">
            <v>40</v>
          </cell>
          <cell r="I615" t="str">
            <v>HORA CATEDRA</v>
          </cell>
          <cell r="J615" t="str">
            <v>F</v>
          </cell>
          <cell r="K615" t="str">
            <v>ac</v>
          </cell>
          <cell r="L615" t="str">
            <v>NA</v>
          </cell>
          <cell r="M615" t="str">
            <v>NULL</v>
          </cell>
          <cell r="N615" t="str">
            <v>NULL</v>
          </cell>
          <cell r="O615" t="str">
            <v>CATEGORIA A</v>
          </cell>
          <cell r="P615" t="str">
            <v>NULL</v>
          </cell>
          <cell r="Q615">
            <v>1</v>
          </cell>
        </row>
        <row r="616">
          <cell r="B616">
            <v>1113649181</v>
          </cell>
          <cell r="C616" t="str">
            <v>HURTADO QUINTERO WILLIAM FELIPE</v>
          </cell>
          <cell r="D616" t="str">
            <v>HURTADO</v>
          </cell>
          <cell r="E616" t="str">
            <v>QUINTERO</v>
          </cell>
          <cell r="F616" t="str">
            <v>WILLIAM</v>
          </cell>
          <cell r="G616" t="str">
            <v>FELIPE</v>
          </cell>
          <cell r="H616">
            <v>42</v>
          </cell>
          <cell r="I616" t="str">
            <v>HORA CATEDRA</v>
          </cell>
          <cell r="J616" t="str">
            <v>M</v>
          </cell>
          <cell r="K616" t="str">
            <v>ac</v>
          </cell>
          <cell r="L616" t="str">
            <v>NA</v>
          </cell>
          <cell r="M616" t="str">
            <v>NULL</v>
          </cell>
          <cell r="N616" t="str">
            <v>felipequintero@unicauca.edu.co</v>
          </cell>
          <cell r="O616" t="str">
            <v>CATEGORIA A</v>
          </cell>
          <cell r="P616" t="str">
            <v>NULL</v>
          </cell>
          <cell r="Q616">
            <v>1</v>
          </cell>
        </row>
        <row r="617">
          <cell r="B617">
            <v>1118840695</v>
          </cell>
          <cell r="C617" t="str">
            <v>VARGAS SIERRA HERNANDO DAVID</v>
          </cell>
          <cell r="D617" t="str">
            <v>VARGAS</v>
          </cell>
          <cell r="E617" t="str">
            <v>SIERRA</v>
          </cell>
          <cell r="F617" t="str">
            <v>HERNANDO</v>
          </cell>
          <cell r="G617" t="str">
            <v>DAVID</v>
          </cell>
          <cell r="H617">
            <v>13</v>
          </cell>
          <cell r="I617" t="str">
            <v>HORA CATEDRA</v>
          </cell>
          <cell r="J617" t="str">
            <v>M</v>
          </cell>
          <cell r="K617" t="str">
            <v>ac</v>
          </cell>
          <cell r="L617" t="str">
            <v>NA</v>
          </cell>
          <cell r="M617" t="str">
            <v>NULL</v>
          </cell>
          <cell r="N617" t="str">
            <v>NULL</v>
          </cell>
          <cell r="O617" t="str">
            <v>CATEGORIA A</v>
          </cell>
          <cell r="P617" t="str">
            <v>NULL</v>
          </cell>
          <cell r="Q617">
            <v>1</v>
          </cell>
        </row>
        <row r="618">
          <cell r="B618">
            <v>1130677480</v>
          </cell>
          <cell r="C618" t="str">
            <v>SALAZAR COBO EDGAR GERMAN</v>
          </cell>
          <cell r="D618" t="str">
            <v>SALAZAR</v>
          </cell>
          <cell r="E618" t="str">
            <v>COBO</v>
          </cell>
          <cell r="F618" t="str">
            <v>EDGAR</v>
          </cell>
          <cell r="G618" t="str">
            <v>GERMAN</v>
          </cell>
          <cell r="H618">
            <v>41</v>
          </cell>
          <cell r="I618" t="str">
            <v>HORA CATEDRA</v>
          </cell>
          <cell r="J618" t="str">
            <v>M</v>
          </cell>
          <cell r="K618" t="str">
            <v>ac</v>
          </cell>
          <cell r="L618" t="str">
            <v>NA</v>
          </cell>
          <cell r="M618" t="str">
            <v>NULL</v>
          </cell>
          <cell r="N618" t="str">
            <v>edgarsc@unicauca.edu.co</v>
          </cell>
          <cell r="O618" t="str">
            <v>CATEGORIA A</v>
          </cell>
          <cell r="P618" t="str">
            <v>NULL</v>
          </cell>
          <cell r="Q618">
            <v>1</v>
          </cell>
        </row>
        <row r="619">
          <cell r="B619">
            <v>1136887000</v>
          </cell>
          <cell r="C619" t="str">
            <v>PISSO ORDOÑEZ JOSE RAFAEL</v>
          </cell>
          <cell r="D619" t="str">
            <v>PISSO</v>
          </cell>
          <cell r="E619" t="str">
            <v>ORDOÑEZ</v>
          </cell>
          <cell r="F619" t="str">
            <v>JOSE</v>
          </cell>
          <cell r="G619" t="str">
            <v>RAFAEL</v>
          </cell>
          <cell r="H619">
            <v>41</v>
          </cell>
          <cell r="I619" t="str">
            <v>HORA CATEDRA</v>
          </cell>
          <cell r="J619" t="str">
            <v>M</v>
          </cell>
          <cell r="K619" t="str">
            <v>ac</v>
          </cell>
          <cell r="L619" t="str">
            <v>NA</v>
          </cell>
          <cell r="M619" t="str">
            <v>NULL</v>
          </cell>
          <cell r="N619" t="str">
            <v>josepisso@unicauca.edu.co</v>
          </cell>
          <cell r="O619" t="str">
            <v>CATEGORIA A</v>
          </cell>
          <cell r="P619" t="str">
            <v>NULL</v>
          </cell>
          <cell r="Q619">
            <v>1</v>
          </cell>
        </row>
        <row r="620">
          <cell r="B620">
            <v>1144030791</v>
          </cell>
          <cell r="C620" t="str">
            <v>RODRIGUEZ CAMPO ALEJANDRO</v>
          </cell>
          <cell r="D620" t="str">
            <v>RODRIGUEZ</v>
          </cell>
          <cell r="E620" t="str">
            <v>CAMPO</v>
          </cell>
          <cell r="F620" t="str">
            <v>ALEJANDRO</v>
          </cell>
          <cell r="H620">
            <v>10</v>
          </cell>
          <cell r="I620" t="str">
            <v>HORA CATEDRA</v>
          </cell>
          <cell r="J620" t="str">
            <v>M</v>
          </cell>
          <cell r="K620" t="str">
            <v>ac</v>
          </cell>
          <cell r="L620" t="str">
            <v>NA</v>
          </cell>
          <cell r="M620" t="str">
            <v>NULL</v>
          </cell>
          <cell r="N620" t="str">
            <v>alejandrorc@unicauca.edu.co</v>
          </cell>
          <cell r="O620" t="str">
            <v>CATEGORIA B</v>
          </cell>
          <cell r="P620" t="str">
            <v>NULL</v>
          </cell>
          <cell r="Q620">
            <v>1</v>
          </cell>
        </row>
        <row r="621">
          <cell r="B621">
            <v>1144045826</v>
          </cell>
          <cell r="C621" t="str">
            <v>JIMENEZ CASTRO GIOVANNI</v>
          </cell>
          <cell r="D621" t="str">
            <v>JIMENEZ</v>
          </cell>
          <cell r="E621" t="str">
            <v>CASTRO</v>
          </cell>
          <cell r="F621" t="str">
            <v>GIOVANNI</v>
          </cell>
          <cell r="H621">
            <v>13</v>
          </cell>
          <cell r="I621" t="str">
            <v>HORA CATEDRA</v>
          </cell>
          <cell r="J621" t="str">
            <v>M</v>
          </cell>
          <cell r="K621" t="str">
            <v>ac</v>
          </cell>
          <cell r="L621" t="str">
            <v>NA</v>
          </cell>
          <cell r="M621" t="str">
            <v>NULL</v>
          </cell>
          <cell r="N621" t="str">
            <v>giojimenez@unicauca.edu.co</v>
          </cell>
          <cell r="O621" t="str">
            <v>CATEGORIA A</v>
          </cell>
          <cell r="P621" t="str">
            <v>NULL</v>
          </cell>
          <cell r="Q621">
            <v>1</v>
          </cell>
        </row>
        <row r="622">
          <cell r="B622">
            <v>1144109243</v>
          </cell>
          <cell r="C622" t="str">
            <v>SERRANO TEJADA LAURA MARIA</v>
          </cell>
          <cell r="D622" t="str">
            <v>SERRANO</v>
          </cell>
          <cell r="E622" t="str">
            <v>TEJADA</v>
          </cell>
          <cell r="F622" t="str">
            <v>LAURA</v>
          </cell>
          <cell r="G622" t="str">
            <v>MARIA</v>
          </cell>
          <cell r="H622">
            <v>13</v>
          </cell>
          <cell r="I622" t="str">
            <v>HORA CATEDRA</v>
          </cell>
          <cell r="J622" t="str">
            <v>F</v>
          </cell>
          <cell r="K622" t="str">
            <v>ac</v>
          </cell>
          <cell r="L622" t="str">
            <v>NA</v>
          </cell>
          <cell r="M622" t="str">
            <v>NULL</v>
          </cell>
          <cell r="N622" t="str">
            <v>NULL</v>
          </cell>
          <cell r="O622" t="str">
            <v>CATEGORIA A</v>
          </cell>
          <cell r="P622" t="str">
            <v>NULL</v>
          </cell>
          <cell r="Q622">
            <v>1</v>
          </cell>
        </row>
        <row r="623">
          <cell r="B623">
            <v>1144128239</v>
          </cell>
          <cell r="C623" t="str">
            <v>CANENCIO NATES MONICA FERNANDA</v>
          </cell>
          <cell r="D623" t="str">
            <v>CANENCIO</v>
          </cell>
          <cell r="E623" t="str">
            <v>NATES</v>
          </cell>
          <cell r="F623" t="str">
            <v>MONICA</v>
          </cell>
          <cell r="G623" t="str">
            <v>FERNANDA</v>
          </cell>
          <cell r="H623">
            <v>27</v>
          </cell>
          <cell r="I623" t="str">
            <v>HORA CATEDRA</v>
          </cell>
          <cell r="J623" t="str">
            <v>F</v>
          </cell>
          <cell r="K623" t="str">
            <v>ac</v>
          </cell>
          <cell r="L623" t="str">
            <v>NA</v>
          </cell>
          <cell r="M623" t="str">
            <v>NULL</v>
          </cell>
          <cell r="N623" t="str">
            <v>monicanates@unicauca.edu.co</v>
          </cell>
          <cell r="O623" t="str">
            <v>CATEGORIA A</v>
          </cell>
          <cell r="P623" t="str">
            <v>NULL</v>
          </cell>
          <cell r="Q623">
            <v>1</v>
          </cell>
        </row>
        <row r="624">
          <cell r="B624">
            <v>263360</v>
          </cell>
          <cell r="C624" t="str">
            <v>MICHAEL PETITGRAND BERTRAND JEAN</v>
          </cell>
          <cell r="D624" t="str">
            <v>MICHAEL</v>
          </cell>
          <cell r="E624" t="str">
            <v>PETITGRAND</v>
          </cell>
          <cell r="F624" t="str">
            <v>BERTRAND</v>
          </cell>
          <cell r="G624" t="str">
            <v>JEAN</v>
          </cell>
          <cell r="H624">
            <v>28</v>
          </cell>
          <cell r="I624" t="str">
            <v>OCASIONAL</v>
          </cell>
          <cell r="J624" t="str">
            <v>M</v>
          </cell>
          <cell r="K624" t="str">
            <v>ac</v>
          </cell>
          <cell r="L624" t="str">
            <v>TC</v>
          </cell>
          <cell r="M624" t="str">
            <v>NULL</v>
          </cell>
          <cell r="N624" t="str">
            <v>Bertrand@unicauca.edu.co</v>
          </cell>
          <cell r="O624" t="str">
            <v>ASISTENTE</v>
          </cell>
          <cell r="P624" t="str">
            <v>NULL</v>
          </cell>
          <cell r="Q624">
            <v>1</v>
          </cell>
        </row>
        <row r="625">
          <cell r="B625">
            <v>304293</v>
          </cell>
          <cell r="C625" t="str">
            <v>PRIETO NATHALIE</v>
          </cell>
          <cell r="D625" t="str">
            <v>PRIETO</v>
          </cell>
          <cell r="E625" t="str">
            <v>NATHALIE</v>
          </cell>
          <cell r="F625" t="str">
            <v>NATHALIE</v>
          </cell>
          <cell r="H625">
            <v>28</v>
          </cell>
          <cell r="I625" t="str">
            <v>OCASIONAL</v>
          </cell>
          <cell r="J625" t="str">
            <v>F</v>
          </cell>
          <cell r="K625" t="str">
            <v>ac</v>
          </cell>
          <cell r="L625" t="str">
            <v>TC</v>
          </cell>
          <cell r="M625" t="str">
            <v>NULL</v>
          </cell>
          <cell r="N625" t="str">
            <v>nprieto@unicauca.edu.co</v>
          </cell>
          <cell r="O625" t="str">
            <v>AUXILIAR</v>
          </cell>
          <cell r="P625" t="str">
            <v>NULL</v>
          </cell>
          <cell r="Q625">
            <v>1</v>
          </cell>
        </row>
        <row r="626">
          <cell r="B626">
            <v>336750</v>
          </cell>
          <cell r="C626" t="str">
            <v>VALERA DE LA PROVIDENCIA ADRIANA</v>
          </cell>
          <cell r="D626" t="str">
            <v>VALERA</v>
          </cell>
          <cell r="E626" t="str">
            <v>DE</v>
          </cell>
          <cell r="F626" t="str">
            <v>ADRIANA</v>
          </cell>
          <cell r="H626">
            <v>3</v>
          </cell>
          <cell r="I626" t="str">
            <v>OCASIONAL</v>
          </cell>
          <cell r="J626" t="str">
            <v>F</v>
          </cell>
          <cell r="K626" t="str">
            <v>ac</v>
          </cell>
          <cell r="L626" t="str">
            <v>TC</v>
          </cell>
          <cell r="M626" t="str">
            <v>NULL</v>
          </cell>
          <cell r="N626" t="str">
            <v>avalera@unicauca.edu.co</v>
          </cell>
          <cell r="O626" t="str">
            <v>ASOCIADO</v>
          </cell>
          <cell r="P626" t="str">
            <v>NULL</v>
          </cell>
          <cell r="Q626">
            <v>1</v>
          </cell>
        </row>
        <row r="627">
          <cell r="B627">
            <v>387049</v>
          </cell>
          <cell r="C627" t="str">
            <v>MORENO QUINTANA LISANDRA</v>
          </cell>
          <cell r="D627" t="str">
            <v>MORENO</v>
          </cell>
          <cell r="E627" t="str">
            <v>QUINTANA</v>
          </cell>
          <cell r="F627" t="str">
            <v>LISANDRA</v>
          </cell>
          <cell r="H627">
            <v>3</v>
          </cell>
          <cell r="I627" t="str">
            <v>OCASIONAL</v>
          </cell>
          <cell r="J627" t="str">
            <v>F</v>
          </cell>
          <cell r="K627" t="str">
            <v>ac</v>
          </cell>
          <cell r="L627" t="str">
            <v>TC</v>
          </cell>
          <cell r="M627" t="str">
            <v>NULL</v>
          </cell>
          <cell r="N627" t="str">
            <v>lisandra@unicauca.edu.co</v>
          </cell>
          <cell r="O627" t="str">
            <v>ASISTENTE</v>
          </cell>
          <cell r="P627" t="str">
            <v>NULL</v>
          </cell>
          <cell r="Q627">
            <v>1</v>
          </cell>
        </row>
        <row r="628">
          <cell r="B628">
            <v>4376955</v>
          </cell>
          <cell r="C628" t="str">
            <v>ACEVEDO DOMINGUEZ DIEGO FELIPE</v>
          </cell>
          <cell r="D628" t="str">
            <v>ACEVEDO</v>
          </cell>
          <cell r="E628" t="str">
            <v>DOMINGUEZ</v>
          </cell>
          <cell r="F628" t="str">
            <v>DIEGO</v>
          </cell>
          <cell r="G628" t="str">
            <v>FELIPE</v>
          </cell>
          <cell r="H628">
            <v>48</v>
          </cell>
          <cell r="I628" t="str">
            <v>OCASIONAL</v>
          </cell>
          <cell r="J628" t="str">
            <v>M</v>
          </cell>
          <cell r="K628" t="str">
            <v>ac</v>
          </cell>
          <cell r="L628" t="str">
            <v>TC</v>
          </cell>
          <cell r="M628" t="str">
            <v>NULL</v>
          </cell>
          <cell r="N628" t="str">
            <v>dacevedo@unicauca.edu.co</v>
          </cell>
          <cell r="O628" t="str">
            <v>ASISTENTE</v>
          </cell>
          <cell r="P628" t="str">
            <v>NULL</v>
          </cell>
          <cell r="Q628">
            <v>1</v>
          </cell>
        </row>
        <row r="629">
          <cell r="B629">
            <v>4611361</v>
          </cell>
          <cell r="C629" t="str">
            <v>DIAZ BENACHI ERMILSO</v>
          </cell>
          <cell r="D629" t="str">
            <v>DIAZ</v>
          </cell>
          <cell r="E629" t="str">
            <v>BENACHI</v>
          </cell>
          <cell r="F629" t="str">
            <v>ERMILSO</v>
          </cell>
          <cell r="H629">
            <v>51</v>
          </cell>
          <cell r="I629" t="str">
            <v>OCASIONAL</v>
          </cell>
          <cell r="J629" t="str">
            <v>M</v>
          </cell>
          <cell r="K629" t="str">
            <v>ac</v>
          </cell>
          <cell r="L629" t="str">
            <v>TC</v>
          </cell>
          <cell r="M629" t="str">
            <v>NULL</v>
          </cell>
          <cell r="N629" t="str">
            <v>ediaz@unicauca.edu.co</v>
          </cell>
          <cell r="O629" t="str">
            <v>ASOCIADO</v>
          </cell>
          <cell r="P629" t="str">
            <v>NULL</v>
          </cell>
          <cell r="Q629">
            <v>1</v>
          </cell>
        </row>
        <row r="630">
          <cell r="B630">
            <v>4611386</v>
          </cell>
          <cell r="C630" t="str">
            <v>GONZALEZ MEJIA FRANCISCO JAVIER</v>
          </cell>
          <cell r="D630" t="str">
            <v>GONZALEZ</v>
          </cell>
          <cell r="E630" t="str">
            <v>MEJIA</v>
          </cell>
          <cell r="F630" t="str">
            <v>FRANCISCO</v>
          </cell>
          <cell r="G630" t="str">
            <v>JAVIER</v>
          </cell>
          <cell r="H630">
            <v>18</v>
          </cell>
          <cell r="I630" t="str">
            <v>OCASIONAL</v>
          </cell>
          <cell r="J630" t="str">
            <v>M</v>
          </cell>
          <cell r="K630" t="str">
            <v>ac</v>
          </cell>
          <cell r="L630" t="str">
            <v>TC</v>
          </cell>
          <cell r="M630" t="str">
            <v>NULL</v>
          </cell>
          <cell r="N630" t="str">
            <v>fjgonzalez@unicauca.edu.co</v>
          </cell>
          <cell r="O630" t="str">
            <v>ASOCIADO</v>
          </cell>
          <cell r="P630" t="str">
            <v>NULL</v>
          </cell>
          <cell r="Q630">
            <v>1</v>
          </cell>
        </row>
        <row r="631">
          <cell r="B631">
            <v>4612860</v>
          </cell>
          <cell r="C631" t="str">
            <v>FERNANDEZ SANCHEZ ALVARO GERARDO</v>
          </cell>
          <cell r="D631" t="str">
            <v>FERNANDEZ</v>
          </cell>
          <cell r="E631" t="str">
            <v>SANCHEZ</v>
          </cell>
          <cell r="F631" t="str">
            <v>ALVARO</v>
          </cell>
          <cell r="G631" t="str">
            <v>GERARDO</v>
          </cell>
          <cell r="H631">
            <v>38</v>
          </cell>
          <cell r="I631" t="str">
            <v>OCASIONAL</v>
          </cell>
          <cell r="J631" t="str">
            <v>M</v>
          </cell>
          <cell r="K631" t="str">
            <v>ac</v>
          </cell>
          <cell r="L631" t="str">
            <v>TC</v>
          </cell>
          <cell r="M631" t="str">
            <v>NULL</v>
          </cell>
          <cell r="N631" t="str">
            <v>agfernandez@unicauca.edu.co</v>
          </cell>
          <cell r="O631" t="str">
            <v>ASISTENTE</v>
          </cell>
          <cell r="P631" t="str">
            <v>NULL</v>
          </cell>
          <cell r="Q631">
            <v>1</v>
          </cell>
        </row>
        <row r="632">
          <cell r="B632">
            <v>4614886</v>
          </cell>
          <cell r="C632" t="str">
            <v>VARONA BURBANO RENED DARIO</v>
          </cell>
          <cell r="D632" t="str">
            <v>VARONA</v>
          </cell>
          <cell r="E632" t="str">
            <v>BURBANO</v>
          </cell>
          <cell r="F632" t="str">
            <v>RENED</v>
          </cell>
          <cell r="G632" t="str">
            <v>DARIO</v>
          </cell>
          <cell r="H632">
            <v>33</v>
          </cell>
          <cell r="I632" t="str">
            <v>OCASIONAL</v>
          </cell>
          <cell r="J632" t="str">
            <v>M</v>
          </cell>
          <cell r="K632" t="str">
            <v>ac</v>
          </cell>
          <cell r="L632" t="str">
            <v>TC</v>
          </cell>
          <cell r="M632" t="str">
            <v>NULL</v>
          </cell>
          <cell r="N632" t="str">
            <v>rdvarona@unicauca.edu.co</v>
          </cell>
          <cell r="O632" t="str">
            <v>AUXILIAR</v>
          </cell>
          <cell r="P632" t="str">
            <v>NULL</v>
          </cell>
          <cell r="Q632">
            <v>1</v>
          </cell>
        </row>
        <row r="633">
          <cell r="B633">
            <v>4615412</v>
          </cell>
          <cell r="C633" t="str">
            <v>MOLINA QUIJANO EDWIN FELIPE</v>
          </cell>
          <cell r="D633" t="str">
            <v>MOLINA</v>
          </cell>
          <cell r="E633" t="str">
            <v>QUIJANO</v>
          </cell>
          <cell r="F633" t="str">
            <v>EDWIN</v>
          </cell>
          <cell r="G633" t="str">
            <v>FELIPE</v>
          </cell>
          <cell r="H633">
            <v>19</v>
          </cell>
          <cell r="I633" t="str">
            <v>OCASIONAL</v>
          </cell>
          <cell r="J633" t="str">
            <v>M</v>
          </cell>
          <cell r="K633" t="str">
            <v>ac</v>
          </cell>
          <cell r="L633" t="str">
            <v>TC</v>
          </cell>
          <cell r="M633" t="str">
            <v>NULL</v>
          </cell>
          <cell r="N633" t="str">
            <v>edwinmq@unicauca.edu.co</v>
          </cell>
          <cell r="O633" t="str">
            <v>ASISTENTE</v>
          </cell>
          <cell r="P633" t="str">
            <v>NULL</v>
          </cell>
          <cell r="Q633">
            <v>1</v>
          </cell>
        </row>
        <row r="634">
          <cell r="B634">
            <v>4616091</v>
          </cell>
          <cell r="C634" t="str">
            <v>SANDOVAL CERON DIEGO MAURICIO</v>
          </cell>
          <cell r="D634" t="str">
            <v>SANDOVAL</v>
          </cell>
          <cell r="E634" t="str">
            <v>CERON</v>
          </cell>
          <cell r="F634" t="str">
            <v>DIEGO</v>
          </cell>
          <cell r="G634" t="str">
            <v>MAURICIO</v>
          </cell>
          <cell r="H634">
            <v>34</v>
          </cell>
          <cell r="I634" t="str">
            <v>OCASIONAL</v>
          </cell>
          <cell r="J634" t="str">
            <v>M</v>
          </cell>
          <cell r="K634" t="str">
            <v>ac</v>
          </cell>
          <cell r="L634" t="str">
            <v>TC</v>
          </cell>
          <cell r="M634" t="str">
            <v>NULL</v>
          </cell>
          <cell r="N634" t="str">
            <v>sando@unicauca.edu.co</v>
          </cell>
          <cell r="O634" t="str">
            <v>ASISTENTE</v>
          </cell>
          <cell r="P634" t="str">
            <v>NULL</v>
          </cell>
          <cell r="Q634">
            <v>1</v>
          </cell>
        </row>
        <row r="635">
          <cell r="B635">
            <v>4616175</v>
          </cell>
          <cell r="C635" t="str">
            <v>BENAVIDES PIAMBA MANUEL SANIN</v>
          </cell>
          <cell r="D635" t="str">
            <v>BENAVIDES</v>
          </cell>
          <cell r="E635" t="str">
            <v>PIAMBA</v>
          </cell>
          <cell r="F635" t="str">
            <v>MANUEL</v>
          </cell>
          <cell r="G635" t="str">
            <v>SANIN</v>
          </cell>
          <cell r="H635">
            <v>49</v>
          </cell>
          <cell r="I635" t="str">
            <v>OCASIONAL</v>
          </cell>
          <cell r="J635" t="str">
            <v>M</v>
          </cell>
          <cell r="K635" t="str">
            <v>ac</v>
          </cell>
          <cell r="L635" t="str">
            <v>TC</v>
          </cell>
          <cell r="M635" t="str">
            <v>NULL</v>
          </cell>
          <cell r="N635" t="str">
            <v>mbenavides@unicauca.edu.co</v>
          </cell>
          <cell r="O635" t="str">
            <v>ASISTENTE</v>
          </cell>
          <cell r="P635" t="str">
            <v>NULL</v>
          </cell>
          <cell r="Q635">
            <v>1</v>
          </cell>
        </row>
        <row r="636">
          <cell r="B636">
            <v>4616247</v>
          </cell>
          <cell r="C636" t="str">
            <v>CALDON QUIRA NORMAN OSWALDO</v>
          </cell>
          <cell r="D636" t="str">
            <v>CALDON</v>
          </cell>
          <cell r="E636" t="str">
            <v>QUIRA</v>
          </cell>
          <cell r="F636" t="str">
            <v>NORMAN</v>
          </cell>
          <cell r="G636" t="str">
            <v>OSWALDO</v>
          </cell>
          <cell r="H636">
            <v>19</v>
          </cell>
          <cell r="I636" t="str">
            <v>OCASIONAL</v>
          </cell>
          <cell r="J636" t="str">
            <v>M</v>
          </cell>
          <cell r="K636" t="str">
            <v>ac</v>
          </cell>
          <cell r="L636" t="str">
            <v>TC</v>
          </cell>
          <cell r="M636" t="str">
            <v>NULL</v>
          </cell>
          <cell r="N636" t="str">
            <v>ncaldon@unicauca.edu.co</v>
          </cell>
          <cell r="O636" t="str">
            <v>ASISTENTE</v>
          </cell>
          <cell r="P636" t="str">
            <v>NULL</v>
          </cell>
          <cell r="Q636">
            <v>1</v>
          </cell>
        </row>
        <row r="637">
          <cell r="B637">
            <v>4616466</v>
          </cell>
          <cell r="C637" t="str">
            <v>FLOR MUÑOZ WILLIAM ANDRES</v>
          </cell>
          <cell r="D637" t="str">
            <v>FLOR</v>
          </cell>
          <cell r="E637" t="str">
            <v>MUÑOZ</v>
          </cell>
          <cell r="F637" t="str">
            <v>WILLIAM</v>
          </cell>
          <cell r="G637" t="str">
            <v>ANDRES</v>
          </cell>
          <cell r="H637">
            <v>11</v>
          </cell>
          <cell r="I637" t="str">
            <v>OCASIONAL</v>
          </cell>
          <cell r="J637" t="str">
            <v>M</v>
          </cell>
          <cell r="K637" t="str">
            <v>ac</v>
          </cell>
          <cell r="L637" t="str">
            <v>TC</v>
          </cell>
          <cell r="M637" t="str">
            <v>NULL</v>
          </cell>
          <cell r="N637" t="str">
            <v>williamflor@unicauca.edu.co</v>
          </cell>
          <cell r="O637" t="str">
            <v>ASISTENTE</v>
          </cell>
          <cell r="P637" t="str">
            <v>NULL</v>
          </cell>
          <cell r="Q637">
            <v>1</v>
          </cell>
        </row>
        <row r="638">
          <cell r="B638">
            <v>4617121</v>
          </cell>
          <cell r="C638" t="str">
            <v>OVIEDO PINO JUAN IGNACIO</v>
          </cell>
          <cell r="D638" t="str">
            <v>OVIEDO</v>
          </cell>
          <cell r="E638" t="str">
            <v>PINO</v>
          </cell>
          <cell r="F638" t="str">
            <v>JUAN</v>
          </cell>
          <cell r="G638" t="str">
            <v>IGNACIO</v>
          </cell>
          <cell r="H638">
            <v>19</v>
          </cell>
          <cell r="I638" t="str">
            <v>OCASIONAL</v>
          </cell>
          <cell r="J638" t="str">
            <v>M</v>
          </cell>
          <cell r="K638" t="str">
            <v>ac</v>
          </cell>
          <cell r="L638" t="str">
            <v>TC</v>
          </cell>
          <cell r="M638" t="str">
            <v>NULL</v>
          </cell>
          <cell r="N638" t="str">
            <v>jioviedo@unicauca.edu.co</v>
          </cell>
          <cell r="O638" t="str">
            <v>ASOCIADO</v>
          </cell>
          <cell r="P638" t="str">
            <v>NULL</v>
          </cell>
          <cell r="Q638">
            <v>1</v>
          </cell>
        </row>
        <row r="639">
          <cell r="B639">
            <v>4617667</v>
          </cell>
          <cell r="C639" t="str">
            <v>JESUS MOSQUERA ORLANDO DE</v>
          </cell>
          <cell r="D639" t="str">
            <v>JESUS</v>
          </cell>
          <cell r="E639" t="str">
            <v>MOSQUERA</v>
          </cell>
          <cell r="F639" t="str">
            <v>ORLANDO</v>
          </cell>
          <cell r="G639" t="str">
            <v>DE</v>
          </cell>
          <cell r="H639">
            <v>41</v>
          </cell>
          <cell r="I639" t="str">
            <v>OCASIONAL</v>
          </cell>
          <cell r="J639" t="str">
            <v>M</v>
          </cell>
          <cell r="K639" t="str">
            <v>ac</v>
          </cell>
          <cell r="L639" t="str">
            <v>TC</v>
          </cell>
          <cell r="M639" t="str">
            <v>NULL</v>
          </cell>
          <cell r="N639" t="str">
            <v>omosquera@unicauca.edu.co</v>
          </cell>
          <cell r="O639" t="str">
            <v>ASISTENTE</v>
          </cell>
          <cell r="P639" t="str">
            <v>NULL</v>
          </cell>
          <cell r="Q639">
            <v>1</v>
          </cell>
        </row>
        <row r="640">
          <cell r="B640">
            <v>5230849</v>
          </cell>
          <cell r="C640" t="str">
            <v>CASTILLO ORDOÑEZ WILLIAN ORLANDO</v>
          </cell>
          <cell r="D640" t="str">
            <v>CASTILLO</v>
          </cell>
          <cell r="E640" t="str">
            <v>ORDOÑEZ</v>
          </cell>
          <cell r="F640" t="str">
            <v>WILLIAN</v>
          </cell>
          <cell r="G640" t="str">
            <v>ORLANDO</v>
          </cell>
          <cell r="H640">
            <v>31</v>
          </cell>
          <cell r="I640" t="str">
            <v>PLANTA</v>
          </cell>
          <cell r="J640" t="str">
            <v>M</v>
          </cell>
          <cell r="K640" t="str">
            <v>ac</v>
          </cell>
          <cell r="L640" t="str">
            <v>TC</v>
          </cell>
          <cell r="M640" t="str">
            <v>No aplica</v>
          </cell>
          <cell r="N640" t="str">
            <v>wocastillo@unicauca.edu.co</v>
          </cell>
          <cell r="O640" t="str">
            <v>ASOCIADO</v>
          </cell>
          <cell r="P640">
            <v>45369</v>
          </cell>
          <cell r="Q640">
            <v>1</v>
          </cell>
        </row>
        <row r="641">
          <cell r="B641">
            <v>6253782</v>
          </cell>
          <cell r="C641" t="str">
            <v>GARCIA GOMEZ JAINER ENRIQUE</v>
          </cell>
          <cell r="D641" t="str">
            <v>GARCIA</v>
          </cell>
          <cell r="E641" t="str">
            <v>GOMEZ</v>
          </cell>
          <cell r="F641" t="str">
            <v>JAINER</v>
          </cell>
          <cell r="G641" t="str">
            <v>ENRIQUE</v>
          </cell>
          <cell r="H641">
            <v>42</v>
          </cell>
          <cell r="I641" t="str">
            <v>OCASIONAL</v>
          </cell>
          <cell r="J641" t="str">
            <v>M</v>
          </cell>
          <cell r="K641" t="str">
            <v>ac</v>
          </cell>
          <cell r="L641" t="str">
            <v>TC</v>
          </cell>
          <cell r="M641" t="str">
            <v>NULL</v>
          </cell>
          <cell r="N641" t="str">
            <v>jainergarcia@unicauca.edu.co</v>
          </cell>
          <cell r="O641" t="str">
            <v>AUXILIAR</v>
          </cell>
          <cell r="P641" t="str">
            <v>NULL</v>
          </cell>
          <cell r="Q641">
            <v>1</v>
          </cell>
        </row>
        <row r="642">
          <cell r="B642">
            <v>6387160</v>
          </cell>
          <cell r="C642" t="str">
            <v>CORONADO ARTUNDUAGA JUAN REINALDO</v>
          </cell>
          <cell r="D642" t="str">
            <v>CORONADO</v>
          </cell>
          <cell r="E642" t="str">
            <v>ARTUNDUAGA</v>
          </cell>
          <cell r="F642" t="str">
            <v>JUAN</v>
          </cell>
          <cell r="G642" t="str">
            <v>REINALDO</v>
          </cell>
          <cell r="H642">
            <v>3</v>
          </cell>
          <cell r="I642" t="str">
            <v>OCASIONAL</v>
          </cell>
          <cell r="J642" t="str">
            <v>M</v>
          </cell>
          <cell r="K642" t="str">
            <v>ac</v>
          </cell>
          <cell r="L642" t="str">
            <v>TC</v>
          </cell>
          <cell r="M642" t="str">
            <v>NULL</v>
          </cell>
          <cell r="N642" t="str">
            <v>jcoronado@unicauca.edu.co</v>
          </cell>
          <cell r="O642" t="str">
            <v>ASISTENTE</v>
          </cell>
          <cell r="P642" t="str">
            <v>NULL</v>
          </cell>
          <cell r="Q642">
            <v>1</v>
          </cell>
        </row>
        <row r="643">
          <cell r="B643">
            <v>6421721</v>
          </cell>
          <cell r="C643" t="str">
            <v>DE LA PAVA WILSON ESPINOSA</v>
          </cell>
          <cell r="D643" t="str">
            <v>DE LA PAVA</v>
          </cell>
          <cell r="E643" t="str">
            <v>LA</v>
          </cell>
          <cell r="F643" t="str">
            <v>WILSON</v>
          </cell>
          <cell r="G643" t="str">
            <v>ESPINOSA</v>
          </cell>
          <cell r="H643">
            <v>30</v>
          </cell>
          <cell r="I643" t="str">
            <v>OCASIONAL</v>
          </cell>
          <cell r="J643" t="str">
            <v>M</v>
          </cell>
          <cell r="K643" t="str">
            <v>ac</v>
          </cell>
          <cell r="L643" t="str">
            <v>TC</v>
          </cell>
          <cell r="M643" t="str">
            <v>NULL</v>
          </cell>
          <cell r="N643" t="str">
            <v>wespinosa@unicauca.edu.co</v>
          </cell>
          <cell r="O643" t="str">
            <v>ASISTENTE</v>
          </cell>
          <cell r="P643" t="str">
            <v>NULL</v>
          </cell>
          <cell r="Q643">
            <v>1</v>
          </cell>
        </row>
        <row r="644">
          <cell r="B644">
            <v>10271060</v>
          </cell>
          <cell r="C644" t="str">
            <v>GOMEZ FERNANDEZ CARLOS ALBERTO</v>
          </cell>
          <cell r="D644" t="str">
            <v>GOMEZ</v>
          </cell>
          <cell r="E644" t="str">
            <v>FERNANDEZ</v>
          </cell>
          <cell r="F644" t="str">
            <v>CARLOS</v>
          </cell>
          <cell r="G644" t="str">
            <v>ALBERTO</v>
          </cell>
          <cell r="H644">
            <v>43</v>
          </cell>
          <cell r="I644" t="str">
            <v>OCASIONAL</v>
          </cell>
          <cell r="J644" t="str">
            <v>M</v>
          </cell>
          <cell r="K644" t="str">
            <v>ac</v>
          </cell>
          <cell r="L644" t="str">
            <v>TC</v>
          </cell>
          <cell r="M644" t="str">
            <v>NULL</v>
          </cell>
          <cell r="N644" t="str">
            <v>caalgomez@unicauca.edu.co</v>
          </cell>
          <cell r="O644" t="str">
            <v>AUXILIAR</v>
          </cell>
          <cell r="P644" t="str">
            <v>NULL</v>
          </cell>
          <cell r="Q644">
            <v>1</v>
          </cell>
        </row>
        <row r="645">
          <cell r="B645">
            <v>10291231</v>
          </cell>
          <cell r="C645" t="str">
            <v>DORADO FIGUEROA CARLOS ALBERTO</v>
          </cell>
          <cell r="D645" t="str">
            <v>DORADO</v>
          </cell>
          <cell r="E645" t="str">
            <v>FIGUEROA</v>
          </cell>
          <cell r="F645" t="str">
            <v>CARLOS</v>
          </cell>
          <cell r="G645" t="str">
            <v>ALBERTO</v>
          </cell>
          <cell r="H645">
            <v>11</v>
          </cell>
          <cell r="I645" t="str">
            <v>OCASIONAL</v>
          </cell>
          <cell r="J645" t="str">
            <v>M</v>
          </cell>
          <cell r="K645" t="str">
            <v>ac</v>
          </cell>
          <cell r="L645" t="str">
            <v>TC</v>
          </cell>
          <cell r="M645" t="str">
            <v>NULL</v>
          </cell>
          <cell r="N645" t="str">
            <v>carlosdorado@unicauca.edu.co</v>
          </cell>
          <cell r="O645" t="str">
            <v>ASISTENTE</v>
          </cell>
          <cell r="P645" t="str">
            <v>NULL</v>
          </cell>
          <cell r="Q645">
            <v>1</v>
          </cell>
        </row>
        <row r="646">
          <cell r="B646">
            <v>10291734</v>
          </cell>
          <cell r="C646" t="str">
            <v>ORDOÑEZ URBANO CARLOS FELIPE</v>
          </cell>
          <cell r="D646" t="str">
            <v>ORDOÑEZ</v>
          </cell>
          <cell r="E646" t="str">
            <v>URBANO</v>
          </cell>
          <cell r="F646" t="str">
            <v>CARLOS</v>
          </cell>
          <cell r="G646" t="str">
            <v>FELIPE</v>
          </cell>
          <cell r="H646">
            <v>34</v>
          </cell>
          <cell r="I646" t="str">
            <v>OCASIONAL</v>
          </cell>
          <cell r="J646" t="str">
            <v>M</v>
          </cell>
          <cell r="K646" t="str">
            <v>ac</v>
          </cell>
          <cell r="L646" t="str">
            <v>TC</v>
          </cell>
          <cell r="M646" t="str">
            <v>NULL</v>
          </cell>
          <cell r="N646" t="str">
            <v>cfordonez@unicauca.edu.co</v>
          </cell>
          <cell r="O646" t="str">
            <v>TITULAR</v>
          </cell>
          <cell r="P646" t="str">
            <v>NULL</v>
          </cell>
          <cell r="Q646">
            <v>1</v>
          </cell>
        </row>
        <row r="647">
          <cell r="B647">
            <v>10292587</v>
          </cell>
          <cell r="C647" t="str">
            <v>JIMENEZ LOPEZ GERARDO HERNAN</v>
          </cell>
          <cell r="D647" t="str">
            <v>JIMENEZ</v>
          </cell>
          <cell r="E647" t="str">
            <v>LOPEZ</v>
          </cell>
          <cell r="F647" t="str">
            <v>GERARDO</v>
          </cell>
          <cell r="G647" t="str">
            <v>HERNAN</v>
          </cell>
          <cell r="H647">
            <v>32</v>
          </cell>
          <cell r="I647" t="str">
            <v>OCASIONAL</v>
          </cell>
          <cell r="J647" t="str">
            <v>M</v>
          </cell>
          <cell r="K647" t="str">
            <v>ac</v>
          </cell>
          <cell r="L647" t="str">
            <v>TC</v>
          </cell>
          <cell r="M647" t="str">
            <v>NULL</v>
          </cell>
          <cell r="N647" t="str">
            <v>gjimenez@unicauca.edu.co</v>
          </cell>
          <cell r="O647" t="str">
            <v>ASOCIADO</v>
          </cell>
          <cell r="P647" t="str">
            <v>NULL</v>
          </cell>
          <cell r="Q647">
            <v>1</v>
          </cell>
        </row>
        <row r="648">
          <cell r="B648">
            <v>10292641</v>
          </cell>
          <cell r="C648" t="str">
            <v>ALEGRIA FERNANDEZ GUSTAVO ADOLFO</v>
          </cell>
          <cell r="D648" t="str">
            <v>ALEGRIA</v>
          </cell>
          <cell r="E648" t="str">
            <v>FERNANDEZ</v>
          </cell>
          <cell r="F648" t="str">
            <v>GUSTAVO</v>
          </cell>
          <cell r="G648" t="str">
            <v>ADOLFO</v>
          </cell>
          <cell r="H648">
            <v>5</v>
          </cell>
          <cell r="I648" t="str">
            <v>OCASIONAL</v>
          </cell>
          <cell r="J648" t="str">
            <v>M</v>
          </cell>
          <cell r="K648" t="str">
            <v>ac</v>
          </cell>
          <cell r="L648" t="str">
            <v>TC</v>
          </cell>
          <cell r="M648" t="str">
            <v>NULL</v>
          </cell>
          <cell r="N648" t="str">
            <v>gustavoalegria@unicauca.edu.co</v>
          </cell>
          <cell r="O648" t="str">
            <v>ASISTENTE</v>
          </cell>
          <cell r="P648" t="str">
            <v>NULL</v>
          </cell>
          <cell r="Q648">
            <v>1</v>
          </cell>
        </row>
        <row r="649">
          <cell r="B649">
            <v>10292741</v>
          </cell>
          <cell r="C649" t="str">
            <v>LOZADA GIRON JUAN PABLO</v>
          </cell>
          <cell r="D649" t="str">
            <v>LOZADA</v>
          </cell>
          <cell r="E649" t="str">
            <v>GIRON</v>
          </cell>
          <cell r="F649" t="str">
            <v>JUAN</v>
          </cell>
          <cell r="G649" t="str">
            <v>PABLO</v>
          </cell>
          <cell r="H649">
            <v>28</v>
          </cell>
          <cell r="I649" t="str">
            <v>OCASIONAL</v>
          </cell>
          <cell r="J649" t="str">
            <v>M</v>
          </cell>
          <cell r="K649" t="str">
            <v>ac</v>
          </cell>
          <cell r="L649" t="str">
            <v>TC</v>
          </cell>
          <cell r="M649" t="str">
            <v>NULL</v>
          </cell>
          <cell r="N649" t="str">
            <v>jplozada@unicauca.edu.co</v>
          </cell>
          <cell r="O649" t="str">
            <v>ASISTENTE</v>
          </cell>
          <cell r="P649" t="str">
            <v>NULL</v>
          </cell>
          <cell r="Q649">
            <v>1</v>
          </cell>
        </row>
        <row r="650">
          <cell r="B650">
            <v>10292791</v>
          </cell>
          <cell r="C650" t="str">
            <v>RAMIREZ VIAFARA JESUS MAURICIO</v>
          </cell>
          <cell r="D650" t="str">
            <v>RAMIREZ</v>
          </cell>
          <cell r="E650" t="str">
            <v>VIAFARA</v>
          </cell>
          <cell r="F650" t="str">
            <v>JESUS</v>
          </cell>
          <cell r="G650" t="str">
            <v>MAURICIO</v>
          </cell>
          <cell r="H650">
            <v>49</v>
          </cell>
          <cell r="I650" t="str">
            <v>OCASIONAL</v>
          </cell>
          <cell r="J650" t="str">
            <v>M</v>
          </cell>
          <cell r="K650" t="str">
            <v>ac</v>
          </cell>
          <cell r="L650" t="str">
            <v>TC</v>
          </cell>
          <cell r="M650" t="str">
            <v>NULL</v>
          </cell>
          <cell r="N650" t="str">
            <v>jesusramirez@unicauca.edu.co</v>
          </cell>
          <cell r="O650" t="str">
            <v>ASOCIADO</v>
          </cell>
          <cell r="P650" t="str">
            <v>NULL</v>
          </cell>
          <cell r="Q650">
            <v>1</v>
          </cell>
        </row>
        <row r="651">
          <cell r="B651">
            <v>10293272</v>
          </cell>
          <cell r="C651" t="str">
            <v>BRAVO EGUIZABAL JOSE DARIO</v>
          </cell>
          <cell r="D651" t="str">
            <v>BRAVO</v>
          </cell>
          <cell r="E651" t="str">
            <v>EGUIZABAL</v>
          </cell>
          <cell r="F651" t="str">
            <v>JOSE</v>
          </cell>
          <cell r="G651" t="str">
            <v>DARIO</v>
          </cell>
          <cell r="H651">
            <v>44</v>
          </cell>
          <cell r="I651" t="str">
            <v>OCASIONAL</v>
          </cell>
          <cell r="J651" t="str">
            <v>M</v>
          </cell>
          <cell r="K651" t="str">
            <v>ac</v>
          </cell>
          <cell r="L651" t="str">
            <v>TC</v>
          </cell>
          <cell r="M651" t="str">
            <v>NULL</v>
          </cell>
          <cell r="N651" t="str">
            <v>josedariobravo@unicauca.edu.co</v>
          </cell>
          <cell r="O651" t="str">
            <v>ASISTENTE</v>
          </cell>
          <cell r="P651" t="str">
            <v>NULL</v>
          </cell>
          <cell r="Q651">
            <v>1</v>
          </cell>
        </row>
        <row r="652">
          <cell r="B652">
            <v>10293365</v>
          </cell>
          <cell r="C652" t="str">
            <v>VELA PRIETO CESAR JOSE</v>
          </cell>
          <cell r="D652" t="str">
            <v>VELA</v>
          </cell>
          <cell r="E652" t="str">
            <v>PRIETO</v>
          </cell>
          <cell r="F652" t="str">
            <v>CESAR</v>
          </cell>
          <cell r="G652" t="str">
            <v>JOSE</v>
          </cell>
          <cell r="H652">
            <v>11</v>
          </cell>
          <cell r="I652" t="str">
            <v>OCASIONAL</v>
          </cell>
          <cell r="J652" t="str">
            <v>M</v>
          </cell>
          <cell r="K652" t="str">
            <v>ac</v>
          </cell>
          <cell r="L652" t="str">
            <v>TC</v>
          </cell>
          <cell r="M652" t="str">
            <v>NULL</v>
          </cell>
          <cell r="N652" t="str">
            <v>cvela@unicauca.edu.co</v>
          </cell>
          <cell r="O652" t="str">
            <v>ASISTENTE</v>
          </cell>
          <cell r="P652" t="str">
            <v>NULL</v>
          </cell>
          <cell r="Q652">
            <v>1</v>
          </cell>
        </row>
        <row r="653">
          <cell r="B653">
            <v>10293679</v>
          </cell>
          <cell r="C653" t="str">
            <v>RODRIGUEZ VELEZ ALEXANDER</v>
          </cell>
          <cell r="D653" t="str">
            <v>RODRIGUEZ</v>
          </cell>
          <cell r="E653" t="str">
            <v>VELEZ</v>
          </cell>
          <cell r="F653" t="str">
            <v>ALEXANDER</v>
          </cell>
          <cell r="H653">
            <v>1</v>
          </cell>
          <cell r="I653" t="str">
            <v>OCASIONAL</v>
          </cell>
          <cell r="J653" t="str">
            <v>M</v>
          </cell>
          <cell r="K653" t="str">
            <v>ac</v>
          </cell>
          <cell r="L653" t="str">
            <v>TC</v>
          </cell>
          <cell r="M653" t="str">
            <v>NULL</v>
          </cell>
          <cell r="N653" t="str">
            <v>alexrodriguez@unicauca.edu.co</v>
          </cell>
          <cell r="O653" t="str">
            <v>AUXILIAR</v>
          </cell>
          <cell r="P653" t="str">
            <v>NULL</v>
          </cell>
          <cell r="Q653">
            <v>1</v>
          </cell>
        </row>
        <row r="654">
          <cell r="B654">
            <v>10294016</v>
          </cell>
          <cell r="C654" t="str">
            <v>DORADO MUÑOZ JOHN FREDY</v>
          </cell>
          <cell r="D654" t="str">
            <v>DORADO</v>
          </cell>
          <cell r="E654" t="str">
            <v>MUÑOZ</v>
          </cell>
          <cell r="F654" t="str">
            <v>JOHN</v>
          </cell>
          <cell r="G654" t="str">
            <v>FREDY</v>
          </cell>
          <cell r="H654">
            <v>8</v>
          </cell>
          <cell r="I654" t="str">
            <v>OCASIONAL</v>
          </cell>
          <cell r="J654" t="str">
            <v>M</v>
          </cell>
          <cell r="K654" t="str">
            <v>ac</v>
          </cell>
          <cell r="L654" t="str">
            <v>MT</v>
          </cell>
          <cell r="M654" t="str">
            <v>NULL</v>
          </cell>
          <cell r="N654" t="str">
            <v>NULL</v>
          </cell>
          <cell r="O654" t="str">
            <v>AUXILIAR</v>
          </cell>
          <cell r="P654" t="str">
            <v>NULL</v>
          </cell>
          <cell r="Q654">
            <v>1</v>
          </cell>
        </row>
        <row r="655">
          <cell r="B655">
            <v>10294087</v>
          </cell>
          <cell r="C655" t="str">
            <v>CAÑOLA SOTELO EDUARDO ANDRES</v>
          </cell>
          <cell r="D655" t="str">
            <v>CAÑOLA</v>
          </cell>
          <cell r="E655" t="str">
            <v>SOTELO</v>
          </cell>
          <cell r="F655" t="str">
            <v>EDUARDO</v>
          </cell>
          <cell r="G655" t="str">
            <v>ANDRES</v>
          </cell>
          <cell r="H655">
            <v>34</v>
          </cell>
          <cell r="I655" t="str">
            <v>OCASIONAL</v>
          </cell>
          <cell r="J655" t="str">
            <v>M</v>
          </cell>
          <cell r="K655" t="str">
            <v>ac</v>
          </cell>
          <cell r="L655" t="str">
            <v>TC</v>
          </cell>
          <cell r="M655" t="str">
            <v>NULL</v>
          </cell>
          <cell r="N655" t="str">
            <v>ecanola@unicauca.edu.co</v>
          </cell>
          <cell r="O655" t="str">
            <v>ASOCIADO</v>
          </cell>
          <cell r="P655" t="str">
            <v>NULL</v>
          </cell>
          <cell r="Q655">
            <v>1</v>
          </cell>
        </row>
        <row r="656">
          <cell r="B656">
            <v>10294590</v>
          </cell>
          <cell r="C656" t="str">
            <v>ROJAS GALVIS EFRAIN ALIRIO</v>
          </cell>
          <cell r="D656" t="str">
            <v>ROJAS</v>
          </cell>
          <cell r="E656" t="str">
            <v>GALVIS</v>
          </cell>
          <cell r="F656" t="str">
            <v>EFRAIN</v>
          </cell>
          <cell r="G656" t="str">
            <v>ALIRIO</v>
          </cell>
          <cell r="H656">
            <v>32</v>
          </cell>
          <cell r="I656" t="str">
            <v>OCASIONAL</v>
          </cell>
          <cell r="J656" t="str">
            <v>M</v>
          </cell>
          <cell r="K656" t="str">
            <v>ac</v>
          </cell>
          <cell r="L656" t="str">
            <v>TC</v>
          </cell>
          <cell r="M656" t="str">
            <v>NULL</v>
          </cell>
          <cell r="N656" t="str">
            <v>earojas@unicauca.edu.co</v>
          </cell>
          <cell r="O656" t="str">
            <v>ASOCIADO</v>
          </cell>
          <cell r="P656" t="str">
            <v>NULL</v>
          </cell>
          <cell r="Q656">
            <v>1</v>
          </cell>
        </row>
        <row r="657">
          <cell r="B657">
            <v>10294623</v>
          </cell>
          <cell r="C657" t="str">
            <v>ARBOLEDA PARDO JUAN GABRIEL</v>
          </cell>
          <cell r="D657" t="str">
            <v>ARBOLEDA</v>
          </cell>
          <cell r="E657" t="str">
            <v>PARDO</v>
          </cell>
          <cell r="F657" t="str">
            <v>JUAN</v>
          </cell>
          <cell r="G657" t="str">
            <v>GABRIEL</v>
          </cell>
          <cell r="H657">
            <v>43</v>
          </cell>
          <cell r="I657" t="str">
            <v>OCASIONAL</v>
          </cell>
          <cell r="J657" t="str">
            <v>M</v>
          </cell>
          <cell r="K657" t="str">
            <v>ac</v>
          </cell>
          <cell r="L657" t="str">
            <v>TC</v>
          </cell>
          <cell r="M657" t="str">
            <v>NULL</v>
          </cell>
          <cell r="N657" t="str">
            <v>jgarboleda@unicauca.edu.co</v>
          </cell>
          <cell r="O657" t="str">
            <v>AUXILIAR</v>
          </cell>
          <cell r="P657" t="str">
            <v>NULL</v>
          </cell>
          <cell r="Q657">
            <v>1</v>
          </cell>
        </row>
        <row r="658">
          <cell r="B658">
            <v>10296626</v>
          </cell>
          <cell r="C658" t="str">
            <v>CHANTRE ORTIZ CARLOS ANDRES</v>
          </cell>
          <cell r="D658" t="str">
            <v>CHANTRE</v>
          </cell>
          <cell r="E658" t="str">
            <v>ORTIZ</v>
          </cell>
          <cell r="F658" t="str">
            <v>CARLOS</v>
          </cell>
          <cell r="G658" t="str">
            <v>ANDRES</v>
          </cell>
          <cell r="H658">
            <v>4</v>
          </cell>
          <cell r="I658" t="str">
            <v>OCASIONAL</v>
          </cell>
          <cell r="J658" t="str">
            <v>M</v>
          </cell>
          <cell r="K658" t="str">
            <v>ac</v>
          </cell>
          <cell r="L658" t="str">
            <v>TC</v>
          </cell>
          <cell r="M658" t="str">
            <v>NULL</v>
          </cell>
          <cell r="N658" t="str">
            <v>cchantre@unicauca.edu.co</v>
          </cell>
          <cell r="O658" t="str">
            <v>ASOCIADO</v>
          </cell>
          <cell r="P658" t="str">
            <v>NULL</v>
          </cell>
          <cell r="Q658">
            <v>1</v>
          </cell>
        </row>
        <row r="659">
          <cell r="B659">
            <v>10296783</v>
          </cell>
          <cell r="C659" t="str">
            <v>GONZALEZ MARTINEZ JESUS MAURICIO</v>
          </cell>
          <cell r="D659" t="str">
            <v>GONZALEZ</v>
          </cell>
          <cell r="E659" t="str">
            <v>MARTINEZ</v>
          </cell>
          <cell r="F659" t="str">
            <v>JESUS</v>
          </cell>
          <cell r="G659" t="str">
            <v>MAURICIO</v>
          </cell>
          <cell r="H659">
            <v>4</v>
          </cell>
          <cell r="I659" t="str">
            <v>OCASIONAL</v>
          </cell>
          <cell r="J659" t="str">
            <v>M</v>
          </cell>
          <cell r="K659" t="str">
            <v>ac</v>
          </cell>
          <cell r="L659" t="str">
            <v>TC</v>
          </cell>
          <cell r="M659" t="str">
            <v>NULL</v>
          </cell>
          <cell r="N659" t="str">
            <v>NULL</v>
          </cell>
          <cell r="O659" t="str">
            <v>ASISTENTE</v>
          </cell>
          <cell r="P659" t="str">
            <v>NULL</v>
          </cell>
          <cell r="Q659">
            <v>1</v>
          </cell>
        </row>
        <row r="660">
          <cell r="B660">
            <v>10296785</v>
          </cell>
          <cell r="C660" t="str">
            <v>MERA VELASCO YAMID ARLEY</v>
          </cell>
          <cell r="D660" t="str">
            <v>MERA</v>
          </cell>
          <cell r="E660" t="str">
            <v>VELASCO</v>
          </cell>
          <cell r="F660" t="str">
            <v>YAMID</v>
          </cell>
          <cell r="G660" t="str">
            <v>ARLEY</v>
          </cell>
          <cell r="H660">
            <v>31</v>
          </cell>
          <cell r="I660" t="str">
            <v>OCASIONAL</v>
          </cell>
          <cell r="J660" t="str">
            <v>M</v>
          </cell>
          <cell r="K660" t="str">
            <v>ac</v>
          </cell>
          <cell r="L660" t="str">
            <v>TC</v>
          </cell>
          <cell r="M660" t="str">
            <v>NULL</v>
          </cell>
          <cell r="N660" t="str">
            <v>ymera@unicauca.edu.co</v>
          </cell>
          <cell r="O660" t="str">
            <v>ASISTENTE</v>
          </cell>
          <cell r="P660" t="str">
            <v>NULL</v>
          </cell>
          <cell r="Q660">
            <v>1</v>
          </cell>
        </row>
        <row r="661">
          <cell r="B661">
            <v>10296788</v>
          </cell>
          <cell r="C661" t="str">
            <v>MUÑOZ GIRALDO LENIN ALONSO</v>
          </cell>
          <cell r="D661" t="str">
            <v>MUÑOZ</v>
          </cell>
          <cell r="E661" t="str">
            <v>GIRALDO</v>
          </cell>
          <cell r="F661" t="str">
            <v>LENIN</v>
          </cell>
          <cell r="G661" t="str">
            <v>ALONSO</v>
          </cell>
          <cell r="H661">
            <v>5</v>
          </cell>
          <cell r="I661" t="str">
            <v>OCASIONAL</v>
          </cell>
          <cell r="J661" t="str">
            <v>M</v>
          </cell>
          <cell r="K661" t="str">
            <v>ac</v>
          </cell>
          <cell r="L661" t="str">
            <v>TC</v>
          </cell>
          <cell r="M661" t="str">
            <v>NULL</v>
          </cell>
          <cell r="N661" t="str">
            <v>lemunoz@unicauca.edu.co</v>
          </cell>
          <cell r="O661" t="str">
            <v>ASISTENTE</v>
          </cell>
          <cell r="P661" t="str">
            <v>NULL</v>
          </cell>
          <cell r="Q661">
            <v>1</v>
          </cell>
        </row>
        <row r="662">
          <cell r="B662">
            <v>10297491</v>
          </cell>
          <cell r="C662" t="str">
            <v>BURBANO FERNANDEZ MARLON FELIPE</v>
          </cell>
          <cell r="D662" t="str">
            <v>BURBANO</v>
          </cell>
          <cell r="E662" t="str">
            <v>FERNANDEZ</v>
          </cell>
          <cell r="F662" t="str">
            <v>MARLON</v>
          </cell>
          <cell r="G662" t="str">
            <v>FELIPE</v>
          </cell>
          <cell r="H662">
            <v>18</v>
          </cell>
          <cell r="I662" t="str">
            <v>OCASIONAL</v>
          </cell>
          <cell r="J662" t="str">
            <v>M</v>
          </cell>
          <cell r="K662" t="str">
            <v>ac</v>
          </cell>
          <cell r="L662" t="str">
            <v>TC</v>
          </cell>
          <cell r="M662" t="str">
            <v>NULL</v>
          </cell>
          <cell r="N662" t="str">
            <v>felipeburbano1@gmail.com</v>
          </cell>
          <cell r="O662" t="str">
            <v>AUXILIAR</v>
          </cell>
          <cell r="P662" t="str">
            <v>NULL</v>
          </cell>
          <cell r="Q662">
            <v>1</v>
          </cell>
        </row>
        <row r="663">
          <cell r="B663">
            <v>10298502</v>
          </cell>
          <cell r="C663" t="str">
            <v>PISMAG PORTILLA REMIGIO YAMID</v>
          </cell>
          <cell r="D663" t="str">
            <v>PISMAG</v>
          </cell>
          <cell r="E663" t="str">
            <v>PORTILLA</v>
          </cell>
          <cell r="F663" t="str">
            <v>REMIGIO</v>
          </cell>
          <cell r="G663" t="str">
            <v>YAMID</v>
          </cell>
          <cell r="H663">
            <v>4</v>
          </cell>
          <cell r="I663" t="str">
            <v>OCASIONAL</v>
          </cell>
          <cell r="J663" t="str">
            <v>M</v>
          </cell>
          <cell r="K663" t="str">
            <v>ac</v>
          </cell>
          <cell r="L663" t="str">
            <v>TC</v>
          </cell>
          <cell r="M663" t="str">
            <v>NULL</v>
          </cell>
          <cell r="N663" t="str">
            <v>yamid@unicauca.edu.co</v>
          </cell>
          <cell r="O663" t="str">
            <v>ASISTENTE</v>
          </cell>
          <cell r="P663" t="str">
            <v>NULL</v>
          </cell>
          <cell r="Q663">
            <v>1</v>
          </cell>
        </row>
        <row r="664">
          <cell r="B664">
            <v>10299642</v>
          </cell>
          <cell r="C664" t="str">
            <v>VALLEJO VALLECILLA GUILLERMO</v>
          </cell>
          <cell r="D664" t="str">
            <v>VALLEJO</v>
          </cell>
          <cell r="E664" t="str">
            <v>VALLECILLA</v>
          </cell>
          <cell r="F664" t="str">
            <v>GUILLERMO</v>
          </cell>
          <cell r="H664">
            <v>8</v>
          </cell>
          <cell r="I664" t="str">
            <v>OCASIONAL</v>
          </cell>
          <cell r="J664" t="str">
            <v>M</v>
          </cell>
          <cell r="K664" t="str">
            <v>ac</v>
          </cell>
          <cell r="L664" t="str">
            <v>MT</v>
          </cell>
          <cell r="M664" t="str">
            <v>NULL</v>
          </cell>
          <cell r="N664" t="str">
            <v>guillermovv@unicauca.edu.co</v>
          </cell>
          <cell r="O664" t="str">
            <v>AUXILIAR</v>
          </cell>
          <cell r="P664" t="str">
            <v>NULL</v>
          </cell>
          <cell r="Q664">
            <v>1</v>
          </cell>
        </row>
        <row r="665">
          <cell r="B665">
            <v>10299838</v>
          </cell>
          <cell r="C665" t="str">
            <v>PALECHOR TROCHEZ JHON JAIRO</v>
          </cell>
          <cell r="D665" t="str">
            <v>PALECHOR</v>
          </cell>
          <cell r="E665" t="str">
            <v>TROCHEZ</v>
          </cell>
          <cell r="F665" t="str">
            <v>JHON</v>
          </cell>
          <cell r="G665" t="str">
            <v>JAIRO</v>
          </cell>
          <cell r="H665">
            <v>4</v>
          </cell>
          <cell r="I665" t="str">
            <v>OCASIONAL</v>
          </cell>
          <cell r="J665" t="str">
            <v>M</v>
          </cell>
          <cell r="K665" t="str">
            <v>ac</v>
          </cell>
          <cell r="L665" t="str">
            <v>TC</v>
          </cell>
          <cell r="M665" t="str">
            <v>NULL</v>
          </cell>
          <cell r="N665" t="str">
            <v>jjpalechor@unicauca.edu.co</v>
          </cell>
          <cell r="O665" t="str">
            <v>AUXILIAR</v>
          </cell>
          <cell r="P665" t="str">
            <v>NULL</v>
          </cell>
          <cell r="Q665">
            <v>1</v>
          </cell>
        </row>
        <row r="666">
          <cell r="B666">
            <v>10300277</v>
          </cell>
          <cell r="C666" t="str">
            <v>LOPEZ ZEMANATE VICTOR HUGO</v>
          </cell>
          <cell r="D666" t="str">
            <v>LOPEZ</v>
          </cell>
          <cell r="E666" t="str">
            <v>ZEMANATE</v>
          </cell>
          <cell r="F666" t="str">
            <v>VICTOR</v>
          </cell>
          <cell r="G666" t="str">
            <v>HUGO</v>
          </cell>
          <cell r="H666">
            <v>42</v>
          </cell>
          <cell r="I666" t="str">
            <v>OCASIONAL</v>
          </cell>
          <cell r="J666" t="str">
            <v>M</v>
          </cell>
          <cell r="K666" t="str">
            <v>ac</v>
          </cell>
          <cell r="L666" t="str">
            <v>TC</v>
          </cell>
          <cell r="M666" t="str">
            <v>NULL</v>
          </cell>
          <cell r="N666" t="str">
            <v>victorh88@unicauca.edu.co</v>
          </cell>
          <cell r="O666" t="str">
            <v>ASOCIADO</v>
          </cell>
          <cell r="P666" t="str">
            <v>NULL</v>
          </cell>
          <cell r="Q666">
            <v>1</v>
          </cell>
        </row>
        <row r="667">
          <cell r="B667">
            <v>10300805</v>
          </cell>
          <cell r="C667" t="str">
            <v>SANCHEZ MUÑOZ MAURO ANDRES</v>
          </cell>
          <cell r="D667" t="str">
            <v>SANCHEZ</v>
          </cell>
          <cell r="E667" t="str">
            <v>MUÑOZ</v>
          </cell>
          <cell r="F667" t="str">
            <v>MAURO</v>
          </cell>
          <cell r="G667" t="str">
            <v>ANDRES</v>
          </cell>
          <cell r="H667">
            <v>19</v>
          </cell>
          <cell r="I667" t="str">
            <v>OCASIONAL</v>
          </cell>
          <cell r="J667" t="str">
            <v>M</v>
          </cell>
          <cell r="K667" t="str">
            <v>ac</v>
          </cell>
          <cell r="L667" t="str">
            <v>TC</v>
          </cell>
          <cell r="M667" t="str">
            <v>NULL</v>
          </cell>
          <cell r="N667" t="str">
            <v>msanchezmunoz@unicauca.edu.co</v>
          </cell>
          <cell r="O667" t="str">
            <v>ASISTENTE</v>
          </cell>
          <cell r="P667" t="str">
            <v>NULL</v>
          </cell>
          <cell r="Q667">
            <v>1</v>
          </cell>
        </row>
        <row r="668">
          <cell r="B668">
            <v>10301592</v>
          </cell>
          <cell r="C668" t="str">
            <v>PEREA ROMAN CRISPULO</v>
          </cell>
          <cell r="D668" t="str">
            <v>PEREA</v>
          </cell>
          <cell r="E668" t="str">
            <v>ROMAN</v>
          </cell>
          <cell r="F668" t="str">
            <v>CRISPULO</v>
          </cell>
          <cell r="H668">
            <v>5</v>
          </cell>
          <cell r="I668" t="str">
            <v>OCASIONAL</v>
          </cell>
          <cell r="J668" t="str">
            <v>M</v>
          </cell>
          <cell r="K668" t="str">
            <v>ac</v>
          </cell>
          <cell r="L668" t="str">
            <v>TC</v>
          </cell>
          <cell r="M668" t="str">
            <v>NULL</v>
          </cell>
          <cell r="N668" t="str">
            <v>cproman@unicauca.edu.co</v>
          </cell>
          <cell r="O668" t="str">
            <v>ASISTENTE</v>
          </cell>
          <cell r="P668" t="str">
            <v>NULL</v>
          </cell>
          <cell r="Q668">
            <v>1</v>
          </cell>
        </row>
        <row r="669">
          <cell r="B669">
            <v>10302007</v>
          </cell>
          <cell r="C669" t="str">
            <v>PORTILLA DORADO ENMANUEL FERNANDO</v>
          </cell>
          <cell r="D669" t="str">
            <v>PORTILLA</v>
          </cell>
          <cell r="E669" t="str">
            <v>DORADO</v>
          </cell>
          <cell r="F669" t="str">
            <v>ENMANUEL</v>
          </cell>
          <cell r="G669" t="str">
            <v>FERNANDO</v>
          </cell>
          <cell r="H669">
            <v>32</v>
          </cell>
          <cell r="I669" t="str">
            <v>OCASIONAL</v>
          </cell>
          <cell r="J669" t="str">
            <v>M</v>
          </cell>
          <cell r="K669" t="str">
            <v>ac</v>
          </cell>
          <cell r="L669" t="str">
            <v>TC</v>
          </cell>
          <cell r="M669" t="str">
            <v>NULL</v>
          </cell>
          <cell r="N669" t="str">
            <v>efportilla@unicauca.edu.co</v>
          </cell>
          <cell r="O669" t="str">
            <v>ASISTENTE</v>
          </cell>
          <cell r="P669" t="str">
            <v>NULL</v>
          </cell>
          <cell r="Q669">
            <v>1</v>
          </cell>
        </row>
        <row r="670">
          <cell r="B670">
            <v>10302099</v>
          </cell>
          <cell r="C670" t="str">
            <v>SANCHEZ NUPAN JULIAN DAVID</v>
          </cell>
          <cell r="D670" t="str">
            <v>SANCHEZ</v>
          </cell>
          <cell r="E670" t="str">
            <v>NUPAN</v>
          </cell>
          <cell r="F670" t="str">
            <v>JULIAN</v>
          </cell>
          <cell r="G670" t="str">
            <v>DAVID</v>
          </cell>
          <cell r="H670">
            <v>3</v>
          </cell>
          <cell r="I670" t="str">
            <v>OCASIONAL</v>
          </cell>
          <cell r="J670" t="str">
            <v>M</v>
          </cell>
          <cell r="K670" t="str">
            <v>ac</v>
          </cell>
          <cell r="L670" t="str">
            <v>TC</v>
          </cell>
          <cell r="M670" t="str">
            <v>NULL</v>
          </cell>
          <cell r="N670" t="str">
            <v>NULL</v>
          </cell>
          <cell r="O670" t="str">
            <v>AUXILIAR</v>
          </cell>
          <cell r="P670" t="str">
            <v>NULL</v>
          </cell>
          <cell r="Q670">
            <v>1</v>
          </cell>
        </row>
        <row r="671">
          <cell r="B671">
            <v>10302814</v>
          </cell>
          <cell r="C671" t="str">
            <v>QUINTERO TAPIA JOHN JAMER</v>
          </cell>
          <cell r="D671" t="str">
            <v>QUINTERO</v>
          </cell>
          <cell r="E671" t="str">
            <v>TAPIA</v>
          </cell>
          <cell r="F671" t="str">
            <v>JOHN</v>
          </cell>
          <cell r="G671" t="str">
            <v>JAMER</v>
          </cell>
          <cell r="H671">
            <v>32</v>
          </cell>
          <cell r="I671" t="str">
            <v>OCASIONAL</v>
          </cell>
          <cell r="J671" t="str">
            <v>M</v>
          </cell>
          <cell r="K671" t="str">
            <v>ac</v>
          </cell>
          <cell r="L671" t="str">
            <v>TC</v>
          </cell>
          <cell r="M671" t="str">
            <v>NULL</v>
          </cell>
          <cell r="N671" t="str">
            <v>jjquintero@unicauca.edu.co</v>
          </cell>
          <cell r="O671" t="str">
            <v>TITULAR</v>
          </cell>
          <cell r="P671" t="str">
            <v>NULL</v>
          </cell>
          <cell r="Q671">
            <v>1</v>
          </cell>
        </row>
        <row r="672">
          <cell r="B672">
            <v>10303223</v>
          </cell>
          <cell r="C672" t="str">
            <v>PEÑA LOPEZ LUIS ALEXANDER</v>
          </cell>
          <cell r="D672" t="str">
            <v>PEÑA</v>
          </cell>
          <cell r="E672" t="str">
            <v>LOPEZ</v>
          </cell>
          <cell r="F672" t="str">
            <v>LUIS</v>
          </cell>
          <cell r="G672" t="str">
            <v>ALEXANDER</v>
          </cell>
          <cell r="H672">
            <v>9</v>
          </cell>
          <cell r="I672" t="str">
            <v>OCASIONAL</v>
          </cell>
          <cell r="J672" t="str">
            <v>M</v>
          </cell>
          <cell r="K672" t="str">
            <v>ac</v>
          </cell>
          <cell r="L672" t="str">
            <v>TC</v>
          </cell>
          <cell r="M672" t="str">
            <v>NULL</v>
          </cell>
          <cell r="N672" t="str">
            <v>luisplopez@unicauca.edu.co</v>
          </cell>
          <cell r="O672" t="str">
            <v>ASISTENTE</v>
          </cell>
          <cell r="P672" t="str">
            <v>NULL</v>
          </cell>
          <cell r="Q672">
            <v>1</v>
          </cell>
        </row>
        <row r="673">
          <cell r="B673">
            <v>10304003</v>
          </cell>
          <cell r="C673" t="str">
            <v>SANCHEZ FERREIRA CAMILO</v>
          </cell>
          <cell r="D673" t="str">
            <v>SANCHEZ</v>
          </cell>
          <cell r="E673" t="str">
            <v>FERREIRA</v>
          </cell>
          <cell r="F673" t="str">
            <v>CAMILO</v>
          </cell>
          <cell r="H673">
            <v>34</v>
          </cell>
          <cell r="I673" t="str">
            <v>OCASIONAL</v>
          </cell>
          <cell r="J673" t="str">
            <v>M</v>
          </cell>
          <cell r="K673" t="str">
            <v>ac</v>
          </cell>
          <cell r="L673" t="str">
            <v>TC</v>
          </cell>
          <cell r="M673" t="str">
            <v>NULL</v>
          </cell>
          <cell r="N673" t="str">
            <v>csanchez@unicauca.edu.co</v>
          </cell>
          <cell r="O673" t="str">
            <v>ASISTENTE</v>
          </cell>
          <cell r="P673" t="str">
            <v>NULL</v>
          </cell>
          <cell r="Q673">
            <v>1</v>
          </cell>
        </row>
        <row r="674">
          <cell r="B674">
            <v>10304168</v>
          </cell>
          <cell r="C674" t="str">
            <v>DELGADO OROZCO MILTON FERNEY</v>
          </cell>
          <cell r="D674" t="str">
            <v>DELGADO</v>
          </cell>
          <cell r="E674" t="str">
            <v>OROZCO</v>
          </cell>
          <cell r="F674" t="str">
            <v>MILTON</v>
          </cell>
          <cell r="G674" t="str">
            <v>FERNEY</v>
          </cell>
          <cell r="H674">
            <v>10</v>
          </cell>
          <cell r="I674" t="str">
            <v>OCASIONAL</v>
          </cell>
          <cell r="J674" t="str">
            <v>M</v>
          </cell>
          <cell r="K674" t="str">
            <v>ac</v>
          </cell>
          <cell r="L674" t="str">
            <v>MT</v>
          </cell>
          <cell r="M674" t="str">
            <v>NULL</v>
          </cell>
          <cell r="N674" t="str">
            <v>mfdelgado@unicauca.edu.co</v>
          </cell>
          <cell r="O674" t="str">
            <v>AUXILIAR</v>
          </cell>
          <cell r="P674" t="str">
            <v>NULL</v>
          </cell>
          <cell r="Q674">
            <v>1</v>
          </cell>
        </row>
        <row r="675">
          <cell r="B675">
            <v>10304180</v>
          </cell>
          <cell r="C675" t="str">
            <v>GUEVARA LEON JULIAN DAVID</v>
          </cell>
          <cell r="D675" t="str">
            <v>GUEVARA</v>
          </cell>
          <cell r="E675" t="str">
            <v>LEON</v>
          </cell>
          <cell r="F675" t="str">
            <v>JULIAN</v>
          </cell>
          <cell r="G675" t="str">
            <v>DAVID</v>
          </cell>
          <cell r="H675">
            <v>28</v>
          </cell>
          <cell r="I675" t="str">
            <v>OCASIONAL</v>
          </cell>
          <cell r="J675" t="str">
            <v>M</v>
          </cell>
          <cell r="K675" t="str">
            <v>ac</v>
          </cell>
          <cell r="L675" t="str">
            <v>TC</v>
          </cell>
          <cell r="M675" t="str">
            <v>NULL</v>
          </cell>
          <cell r="N675" t="str">
            <v>NULL</v>
          </cell>
          <cell r="O675" t="str">
            <v>AUXILIAR</v>
          </cell>
          <cell r="P675" t="str">
            <v>NULL</v>
          </cell>
          <cell r="Q675">
            <v>1</v>
          </cell>
        </row>
        <row r="676">
          <cell r="B676">
            <v>10304373</v>
          </cell>
          <cell r="C676" t="str">
            <v>GOMEZ AGREDO GUSTAVO ADOLFO</v>
          </cell>
          <cell r="D676" t="str">
            <v>GOMEZ</v>
          </cell>
          <cell r="E676" t="str">
            <v>AGREDO</v>
          </cell>
          <cell r="F676" t="str">
            <v>GUSTAVO</v>
          </cell>
          <cell r="G676" t="str">
            <v>ADOLFO</v>
          </cell>
          <cell r="H676">
            <v>49</v>
          </cell>
          <cell r="I676" t="str">
            <v>OCASIONAL</v>
          </cell>
          <cell r="J676" t="str">
            <v>M</v>
          </cell>
          <cell r="K676" t="str">
            <v>ac</v>
          </cell>
          <cell r="L676" t="str">
            <v>TC</v>
          </cell>
          <cell r="M676" t="str">
            <v>NULL</v>
          </cell>
          <cell r="N676" t="str">
            <v>gtgomez@unicauca.edu.co</v>
          </cell>
          <cell r="O676" t="str">
            <v>ASISTENTE</v>
          </cell>
          <cell r="P676" t="str">
            <v>NULL</v>
          </cell>
          <cell r="Q676">
            <v>1</v>
          </cell>
        </row>
        <row r="677">
          <cell r="B677">
            <v>10304782</v>
          </cell>
          <cell r="C677" t="str">
            <v>GALVIS PEREZ PABLO ALEXANDER</v>
          </cell>
          <cell r="D677" t="str">
            <v>GALVIS</v>
          </cell>
          <cell r="E677" t="str">
            <v>PEREZ</v>
          </cell>
          <cell r="F677" t="str">
            <v>PABLO</v>
          </cell>
          <cell r="G677" t="str">
            <v>ALEXANDER</v>
          </cell>
          <cell r="H677">
            <v>21</v>
          </cell>
          <cell r="I677" t="str">
            <v>OCASIONAL</v>
          </cell>
          <cell r="J677" t="str">
            <v>M</v>
          </cell>
          <cell r="K677" t="str">
            <v>ac</v>
          </cell>
          <cell r="L677" t="str">
            <v>TC</v>
          </cell>
          <cell r="M677" t="str">
            <v>NULL</v>
          </cell>
          <cell r="N677" t="str">
            <v>pgalvis@unicauca.edu.co</v>
          </cell>
          <cell r="O677" t="str">
            <v>ASISTENTE</v>
          </cell>
          <cell r="P677" t="str">
            <v>NULL</v>
          </cell>
          <cell r="Q677">
            <v>1</v>
          </cell>
        </row>
        <row r="678">
          <cell r="B678">
            <v>10306386</v>
          </cell>
          <cell r="C678" t="str">
            <v>CAICEDO COLLAZOS JUAN JOSE</v>
          </cell>
          <cell r="D678" t="str">
            <v>CAICEDO</v>
          </cell>
          <cell r="E678" t="str">
            <v>COLLAZOS</v>
          </cell>
          <cell r="F678" t="str">
            <v>JUAN</v>
          </cell>
          <cell r="G678" t="str">
            <v>JOSE</v>
          </cell>
          <cell r="H678">
            <v>21</v>
          </cell>
          <cell r="I678" t="str">
            <v>OCASIONAL</v>
          </cell>
          <cell r="J678" t="str">
            <v>M</v>
          </cell>
          <cell r="K678" t="str">
            <v>ac</v>
          </cell>
          <cell r="L678" t="str">
            <v>TC</v>
          </cell>
          <cell r="M678" t="str">
            <v>NULL</v>
          </cell>
          <cell r="N678" t="str">
            <v>jjcaicedo@unicauca.edu.co</v>
          </cell>
          <cell r="O678" t="str">
            <v>ASISTENTE</v>
          </cell>
          <cell r="P678" t="str">
            <v>NULL</v>
          </cell>
          <cell r="Q678">
            <v>1</v>
          </cell>
        </row>
        <row r="679">
          <cell r="B679">
            <v>10307086</v>
          </cell>
          <cell r="C679" t="str">
            <v>COLLAZOS RAMIREZ JHONATAN</v>
          </cell>
          <cell r="D679" t="str">
            <v>COLLAZOS</v>
          </cell>
          <cell r="E679" t="str">
            <v>RAMIREZ</v>
          </cell>
          <cell r="F679" t="str">
            <v>JHONATAN</v>
          </cell>
          <cell r="H679">
            <v>43</v>
          </cell>
          <cell r="I679" t="str">
            <v>OCASIONAL</v>
          </cell>
          <cell r="J679" t="str">
            <v>M</v>
          </cell>
          <cell r="K679" t="str">
            <v>ac</v>
          </cell>
          <cell r="L679" t="str">
            <v>TC</v>
          </cell>
          <cell r="M679" t="str">
            <v>NULL</v>
          </cell>
          <cell r="N679" t="str">
            <v>jocollazos@unicauca.edu.co</v>
          </cell>
          <cell r="O679" t="str">
            <v>ASISTENTE</v>
          </cell>
          <cell r="P679" t="str">
            <v>NULL</v>
          </cell>
          <cell r="Q679">
            <v>1</v>
          </cell>
        </row>
        <row r="680">
          <cell r="B680">
            <v>10307348</v>
          </cell>
          <cell r="C680" t="str">
            <v>ANDRADE HOYOS JHON ALEJANDRO</v>
          </cell>
          <cell r="D680" t="str">
            <v>ANDRADE</v>
          </cell>
          <cell r="E680" t="str">
            <v>HOYOS</v>
          </cell>
          <cell r="F680" t="str">
            <v>JHON</v>
          </cell>
          <cell r="G680" t="str">
            <v>ALEJANDRO</v>
          </cell>
          <cell r="H680">
            <v>34</v>
          </cell>
          <cell r="I680" t="str">
            <v>OCASIONAL</v>
          </cell>
          <cell r="J680" t="str">
            <v>M</v>
          </cell>
          <cell r="K680" t="str">
            <v>ac</v>
          </cell>
          <cell r="L680" t="str">
            <v>TC</v>
          </cell>
          <cell r="M680" t="str">
            <v>NULL</v>
          </cell>
          <cell r="N680" t="str">
            <v>jaandrade@unicauca.edu.co</v>
          </cell>
          <cell r="O680" t="str">
            <v>ASISTENTE</v>
          </cell>
          <cell r="P680" t="str">
            <v>NULL</v>
          </cell>
          <cell r="Q680">
            <v>1</v>
          </cell>
        </row>
        <row r="681">
          <cell r="B681">
            <v>10308209</v>
          </cell>
          <cell r="C681" t="str">
            <v>MIRANDA MUÑOZ CRISTIAN DAVID</v>
          </cell>
          <cell r="D681" t="str">
            <v>MIRANDA</v>
          </cell>
          <cell r="E681" t="str">
            <v>MUÑOZ</v>
          </cell>
          <cell r="F681" t="str">
            <v>CRISTIAN</v>
          </cell>
          <cell r="G681" t="str">
            <v>DAVID</v>
          </cell>
          <cell r="H681">
            <v>36</v>
          </cell>
          <cell r="I681" t="str">
            <v>OCASIONAL</v>
          </cell>
          <cell r="J681" t="str">
            <v>M</v>
          </cell>
          <cell r="K681" t="str">
            <v>ac</v>
          </cell>
          <cell r="L681" t="str">
            <v>TC</v>
          </cell>
          <cell r="M681" t="str">
            <v>NULL</v>
          </cell>
          <cell r="N681" t="str">
            <v>cdmiranda@unicauca.edu.co</v>
          </cell>
          <cell r="O681" t="str">
            <v>ASISTENTE</v>
          </cell>
          <cell r="P681" t="str">
            <v>NULL</v>
          </cell>
          <cell r="Q681">
            <v>1</v>
          </cell>
        </row>
        <row r="682">
          <cell r="B682">
            <v>10484572</v>
          </cell>
          <cell r="C682" t="str">
            <v>MOSQUERA LARRAHONDO VICTOR MANUEL</v>
          </cell>
          <cell r="D682" t="str">
            <v>MOSQUERA</v>
          </cell>
          <cell r="E682" t="str">
            <v>LARRAHONDO</v>
          </cell>
          <cell r="F682" t="str">
            <v>VICTOR</v>
          </cell>
          <cell r="G682" t="str">
            <v>MANUEL</v>
          </cell>
          <cell r="H682">
            <v>4</v>
          </cell>
          <cell r="I682" t="str">
            <v>OCASIONAL</v>
          </cell>
          <cell r="J682" t="str">
            <v>M</v>
          </cell>
          <cell r="K682" t="str">
            <v>ac</v>
          </cell>
          <cell r="L682" t="str">
            <v>TC</v>
          </cell>
          <cell r="M682" t="str">
            <v>NULL</v>
          </cell>
          <cell r="N682" t="str">
            <v>vmmosquera@unicauca.edu.co</v>
          </cell>
          <cell r="O682" t="str">
            <v>AUXILIAR</v>
          </cell>
          <cell r="P682" t="str">
            <v>NULL</v>
          </cell>
          <cell r="Q682">
            <v>1</v>
          </cell>
        </row>
        <row r="683">
          <cell r="B683">
            <v>10492541</v>
          </cell>
          <cell r="C683" t="str">
            <v>CAMILO POTES MANUEL JULIAN</v>
          </cell>
          <cell r="D683" t="str">
            <v>CAMILO</v>
          </cell>
          <cell r="E683" t="str">
            <v>POTES</v>
          </cell>
          <cell r="F683" t="str">
            <v>MANUEL</v>
          </cell>
          <cell r="G683" t="str">
            <v>JULIAN</v>
          </cell>
          <cell r="H683">
            <v>43</v>
          </cell>
          <cell r="I683" t="str">
            <v>OCASIONAL</v>
          </cell>
          <cell r="J683" t="str">
            <v>M</v>
          </cell>
          <cell r="K683" t="str">
            <v>ac</v>
          </cell>
          <cell r="L683" t="str">
            <v>TC</v>
          </cell>
          <cell r="M683" t="str">
            <v>NULL</v>
          </cell>
          <cell r="N683" t="str">
            <v>manuelpotes@unicauca.edu.co</v>
          </cell>
          <cell r="O683" t="str">
            <v>ASISTENTE</v>
          </cell>
          <cell r="P683" t="str">
            <v>NULL</v>
          </cell>
          <cell r="Q683">
            <v>1</v>
          </cell>
        </row>
        <row r="684">
          <cell r="B684">
            <v>10497568</v>
          </cell>
          <cell r="C684" t="str">
            <v>FERNANDEZ CARLOS ALBERTO</v>
          </cell>
          <cell r="D684" t="str">
            <v>FERNANDEZ</v>
          </cell>
          <cell r="E684" t="str">
            <v>CARLOS</v>
          </cell>
          <cell r="F684" t="str">
            <v>CARLOS</v>
          </cell>
          <cell r="G684" t="str">
            <v>ALBERTO</v>
          </cell>
          <cell r="H684">
            <v>9</v>
          </cell>
          <cell r="I684" t="str">
            <v>OCASIONAL</v>
          </cell>
          <cell r="J684" t="str">
            <v>M</v>
          </cell>
          <cell r="K684" t="str">
            <v>ac</v>
          </cell>
          <cell r="L684" t="str">
            <v>MT</v>
          </cell>
          <cell r="M684" t="str">
            <v>NULL</v>
          </cell>
          <cell r="N684" t="str">
            <v>caf@unicauca.edu.co</v>
          </cell>
          <cell r="O684" t="str">
            <v>AUXILIAR</v>
          </cell>
          <cell r="P684" t="str">
            <v>NULL</v>
          </cell>
          <cell r="Q684">
            <v>1</v>
          </cell>
        </row>
        <row r="685">
          <cell r="B685">
            <v>10531242</v>
          </cell>
          <cell r="C685" t="str">
            <v>VALENCIA SALINAS JAIRO ADOLFO</v>
          </cell>
          <cell r="D685" t="str">
            <v>VALENCIA</v>
          </cell>
          <cell r="E685" t="str">
            <v>SALINAS</v>
          </cell>
          <cell r="F685" t="str">
            <v>JAIRO</v>
          </cell>
          <cell r="G685" t="str">
            <v>ADOLFO</v>
          </cell>
          <cell r="H685">
            <v>14</v>
          </cell>
          <cell r="I685" t="str">
            <v>OCASIONAL</v>
          </cell>
          <cell r="J685" t="str">
            <v>M</v>
          </cell>
          <cell r="K685" t="str">
            <v>ac</v>
          </cell>
          <cell r="L685" t="str">
            <v>TC</v>
          </cell>
          <cell r="M685" t="str">
            <v>NULL</v>
          </cell>
          <cell r="N685" t="str">
            <v>javalencia@unicauca.edu.co</v>
          </cell>
          <cell r="O685" t="str">
            <v>ASISTENTE</v>
          </cell>
          <cell r="P685" t="str">
            <v>NULL</v>
          </cell>
          <cell r="Q685">
            <v>1</v>
          </cell>
        </row>
        <row r="686">
          <cell r="B686">
            <v>10532509</v>
          </cell>
          <cell r="C686" t="str">
            <v>BRAVO CRUZ NESTOR EUGENIO</v>
          </cell>
          <cell r="D686" t="str">
            <v>BRAVO</v>
          </cell>
          <cell r="E686" t="str">
            <v>CRUZ</v>
          </cell>
          <cell r="F686" t="str">
            <v>NESTOR</v>
          </cell>
          <cell r="G686" t="str">
            <v>EUGENIO</v>
          </cell>
          <cell r="H686">
            <v>19</v>
          </cell>
          <cell r="I686" t="str">
            <v>OCASIONAL</v>
          </cell>
          <cell r="J686" t="str">
            <v>M</v>
          </cell>
          <cell r="K686" t="str">
            <v>ac</v>
          </cell>
          <cell r="L686" t="str">
            <v>TC</v>
          </cell>
          <cell r="M686" t="str">
            <v>COORDINADORPR</v>
          </cell>
          <cell r="N686" t="str">
            <v>nestorbravo@unicauca.edu.co</v>
          </cell>
          <cell r="O686" t="str">
            <v>ASOCIADO</v>
          </cell>
          <cell r="P686" t="str">
            <v>NULL</v>
          </cell>
          <cell r="Q686">
            <v>1</v>
          </cell>
        </row>
        <row r="687">
          <cell r="B687">
            <v>10538293</v>
          </cell>
          <cell r="C687" t="str">
            <v>ORDOÑEZ GUERRERO JOSE RAUL</v>
          </cell>
          <cell r="D687" t="str">
            <v>ORDOÑEZ</v>
          </cell>
          <cell r="E687" t="str">
            <v>GUERRERO</v>
          </cell>
          <cell r="F687" t="str">
            <v>JOSE</v>
          </cell>
          <cell r="G687" t="str">
            <v>RAUL</v>
          </cell>
          <cell r="H687">
            <v>33</v>
          </cell>
          <cell r="I687" t="str">
            <v>OCASIONAL</v>
          </cell>
          <cell r="J687" t="str">
            <v>M</v>
          </cell>
          <cell r="K687" t="str">
            <v>ac</v>
          </cell>
          <cell r="L687" t="str">
            <v>TC</v>
          </cell>
          <cell r="M687" t="str">
            <v>NULL</v>
          </cell>
          <cell r="N687" t="str">
            <v>jrordonez@unicauca.edu.co</v>
          </cell>
          <cell r="O687" t="str">
            <v>ASOCIADO</v>
          </cell>
          <cell r="P687" t="str">
            <v>NULL</v>
          </cell>
          <cell r="Q687">
            <v>1</v>
          </cell>
        </row>
        <row r="688">
          <cell r="B688">
            <v>10538987</v>
          </cell>
          <cell r="C688" t="str">
            <v>CHACON VILLOTA HELDER MAURICIO</v>
          </cell>
          <cell r="D688" t="str">
            <v>CHACON</v>
          </cell>
          <cell r="E688" t="str">
            <v>VILLOTA</v>
          </cell>
          <cell r="F688" t="str">
            <v>HELDER</v>
          </cell>
          <cell r="G688" t="str">
            <v>MAURICIO</v>
          </cell>
          <cell r="H688">
            <v>19</v>
          </cell>
          <cell r="I688" t="str">
            <v>OCASIONAL</v>
          </cell>
          <cell r="J688" t="str">
            <v>M</v>
          </cell>
          <cell r="K688" t="str">
            <v>ac</v>
          </cell>
          <cell r="L688" t="str">
            <v>TC</v>
          </cell>
          <cell r="M688" t="str">
            <v>COORDINADORPR</v>
          </cell>
          <cell r="N688" t="str">
            <v>helder@unicauca.edu.co</v>
          </cell>
          <cell r="O688" t="str">
            <v>ASISTENTE</v>
          </cell>
          <cell r="P688" t="str">
            <v>NULL</v>
          </cell>
          <cell r="Q688">
            <v>1</v>
          </cell>
        </row>
        <row r="689">
          <cell r="B689">
            <v>10539198</v>
          </cell>
          <cell r="C689" t="str">
            <v>CERON SANCHEZ RUBEN DARIO</v>
          </cell>
          <cell r="D689" t="str">
            <v>CERON</v>
          </cell>
          <cell r="E689" t="str">
            <v>SANCHEZ</v>
          </cell>
          <cell r="F689" t="str">
            <v>RUBEN</v>
          </cell>
          <cell r="G689" t="str">
            <v>DARIO</v>
          </cell>
          <cell r="H689">
            <v>33</v>
          </cell>
          <cell r="I689" t="str">
            <v>OCASIONAL</v>
          </cell>
          <cell r="J689" t="str">
            <v>M</v>
          </cell>
          <cell r="K689" t="str">
            <v>ac</v>
          </cell>
          <cell r="L689" t="str">
            <v>TC</v>
          </cell>
          <cell r="M689" t="str">
            <v>NULL</v>
          </cell>
          <cell r="N689" t="str">
            <v>rdceron@unicauca.edu.co</v>
          </cell>
          <cell r="O689" t="str">
            <v>ASISTENTE</v>
          </cell>
          <cell r="P689" t="str">
            <v>NULL</v>
          </cell>
          <cell r="Q689">
            <v>1</v>
          </cell>
        </row>
        <row r="690">
          <cell r="B690">
            <v>10539779</v>
          </cell>
          <cell r="C690" t="str">
            <v>VARONA BALCAZAR GIOVANNI</v>
          </cell>
          <cell r="D690" t="str">
            <v>VARONA</v>
          </cell>
          <cell r="E690" t="str">
            <v>BALCAZAR</v>
          </cell>
          <cell r="F690" t="str">
            <v>GIOVANNI</v>
          </cell>
          <cell r="H690">
            <v>31</v>
          </cell>
          <cell r="I690" t="str">
            <v>OCASIONAL</v>
          </cell>
          <cell r="J690" t="str">
            <v>M</v>
          </cell>
          <cell r="K690" t="str">
            <v>ac</v>
          </cell>
          <cell r="L690" t="str">
            <v>TC</v>
          </cell>
          <cell r="M690" t="str">
            <v>NULL</v>
          </cell>
          <cell r="N690" t="str">
            <v>gvarona@unicauca.edu.co</v>
          </cell>
          <cell r="O690" t="str">
            <v>TITULAR</v>
          </cell>
          <cell r="P690" t="str">
            <v>NULL</v>
          </cell>
          <cell r="Q690">
            <v>1</v>
          </cell>
        </row>
        <row r="691">
          <cell r="B691">
            <v>10540650</v>
          </cell>
          <cell r="C691" t="str">
            <v>ARTEAGA CORDOBA ROLANDO</v>
          </cell>
          <cell r="D691" t="str">
            <v>ARTEAGA</v>
          </cell>
          <cell r="E691" t="str">
            <v>CORDOBA</v>
          </cell>
          <cell r="F691" t="str">
            <v>ROLANDO</v>
          </cell>
          <cell r="H691">
            <v>42</v>
          </cell>
          <cell r="I691" t="str">
            <v>OCASIONAL</v>
          </cell>
          <cell r="J691" t="str">
            <v>M</v>
          </cell>
          <cell r="K691" t="str">
            <v>ac</v>
          </cell>
          <cell r="L691" t="str">
            <v>TC</v>
          </cell>
          <cell r="M691" t="str">
            <v>NULL</v>
          </cell>
          <cell r="N691" t="str">
            <v>rolandocordoba@unicauca.edu.co</v>
          </cell>
          <cell r="O691" t="str">
            <v>ASISTENTE</v>
          </cell>
          <cell r="P691" t="str">
            <v>NULL</v>
          </cell>
          <cell r="Q691">
            <v>1</v>
          </cell>
        </row>
        <row r="692">
          <cell r="B692">
            <v>10543389</v>
          </cell>
          <cell r="C692" t="str">
            <v>RAMIREZ PARUMA HENRY ERNEY</v>
          </cell>
          <cell r="D692" t="str">
            <v>RAMIREZ</v>
          </cell>
          <cell r="E692" t="str">
            <v>PARUMA</v>
          </cell>
          <cell r="F692" t="str">
            <v>HENRY</v>
          </cell>
          <cell r="G692" t="str">
            <v>ERNEY</v>
          </cell>
          <cell r="H692">
            <v>18</v>
          </cell>
          <cell r="I692" t="str">
            <v>OCASIONAL</v>
          </cell>
          <cell r="J692" t="str">
            <v>M</v>
          </cell>
          <cell r="K692" t="str">
            <v>ac</v>
          </cell>
          <cell r="L692" t="str">
            <v>TC</v>
          </cell>
          <cell r="M692" t="str">
            <v>NULL</v>
          </cell>
          <cell r="N692" t="str">
            <v>henryram@unicauca.edu.co</v>
          </cell>
          <cell r="O692" t="str">
            <v>AUXILIAR</v>
          </cell>
          <cell r="P692" t="str">
            <v>NULL</v>
          </cell>
          <cell r="Q692">
            <v>1</v>
          </cell>
        </row>
        <row r="693">
          <cell r="B693">
            <v>10544217</v>
          </cell>
          <cell r="C693" t="str">
            <v>RENGIFO SOLIS CARLOS GERARDO</v>
          </cell>
          <cell r="D693" t="str">
            <v>RENGIFO</v>
          </cell>
          <cell r="E693" t="str">
            <v>SOLIS</v>
          </cell>
          <cell r="F693" t="str">
            <v>CARLOS</v>
          </cell>
          <cell r="G693" t="str">
            <v>GERARDO</v>
          </cell>
          <cell r="H693">
            <v>33</v>
          </cell>
          <cell r="I693" t="str">
            <v>OCASIONAL</v>
          </cell>
          <cell r="J693" t="str">
            <v>M</v>
          </cell>
          <cell r="K693" t="str">
            <v>ac</v>
          </cell>
          <cell r="L693" t="str">
            <v>TC</v>
          </cell>
          <cell r="M693" t="str">
            <v>NULL</v>
          </cell>
          <cell r="N693" t="str">
            <v>gerardorengifo@unicauca.edu.co</v>
          </cell>
          <cell r="O693" t="str">
            <v>ASISTENTE</v>
          </cell>
          <cell r="P693" t="str">
            <v>NULL</v>
          </cell>
          <cell r="Q693">
            <v>1</v>
          </cell>
        </row>
        <row r="694">
          <cell r="B694">
            <v>10544653</v>
          </cell>
          <cell r="C694" t="str">
            <v>TERAN ROSERO SILVIO MANUEL</v>
          </cell>
          <cell r="D694" t="str">
            <v>TERAN</v>
          </cell>
          <cell r="E694" t="str">
            <v>ROSERO</v>
          </cell>
          <cell r="F694" t="str">
            <v>SILVIO</v>
          </cell>
          <cell r="G694" t="str">
            <v>MANUEL</v>
          </cell>
          <cell r="H694">
            <v>46</v>
          </cell>
          <cell r="I694" t="str">
            <v>OCASIONAL</v>
          </cell>
          <cell r="J694" t="str">
            <v>M</v>
          </cell>
          <cell r="K694" t="str">
            <v>ac</v>
          </cell>
          <cell r="L694" t="str">
            <v>TC</v>
          </cell>
          <cell r="M694" t="str">
            <v>NULL</v>
          </cell>
          <cell r="N694" t="str">
            <v>steran@unicauca.edu.co</v>
          </cell>
          <cell r="O694" t="str">
            <v>AUXILIAR</v>
          </cell>
          <cell r="P694" t="str">
            <v>NULL</v>
          </cell>
          <cell r="Q694">
            <v>1</v>
          </cell>
        </row>
        <row r="695">
          <cell r="B695">
            <v>10544679</v>
          </cell>
          <cell r="C695" t="str">
            <v>ESPADA VILLAQUIRAN JOSE ALFONSO</v>
          </cell>
          <cell r="D695" t="str">
            <v>ESPADA</v>
          </cell>
          <cell r="E695" t="str">
            <v>VILLAQUIRAN</v>
          </cell>
          <cell r="F695" t="str">
            <v>JOSE</v>
          </cell>
          <cell r="G695" t="str">
            <v>ALFONSO</v>
          </cell>
          <cell r="H695">
            <v>2</v>
          </cell>
          <cell r="I695" t="str">
            <v>OCASIONAL</v>
          </cell>
          <cell r="J695" t="str">
            <v>M</v>
          </cell>
          <cell r="K695" t="str">
            <v>ac</v>
          </cell>
          <cell r="L695" t="str">
            <v>TC</v>
          </cell>
          <cell r="M695" t="str">
            <v>NULL</v>
          </cell>
          <cell r="N695" t="str">
            <v>josespada@unicauca.edu.co</v>
          </cell>
          <cell r="O695" t="str">
            <v>ASISTENTE</v>
          </cell>
          <cell r="P695" t="str">
            <v>NULL</v>
          </cell>
          <cell r="Q695">
            <v>1</v>
          </cell>
        </row>
        <row r="696">
          <cell r="B696">
            <v>10547808</v>
          </cell>
          <cell r="C696" t="str">
            <v>ACOSTA FAUSTO JOSE</v>
          </cell>
          <cell r="D696" t="str">
            <v>ACOSTA</v>
          </cell>
          <cell r="E696" t="str">
            <v>FAUSTO</v>
          </cell>
          <cell r="F696" t="str">
            <v>FAUSTO</v>
          </cell>
          <cell r="G696" t="str">
            <v>JOSE</v>
          </cell>
          <cell r="H696">
            <v>32</v>
          </cell>
          <cell r="I696" t="str">
            <v>OCASIONAL</v>
          </cell>
          <cell r="J696" t="str">
            <v>M</v>
          </cell>
          <cell r="K696" t="str">
            <v>ac</v>
          </cell>
          <cell r="L696" t="str">
            <v>TC</v>
          </cell>
          <cell r="M696" t="str">
            <v>NULL</v>
          </cell>
          <cell r="N696" t="str">
            <v>fjacosta@unicauca.edu.co</v>
          </cell>
          <cell r="O696" t="str">
            <v>ASISTENTE</v>
          </cell>
          <cell r="P696" t="str">
            <v>NULL</v>
          </cell>
          <cell r="Q696">
            <v>1</v>
          </cell>
        </row>
        <row r="697">
          <cell r="B697">
            <v>10548030</v>
          </cell>
          <cell r="C697" t="str">
            <v>CALDAS CONSTAIN ALBERTO JOSE</v>
          </cell>
          <cell r="D697" t="str">
            <v>CALDAS</v>
          </cell>
          <cell r="E697" t="str">
            <v>CONSTAIN</v>
          </cell>
          <cell r="F697" t="str">
            <v>ALBERTO</v>
          </cell>
          <cell r="G697" t="str">
            <v>JOSE</v>
          </cell>
          <cell r="H697">
            <v>46</v>
          </cell>
          <cell r="I697" t="str">
            <v>OCASIONAL</v>
          </cell>
          <cell r="J697" t="str">
            <v>M</v>
          </cell>
          <cell r="K697" t="str">
            <v>ac</v>
          </cell>
          <cell r="L697" t="str">
            <v>TC</v>
          </cell>
          <cell r="M697" t="str">
            <v>NULL</v>
          </cell>
          <cell r="N697" t="str">
            <v>ajcaldasc@unicauca.edu.co</v>
          </cell>
          <cell r="O697" t="str">
            <v>ASISTENTE</v>
          </cell>
          <cell r="P697" t="str">
            <v>NULL</v>
          </cell>
          <cell r="Q697">
            <v>1</v>
          </cell>
        </row>
        <row r="698">
          <cell r="B698">
            <v>10548083</v>
          </cell>
          <cell r="C698" t="str">
            <v>MEJIA SANTANDER HERNAN FELIPE</v>
          </cell>
          <cell r="D698" t="str">
            <v>MEJIA</v>
          </cell>
          <cell r="E698" t="str">
            <v>SANTANDER</v>
          </cell>
          <cell r="F698" t="str">
            <v>HERNAN</v>
          </cell>
          <cell r="G698" t="str">
            <v>FELIPE</v>
          </cell>
          <cell r="H698">
            <v>13</v>
          </cell>
          <cell r="I698" t="str">
            <v>OCASIONAL</v>
          </cell>
          <cell r="J698" t="str">
            <v>M</v>
          </cell>
          <cell r="K698" t="str">
            <v>ac</v>
          </cell>
          <cell r="L698" t="str">
            <v>TC</v>
          </cell>
          <cell r="M698" t="str">
            <v>NULL</v>
          </cell>
          <cell r="N698" t="str">
            <v>hernanmejia@unicauca.edu.co</v>
          </cell>
          <cell r="O698" t="str">
            <v>ASISTENTE</v>
          </cell>
          <cell r="P698" t="str">
            <v>NULL</v>
          </cell>
          <cell r="Q698">
            <v>1</v>
          </cell>
        </row>
        <row r="699">
          <cell r="B699">
            <v>10549172</v>
          </cell>
          <cell r="C699" t="str">
            <v>DE LA TORRE SOLARTE GABRIEL</v>
          </cell>
          <cell r="D699" t="str">
            <v>DE LA TORRE</v>
          </cell>
          <cell r="E699" t="str">
            <v>LA</v>
          </cell>
          <cell r="F699" t="str">
            <v>GABRIEL</v>
          </cell>
          <cell r="H699">
            <v>18</v>
          </cell>
          <cell r="I699" t="str">
            <v>OCASIONAL</v>
          </cell>
          <cell r="J699" t="str">
            <v>M</v>
          </cell>
          <cell r="K699" t="str">
            <v>ac</v>
          </cell>
          <cell r="L699" t="str">
            <v>TC</v>
          </cell>
          <cell r="M699" t="str">
            <v>NULL</v>
          </cell>
          <cell r="N699" t="str">
            <v>gabrielt@unicauca.edu.co</v>
          </cell>
          <cell r="O699" t="str">
            <v>ASISTENTE</v>
          </cell>
          <cell r="P699" t="str">
            <v>NULL</v>
          </cell>
          <cell r="Q699">
            <v>1</v>
          </cell>
        </row>
        <row r="700">
          <cell r="B700">
            <v>10549763</v>
          </cell>
          <cell r="C700" t="str">
            <v>CASTRO FRANCO EDGAR ALFONSO</v>
          </cell>
          <cell r="D700" t="str">
            <v>CASTRO</v>
          </cell>
          <cell r="E700" t="str">
            <v>FRANCO</v>
          </cell>
          <cell r="F700" t="str">
            <v>EDGAR</v>
          </cell>
          <cell r="G700" t="str">
            <v>ALFONSO</v>
          </cell>
          <cell r="H700">
            <v>14</v>
          </cell>
          <cell r="I700" t="str">
            <v>OCASIONAL</v>
          </cell>
          <cell r="J700" t="str">
            <v>M</v>
          </cell>
          <cell r="K700" t="str">
            <v>ac</v>
          </cell>
          <cell r="L700" t="str">
            <v>TC</v>
          </cell>
          <cell r="M700" t="str">
            <v>NULL</v>
          </cell>
          <cell r="N700" t="str">
            <v>eacastro@unicauca.edu.co</v>
          </cell>
          <cell r="O700" t="str">
            <v>TITULAR</v>
          </cell>
          <cell r="P700" t="str">
            <v>NULL</v>
          </cell>
          <cell r="Q700">
            <v>1</v>
          </cell>
        </row>
        <row r="701">
          <cell r="B701">
            <v>10697021</v>
          </cell>
          <cell r="C701" t="str">
            <v>VARGAS ROSERO HERMES FABIAN</v>
          </cell>
          <cell r="D701" t="str">
            <v>VARGAS</v>
          </cell>
          <cell r="E701" t="str">
            <v>ROSERO</v>
          </cell>
          <cell r="F701" t="str">
            <v>HERMES</v>
          </cell>
          <cell r="G701" t="str">
            <v>FABIAN</v>
          </cell>
          <cell r="H701">
            <v>51</v>
          </cell>
          <cell r="I701" t="str">
            <v>OCASIONAL</v>
          </cell>
          <cell r="J701" t="str">
            <v>M</v>
          </cell>
          <cell r="K701" t="str">
            <v>ac</v>
          </cell>
          <cell r="L701" t="str">
            <v>TC</v>
          </cell>
          <cell r="M701" t="str">
            <v>NULL</v>
          </cell>
          <cell r="N701" t="str">
            <v>fvargas@unicauca.edu.co</v>
          </cell>
          <cell r="O701" t="str">
            <v>ASISTENTE</v>
          </cell>
          <cell r="P701" t="str">
            <v>NULL</v>
          </cell>
          <cell r="Q701">
            <v>1</v>
          </cell>
        </row>
        <row r="702">
          <cell r="B702">
            <v>12240675</v>
          </cell>
          <cell r="C702" t="str">
            <v>CALDERON MINDA JORGE EDUARDO</v>
          </cell>
          <cell r="D702" t="str">
            <v>CALDERON</v>
          </cell>
          <cell r="E702" t="str">
            <v>MINDA</v>
          </cell>
          <cell r="F702" t="str">
            <v>JORGE</v>
          </cell>
          <cell r="G702" t="str">
            <v>EDUARDO</v>
          </cell>
          <cell r="H702">
            <v>43</v>
          </cell>
          <cell r="I702" t="str">
            <v>OCASIONAL</v>
          </cell>
          <cell r="J702" t="str">
            <v>M</v>
          </cell>
          <cell r="K702" t="str">
            <v>ac</v>
          </cell>
          <cell r="L702" t="str">
            <v>MT</v>
          </cell>
          <cell r="M702" t="str">
            <v>NULL</v>
          </cell>
          <cell r="N702" t="str">
            <v>eduardocalderon@unicauca.edu.co</v>
          </cell>
          <cell r="O702" t="str">
            <v>AUXILIAR</v>
          </cell>
          <cell r="P702" t="str">
            <v>NULL</v>
          </cell>
          <cell r="Q702">
            <v>1</v>
          </cell>
        </row>
        <row r="703">
          <cell r="B703">
            <v>12747768</v>
          </cell>
          <cell r="C703" t="str">
            <v>GOMEZ GOMEZ WILLIAM HENZCER</v>
          </cell>
          <cell r="D703" t="str">
            <v>GOMEZ</v>
          </cell>
          <cell r="E703" t="str">
            <v>GOMEZ</v>
          </cell>
          <cell r="F703" t="str">
            <v>WILLIAM</v>
          </cell>
          <cell r="G703" t="str">
            <v>HENZCER</v>
          </cell>
          <cell r="H703">
            <v>42</v>
          </cell>
          <cell r="I703" t="str">
            <v>OCASIONAL</v>
          </cell>
          <cell r="J703" t="str">
            <v>M</v>
          </cell>
          <cell r="K703" t="str">
            <v>ac</v>
          </cell>
          <cell r="L703" t="str">
            <v>TC</v>
          </cell>
          <cell r="M703" t="str">
            <v>NULL</v>
          </cell>
          <cell r="N703" t="str">
            <v>williamgg@unicauca.edu.co</v>
          </cell>
          <cell r="O703" t="str">
            <v>ASISTENTE</v>
          </cell>
          <cell r="P703" t="str">
            <v>NULL</v>
          </cell>
          <cell r="Q703">
            <v>1</v>
          </cell>
        </row>
        <row r="704">
          <cell r="B704">
            <v>12748124</v>
          </cell>
          <cell r="C704" t="str">
            <v>CASTILLO GARCES JOHN ALEXANDER</v>
          </cell>
          <cell r="D704" t="str">
            <v>CASTILLO</v>
          </cell>
          <cell r="E704" t="str">
            <v>GARCES</v>
          </cell>
          <cell r="F704" t="str">
            <v>JOHN</v>
          </cell>
          <cell r="G704" t="str">
            <v>ALEXANDER</v>
          </cell>
          <cell r="H704">
            <v>37</v>
          </cell>
          <cell r="I704" t="str">
            <v>OCASIONAL</v>
          </cell>
          <cell r="J704" t="str">
            <v>M</v>
          </cell>
          <cell r="K704" t="str">
            <v>ac</v>
          </cell>
          <cell r="L704" t="str">
            <v>TC</v>
          </cell>
          <cell r="M704" t="str">
            <v>NULL</v>
          </cell>
          <cell r="N704" t="str">
            <v>jacastillo@unicauca.edu.co</v>
          </cell>
          <cell r="O704" t="str">
            <v>ASISTENTE</v>
          </cell>
          <cell r="P704" t="str">
            <v>NULL</v>
          </cell>
          <cell r="Q704">
            <v>1</v>
          </cell>
        </row>
        <row r="705">
          <cell r="B705">
            <v>13011538</v>
          </cell>
          <cell r="C705" t="str">
            <v>ORTEGA VALENCIA OMAR ALEJANDRO</v>
          </cell>
          <cell r="D705" t="str">
            <v>ORTEGA</v>
          </cell>
          <cell r="E705" t="str">
            <v>VALENCIA</v>
          </cell>
          <cell r="F705" t="str">
            <v>OMAR</v>
          </cell>
          <cell r="G705" t="str">
            <v>ALEJANDRO</v>
          </cell>
          <cell r="H705">
            <v>8</v>
          </cell>
          <cell r="I705" t="str">
            <v>OCASIONAL</v>
          </cell>
          <cell r="J705" t="str">
            <v>M</v>
          </cell>
          <cell r="K705" t="str">
            <v>ac</v>
          </cell>
          <cell r="L705" t="str">
            <v>MT</v>
          </cell>
          <cell r="M705" t="str">
            <v>NULL</v>
          </cell>
          <cell r="N705" t="str">
            <v>NULL</v>
          </cell>
          <cell r="O705" t="str">
            <v>AUXILIAR</v>
          </cell>
          <cell r="P705" t="str">
            <v>NULL</v>
          </cell>
          <cell r="Q705">
            <v>1</v>
          </cell>
        </row>
        <row r="706">
          <cell r="B706">
            <v>13071424</v>
          </cell>
          <cell r="C706" t="str">
            <v>MOLINA BOTINA WILMER NEIL</v>
          </cell>
          <cell r="D706" t="str">
            <v>MOLINA</v>
          </cell>
          <cell r="E706" t="str">
            <v>BOTINA</v>
          </cell>
          <cell r="F706" t="str">
            <v>WILMER</v>
          </cell>
          <cell r="G706" t="str">
            <v>NEIL</v>
          </cell>
          <cell r="H706">
            <v>14</v>
          </cell>
          <cell r="I706" t="str">
            <v>OCASIONAL</v>
          </cell>
          <cell r="J706" t="str">
            <v>M</v>
          </cell>
          <cell r="K706" t="str">
            <v>ac</v>
          </cell>
          <cell r="L706" t="str">
            <v>MT</v>
          </cell>
          <cell r="M706" t="str">
            <v>NULL</v>
          </cell>
          <cell r="N706" t="str">
            <v>NULL</v>
          </cell>
          <cell r="O706" t="str">
            <v>AUXILIAR</v>
          </cell>
          <cell r="P706" t="str">
            <v>NULL</v>
          </cell>
          <cell r="Q706">
            <v>1</v>
          </cell>
        </row>
        <row r="707">
          <cell r="B707">
            <v>13742651</v>
          </cell>
          <cell r="C707" t="str">
            <v>MURILLO JEREZ SERGIO ANDRES</v>
          </cell>
          <cell r="D707" t="str">
            <v>MURILLO</v>
          </cell>
          <cell r="E707" t="str">
            <v>JEREZ</v>
          </cell>
          <cell r="F707" t="str">
            <v>SERGIO</v>
          </cell>
          <cell r="G707" t="str">
            <v>ANDRES</v>
          </cell>
          <cell r="H707">
            <v>3</v>
          </cell>
          <cell r="I707" t="str">
            <v>OCASIONAL</v>
          </cell>
          <cell r="J707" t="str">
            <v>M</v>
          </cell>
          <cell r="K707" t="str">
            <v>ac</v>
          </cell>
          <cell r="L707" t="str">
            <v>TC</v>
          </cell>
          <cell r="M707" t="str">
            <v>NULL</v>
          </cell>
          <cell r="N707" t="str">
            <v>sergiomurillo@unicauca.edu.co</v>
          </cell>
          <cell r="O707" t="str">
            <v>ASOCIADO</v>
          </cell>
          <cell r="P707" t="str">
            <v>NULL</v>
          </cell>
          <cell r="Q707">
            <v>1</v>
          </cell>
        </row>
        <row r="708">
          <cell r="B708">
            <v>14251340</v>
          </cell>
          <cell r="C708" t="str">
            <v>MENESES LLANOS ROBINSON</v>
          </cell>
          <cell r="D708" t="str">
            <v>MENESES</v>
          </cell>
          <cell r="E708" t="str">
            <v>LLANOS</v>
          </cell>
          <cell r="F708" t="str">
            <v>ROBINSON</v>
          </cell>
          <cell r="H708">
            <v>32</v>
          </cell>
          <cell r="I708" t="str">
            <v>OCASIONAL</v>
          </cell>
          <cell r="J708" t="str">
            <v>M</v>
          </cell>
          <cell r="K708" t="str">
            <v>ac</v>
          </cell>
          <cell r="L708" t="str">
            <v>TC</v>
          </cell>
          <cell r="M708" t="str">
            <v>NULL</v>
          </cell>
          <cell r="N708" t="str">
            <v>robinsonmeneses@unicauca.edu.co</v>
          </cell>
          <cell r="O708" t="str">
            <v>ASISTENTE</v>
          </cell>
          <cell r="P708" t="str">
            <v>NULL</v>
          </cell>
          <cell r="Q708">
            <v>1</v>
          </cell>
        </row>
        <row r="709">
          <cell r="B709">
            <v>14466748</v>
          </cell>
          <cell r="C709" t="str">
            <v>RODRIGUEZ CUARTAS ALEJANDRO</v>
          </cell>
          <cell r="D709" t="str">
            <v>RODRIGUEZ</v>
          </cell>
          <cell r="E709" t="str">
            <v>CUARTAS</v>
          </cell>
          <cell r="F709" t="str">
            <v>ALEJANDRO</v>
          </cell>
          <cell r="H709">
            <v>11</v>
          </cell>
          <cell r="I709" t="str">
            <v>OCASIONAL</v>
          </cell>
          <cell r="J709" t="str">
            <v>M</v>
          </cell>
          <cell r="K709" t="str">
            <v>ac</v>
          </cell>
          <cell r="L709" t="str">
            <v>TC</v>
          </cell>
          <cell r="M709" t="str">
            <v>NULL</v>
          </cell>
          <cell r="N709" t="str">
            <v>alejandrorodriguez@unicauca.edu.co</v>
          </cell>
          <cell r="O709" t="str">
            <v>AUXILIAR</v>
          </cell>
          <cell r="P709" t="str">
            <v>NULL</v>
          </cell>
          <cell r="Q709">
            <v>1</v>
          </cell>
        </row>
        <row r="710">
          <cell r="B710">
            <v>14651544</v>
          </cell>
          <cell r="C710" t="str">
            <v>GIRALDO TENORIO HERNANDO JAVIER</v>
          </cell>
          <cell r="D710" t="str">
            <v>GIRALDO</v>
          </cell>
          <cell r="E710" t="str">
            <v>TENORIO</v>
          </cell>
          <cell r="F710" t="str">
            <v>HERNANDO</v>
          </cell>
          <cell r="G710" t="str">
            <v>JAVIER</v>
          </cell>
          <cell r="H710">
            <v>22</v>
          </cell>
          <cell r="I710" t="str">
            <v>OCASIONAL</v>
          </cell>
          <cell r="J710" t="str">
            <v>M</v>
          </cell>
          <cell r="K710" t="str">
            <v>ac</v>
          </cell>
          <cell r="L710" t="str">
            <v>TC</v>
          </cell>
          <cell r="M710" t="str">
            <v>NULL</v>
          </cell>
          <cell r="N710" t="str">
            <v>hernandogiraldo@unicauca.edu.co</v>
          </cell>
          <cell r="O710" t="str">
            <v>ASISTENTE</v>
          </cell>
          <cell r="P710" t="str">
            <v>NULL</v>
          </cell>
          <cell r="Q710">
            <v>1</v>
          </cell>
        </row>
        <row r="711">
          <cell r="B711">
            <v>14700203</v>
          </cell>
          <cell r="C711" t="str">
            <v>CORREA ARANA KARIN</v>
          </cell>
          <cell r="D711" t="str">
            <v>CORREA</v>
          </cell>
          <cell r="E711" t="str">
            <v>ARANA</v>
          </cell>
          <cell r="F711" t="str">
            <v>KARIN</v>
          </cell>
          <cell r="H711">
            <v>51</v>
          </cell>
          <cell r="I711" t="str">
            <v>OCASIONAL</v>
          </cell>
          <cell r="J711" t="str">
            <v>F</v>
          </cell>
          <cell r="K711" t="str">
            <v>ac</v>
          </cell>
          <cell r="L711" t="str">
            <v>TC</v>
          </cell>
          <cell r="M711" t="str">
            <v>NULL</v>
          </cell>
          <cell r="N711" t="str">
            <v>NULL</v>
          </cell>
          <cell r="O711" t="str">
            <v>ASISTENTE</v>
          </cell>
          <cell r="P711" t="str">
            <v>NULL</v>
          </cell>
          <cell r="Q711">
            <v>1</v>
          </cell>
        </row>
        <row r="712">
          <cell r="B712">
            <v>14835429</v>
          </cell>
          <cell r="C712" t="str">
            <v>HERRERA AYALA OSCAR EDUARDO</v>
          </cell>
          <cell r="D712" t="str">
            <v>HERRERA</v>
          </cell>
          <cell r="E712" t="str">
            <v>AYALA</v>
          </cell>
          <cell r="F712" t="str">
            <v>OSCAR</v>
          </cell>
          <cell r="G712" t="str">
            <v>EDUARDO</v>
          </cell>
          <cell r="H712">
            <v>28</v>
          </cell>
          <cell r="I712" t="str">
            <v>OCASIONAL</v>
          </cell>
          <cell r="J712" t="str">
            <v>M</v>
          </cell>
          <cell r="K712" t="str">
            <v>ac</v>
          </cell>
          <cell r="L712" t="str">
            <v>TC</v>
          </cell>
          <cell r="M712" t="str">
            <v>NULL</v>
          </cell>
          <cell r="N712" t="str">
            <v>NULL</v>
          </cell>
          <cell r="O712" t="str">
            <v>ASISTENTE</v>
          </cell>
          <cell r="P712" t="str">
            <v>NULL</v>
          </cell>
          <cell r="Q712">
            <v>1</v>
          </cell>
        </row>
        <row r="713">
          <cell r="B713">
            <v>15380008</v>
          </cell>
          <cell r="C713" t="str">
            <v>ORDOÑEZ FERNANDEZ JORGE WILLIAM</v>
          </cell>
          <cell r="D713" t="str">
            <v>ORDOÑEZ</v>
          </cell>
          <cell r="E713" t="str">
            <v>FERNANDEZ</v>
          </cell>
          <cell r="F713" t="str">
            <v>JORGE</v>
          </cell>
          <cell r="G713" t="str">
            <v>WILLIAM</v>
          </cell>
          <cell r="H713">
            <v>42</v>
          </cell>
          <cell r="I713" t="str">
            <v>OCASIONAL</v>
          </cell>
          <cell r="J713" t="str">
            <v>M</v>
          </cell>
          <cell r="K713" t="str">
            <v>ac</v>
          </cell>
          <cell r="L713" t="str">
            <v>TC</v>
          </cell>
          <cell r="M713" t="str">
            <v>NULL</v>
          </cell>
          <cell r="N713" t="str">
            <v>jordonez@unicauca.edu.co</v>
          </cell>
          <cell r="O713" t="str">
            <v>ASISTENTE</v>
          </cell>
          <cell r="P713" t="str">
            <v>NULL</v>
          </cell>
          <cell r="Q713">
            <v>1</v>
          </cell>
        </row>
        <row r="714">
          <cell r="B714">
            <v>16265499</v>
          </cell>
          <cell r="C714" t="str">
            <v>CHAMORRO HERNANDEZ GUSTAVO HERNANDO</v>
          </cell>
          <cell r="D714" t="str">
            <v>CHAMORRO</v>
          </cell>
          <cell r="E714" t="str">
            <v>HERNANDEZ</v>
          </cell>
          <cell r="F714" t="str">
            <v>GUSTAVO</v>
          </cell>
          <cell r="G714" t="str">
            <v>HERNANDO</v>
          </cell>
          <cell r="H714">
            <v>30</v>
          </cell>
          <cell r="I714" t="str">
            <v>OCASIONAL</v>
          </cell>
          <cell r="J714" t="str">
            <v>M</v>
          </cell>
          <cell r="K714" t="str">
            <v>ac</v>
          </cell>
          <cell r="L714" t="str">
            <v>TC</v>
          </cell>
          <cell r="M714" t="str">
            <v>NULL</v>
          </cell>
          <cell r="N714" t="str">
            <v>gchamorro@unicauca.edu.co</v>
          </cell>
          <cell r="O714" t="str">
            <v>ASOCIADO</v>
          </cell>
          <cell r="P714" t="str">
            <v>NULL</v>
          </cell>
          <cell r="Q714">
            <v>1</v>
          </cell>
        </row>
        <row r="715">
          <cell r="B715">
            <v>16503348</v>
          </cell>
          <cell r="C715" t="str">
            <v>APONTE REYES ALEXANDER</v>
          </cell>
          <cell r="D715" t="str">
            <v>APONTE</v>
          </cell>
          <cell r="E715" t="str">
            <v>REYES</v>
          </cell>
          <cell r="F715" t="str">
            <v>ALEXANDER</v>
          </cell>
          <cell r="H715">
            <v>47</v>
          </cell>
          <cell r="I715" t="str">
            <v>OCASIONAL</v>
          </cell>
          <cell r="J715" t="str">
            <v>M</v>
          </cell>
          <cell r="K715" t="str">
            <v>ac</v>
          </cell>
          <cell r="L715" t="str">
            <v>TC</v>
          </cell>
          <cell r="M715" t="str">
            <v>NULL</v>
          </cell>
          <cell r="N715" t="str">
            <v>reyesalex@unicauca.edu.co</v>
          </cell>
          <cell r="O715" t="str">
            <v>ASISTENTE</v>
          </cell>
          <cell r="P715" t="str">
            <v>NULL</v>
          </cell>
          <cell r="Q715">
            <v>1</v>
          </cell>
        </row>
        <row r="716">
          <cell r="B716">
            <v>16536890</v>
          </cell>
          <cell r="C716" t="str">
            <v>CORONELL TOVAR JORGE IVAN</v>
          </cell>
          <cell r="D716" t="str">
            <v>CORONELL</v>
          </cell>
          <cell r="E716" t="str">
            <v>TOVAR</v>
          </cell>
          <cell r="F716" t="str">
            <v>JORGE</v>
          </cell>
          <cell r="G716" t="str">
            <v>IVAN</v>
          </cell>
          <cell r="H716">
            <v>30</v>
          </cell>
          <cell r="I716" t="str">
            <v>OCASIONAL</v>
          </cell>
          <cell r="J716" t="str">
            <v>M</v>
          </cell>
          <cell r="K716" t="str">
            <v>ac</v>
          </cell>
          <cell r="L716" t="str">
            <v>TC</v>
          </cell>
          <cell r="M716" t="str">
            <v>NULL</v>
          </cell>
          <cell r="N716" t="str">
            <v>coronell@unicauca.edu.co</v>
          </cell>
          <cell r="O716" t="str">
            <v>AUXILIAR</v>
          </cell>
          <cell r="P716" t="str">
            <v>NULL</v>
          </cell>
          <cell r="Q716">
            <v>1</v>
          </cell>
        </row>
        <row r="717">
          <cell r="B717">
            <v>16643999</v>
          </cell>
          <cell r="C717" t="str">
            <v>MUÑOZ OCHOA MARIO ELCIAS</v>
          </cell>
          <cell r="D717" t="str">
            <v>MUÑOZ</v>
          </cell>
          <cell r="E717" t="str">
            <v>OCHOA</v>
          </cell>
          <cell r="F717" t="str">
            <v>MARIO</v>
          </cell>
          <cell r="G717" t="str">
            <v>ELCIAS</v>
          </cell>
          <cell r="H717">
            <v>35</v>
          </cell>
          <cell r="I717" t="str">
            <v>OCASIONAL</v>
          </cell>
          <cell r="J717" t="str">
            <v>M</v>
          </cell>
          <cell r="K717" t="str">
            <v>ac</v>
          </cell>
          <cell r="L717" t="str">
            <v>TC</v>
          </cell>
          <cell r="M717" t="str">
            <v>NULL</v>
          </cell>
          <cell r="N717" t="str">
            <v>mariomuochoa@unicauca.edu.co</v>
          </cell>
          <cell r="O717" t="str">
            <v>ASISTENTE</v>
          </cell>
          <cell r="P717" t="str">
            <v>NULL</v>
          </cell>
          <cell r="Q717">
            <v>1</v>
          </cell>
        </row>
        <row r="718">
          <cell r="B718">
            <v>16649978</v>
          </cell>
          <cell r="C718" t="str">
            <v>MOLANO SANCHEZ GUSTAVO ADOLFO</v>
          </cell>
          <cell r="D718" t="str">
            <v>MOLANO</v>
          </cell>
          <cell r="E718" t="str">
            <v>SANCHEZ</v>
          </cell>
          <cell r="F718" t="str">
            <v>GUSTAVO</v>
          </cell>
          <cell r="G718" t="str">
            <v>ADOLFO</v>
          </cell>
          <cell r="H718">
            <v>41</v>
          </cell>
          <cell r="I718" t="str">
            <v>OCASIONAL</v>
          </cell>
          <cell r="J718" t="str">
            <v>M</v>
          </cell>
          <cell r="K718" t="str">
            <v>ac</v>
          </cell>
          <cell r="L718" t="str">
            <v>TC</v>
          </cell>
          <cell r="M718" t="str">
            <v>DIRECTOR</v>
          </cell>
          <cell r="N718" t="str">
            <v>gmolano@unicauca.edu.co</v>
          </cell>
          <cell r="O718" t="str">
            <v>AUXILIAR</v>
          </cell>
          <cell r="P718" t="str">
            <v>NULL</v>
          </cell>
          <cell r="Q718">
            <v>1</v>
          </cell>
        </row>
        <row r="719">
          <cell r="B719">
            <v>16655777</v>
          </cell>
          <cell r="C719" t="str">
            <v>GUTIERREZ HURTADO ALBERTO</v>
          </cell>
          <cell r="D719" t="str">
            <v>GUTIERREZ</v>
          </cell>
          <cell r="E719" t="str">
            <v>HURTADO</v>
          </cell>
          <cell r="F719" t="str">
            <v>ALBERTO</v>
          </cell>
          <cell r="H719">
            <v>7</v>
          </cell>
          <cell r="I719" t="str">
            <v>OCASIONAL</v>
          </cell>
          <cell r="J719" t="str">
            <v>M</v>
          </cell>
          <cell r="K719" t="str">
            <v>ac</v>
          </cell>
          <cell r="L719" t="str">
            <v>TC</v>
          </cell>
          <cell r="M719" t="str">
            <v>NULL</v>
          </cell>
          <cell r="N719" t="str">
            <v>agutierrez@unicauca.edu.co</v>
          </cell>
          <cell r="O719" t="str">
            <v>ASOCIADO</v>
          </cell>
          <cell r="P719" t="str">
            <v>NULL</v>
          </cell>
          <cell r="Q719">
            <v>1</v>
          </cell>
        </row>
        <row r="720">
          <cell r="B720">
            <v>16735966</v>
          </cell>
          <cell r="C720" t="str">
            <v>MALDONADO PASCUAS JAVIER</v>
          </cell>
          <cell r="D720" t="str">
            <v>MALDONADO</v>
          </cell>
          <cell r="E720" t="str">
            <v>PASCUAS</v>
          </cell>
          <cell r="F720" t="str">
            <v>JAVIER</v>
          </cell>
          <cell r="H720">
            <v>40</v>
          </cell>
          <cell r="I720" t="str">
            <v>OCASIONAL</v>
          </cell>
          <cell r="J720" t="str">
            <v>M</v>
          </cell>
          <cell r="K720" t="str">
            <v>ac</v>
          </cell>
          <cell r="L720" t="str">
            <v>TC</v>
          </cell>
          <cell r="M720" t="str">
            <v>NULL</v>
          </cell>
          <cell r="N720" t="str">
            <v>javiermaldonado@unicauca.edu.co</v>
          </cell>
          <cell r="O720" t="str">
            <v>AUXILIAR</v>
          </cell>
          <cell r="P720" t="str">
            <v>NULL</v>
          </cell>
          <cell r="Q720">
            <v>1</v>
          </cell>
        </row>
        <row r="721">
          <cell r="B721">
            <v>16768923</v>
          </cell>
          <cell r="C721" t="str">
            <v>VALDERRUTEN VIDAL ALFREDO</v>
          </cell>
          <cell r="D721" t="str">
            <v>VALDERRUTEN</v>
          </cell>
          <cell r="E721" t="str">
            <v>VIDAL</v>
          </cell>
          <cell r="F721" t="str">
            <v>ALFREDO</v>
          </cell>
          <cell r="H721">
            <v>2</v>
          </cell>
          <cell r="I721" t="str">
            <v>OCASIONAL</v>
          </cell>
          <cell r="J721" t="str">
            <v>M</v>
          </cell>
          <cell r="K721" t="str">
            <v>ac</v>
          </cell>
          <cell r="L721" t="str">
            <v>TC</v>
          </cell>
          <cell r="M721" t="str">
            <v>NULL</v>
          </cell>
          <cell r="N721" t="str">
            <v>alfredovidal@unicauca.edu.co</v>
          </cell>
          <cell r="O721" t="str">
            <v>AUXILIAR</v>
          </cell>
          <cell r="P721" t="str">
            <v>NULL</v>
          </cell>
          <cell r="Q721">
            <v>1</v>
          </cell>
        </row>
        <row r="722">
          <cell r="B722">
            <v>16918837</v>
          </cell>
          <cell r="C722" t="str">
            <v>MARTINEZ GARCIA ROBERT FABIAN</v>
          </cell>
          <cell r="D722" t="str">
            <v>MARTINEZ</v>
          </cell>
          <cell r="E722" t="str">
            <v>GARCIA</v>
          </cell>
          <cell r="F722" t="str">
            <v>ROBERT</v>
          </cell>
          <cell r="G722" t="str">
            <v>FABIAN</v>
          </cell>
          <cell r="H722">
            <v>30</v>
          </cell>
          <cell r="I722" t="str">
            <v>OCASIONAL</v>
          </cell>
          <cell r="J722" t="str">
            <v>M</v>
          </cell>
          <cell r="K722" t="str">
            <v>ac</v>
          </cell>
          <cell r="L722" t="str">
            <v>TC</v>
          </cell>
          <cell r="M722" t="str">
            <v>NULL</v>
          </cell>
          <cell r="N722" t="str">
            <v>rmartinez@unicauca.edu.co</v>
          </cell>
          <cell r="O722" t="str">
            <v>AUXILIAR</v>
          </cell>
          <cell r="P722" t="str">
            <v>NULL</v>
          </cell>
          <cell r="Q722">
            <v>1</v>
          </cell>
        </row>
        <row r="723">
          <cell r="B723">
            <v>18125322</v>
          </cell>
          <cell r="C723" t="str">
            <v>CHAMORRO IBARRA EDWIN CESAR</v>
          </cell>
          <cell r="D723" t="str">
            <v>CHAMORRO</v>
          </cell>
          <cell r="E723" t="str">
            <v>IBARRA</v>
          </cell>
          <cell r="F723" t="str">
            <v>EDWIN</v>
          </cell>
          <cell r="G723" t="str">
            <v>CESAR</v>
          </cell>
          <cell r="H723">
            <v>35</v>
          </cell>
          <cell r="I723" t="str">
            <v>OCASIONAL</v>
          </cell>
          <cell r="J723" t="str">
            <v>M</v>
          </cell>
          <cell r="K723" t="str">
            <v>ac</v>
          </cell>
          <cell r="L723" t="str">
            <v>TC</v>
          </cell>
          <cell r="M723" t="str">
            <v>NULL</v>
          </cell>
          <cell r="N723" t="str">
            <v>echamo@unicauca.edu.co</v>
          </cell>
          <cell r="O723" t="str">
            <v>ASISTENTE</v>
          </cell>
          <cell r="P723" t="str">
            <v>NULL</v>
          </cell>
          <cell r="Q723">
            <v>1</v>
          </cell>
        </row>
        <row r="724">
          <cell r="B724">
            <v>19383506</v>
          </cell>
          <cell r="C724" t="str">
            <v>VERGARA VARELA HERNANDO RAFAEL</v>
          </cell>
          <cell r="D724" t="str">
            <v>VERGARA</v>
          </cell>
          <cell r="E724" t="str">
            <v>VARELA</v>
          </cell>
          <cell r="F724" t="str">
            <v>HERNANDO</v>
          </cell>
          <cell r="G724" t="str">
            <v>RAFAEL</v>
          </cell>
          <cell r="H724">
            <v>31</v>
          </cell>
          <cell r="I724" t="str">
            <v>OCASIONAL</v>
          </cell>
          <cell r="J724" t="str">
            <v>M</v>
          </cell>
          <cell r="K724" t="str">
            <v>ac</v>
          </cell>
          <cell r="L724" t="str">
            <v>TC</v>
          </cell>
          <cell r="M724" t="str">
            <v>NULL</v>
          </cell>
          <cell r="N724" t="str">
            <v>hernandov@unicauca.edu.co</v>
          </cell>
          <cell r="O724" t="str">
            <v>ASOCIADO</v>
          </cell>
          <cell r="P724" t="str">
            <v>NULL</v>
          </cell>
          <cell r="Q724">
            <v>1</v>
          </cell>
        </row>
        <row r="725">
          <cell r="B725">
            <v>19476104</v>
          </cell>
          <cell r="C725" t="str">
            <v>ZAMBRANO SEGURA RICARDO ANTONIO</v>
          </cell>
          <cell r="D725" t="str">
            <v>ZAMBRANO</v>
          </cell>
          <cell r="E725" t="str">
            <v>SEGURA</v>
          </cell>
          <cell r="F725" t="str">
            <v>RICARDO</v>
          </cell>
          <cell r="G725" t="str">
            <v>ANTONIO</v>
          </cell>
          <cell r="H725">
            <v>52</v>
          </cell>
          <cell r="I725" t="str">
            <v>OCASIONAL</v>
          </cell>
          <cell r="J725" t="str">
            <v>M</v>
          </cell>
          <cell r="K725" t="str">
            <v>ac</v>
          </cell>
          <cell r="L725" t="str">
            <v>TC</v>
          </cell>
          <cell r="M725" t="str">
            <v>NULL</v>
          </cell>
          <cell r="N725" t="str">
            <v>rzambran@unicauca.edu.co</v>
          </cell>
          <cell r="O725" t="str">
            <v>ASISTENTE</v>
          </cell>
          <cell r="P725" t="str">
            <v>NULL</v>
          </cell>
          <cell r="Q725">
            <v>1</v>
          </cell>
        </row>
        <row r="726">
          <cell r="B726">
            <v>22647709</v>
          </cell>
          <cell r="C726" t="str">
            <v>ZAMBRANO PABON LILIANA PATRICIA</v>
          </cell>
          <cell r="D726" t="str">
            <v>ZAMBRANO</v>
          </cell>
          <cell r="E726" t="str">
            <v>PABON</v>
          </cell>
          <cell r="F726" t="str">
            <v>LILIANA</v>
          </cell>
          <cell r="G726" t="str">
            <v>PATRICIA</v>
          </cell>
          <cell r="H726">
            <v>14</v>
          </cell>
          <cell r="I726" t="str">
            <v>OCASIONAL</v>
          </cell>
          <cell r="J726" t="str">
            <v>F</v>
          </cell>
          <cell r="K726" t="str">
            <v>ac</v>
          </cell>
          <cell r="L726" t="str">
            <v>MT</v>
          </cell>
          <cell r="M726" t="str">
            <v>NULL</v>
          </cell>
          <cell r="N726" t="str">
            <v>NULL</v>
          </cell>
          <cell r="O726" t="str">
            <v>AUXILIAR</v>
          </cell>
          <cell r="P726" t="str">
            <v>NULL</v>
          </cell>
          <cell r="Q726">
            <v>1</v>
          </cell>
        </row>
        <row r="727">
          <cell r="B727">
            <v>25270247</v>
          </cell>
          <cell r="C727" t="str">
            <v>MENDEZ CONSTAIN MIRYAM TERESA</v>
          </cell>
          <cell r="D727" t="str">
            <v>MENDEZ</v>
          </cell>
          <cell r="E727" t="str">
            <v>CONSTAIN</v>
          </cell>
          <cell r="F727" t="str">
            <v>MIRYAM</v>
          </cell>
          <cell r="G727" t="str">
            <v>TERESA</v>
          </cell>
          <cell r="H727">
            <v>1</v>
          </cell>
          <cell r="I727" t="str">
            <v>OCASIONAL</v>
          </cell>
          <cell r="J727" t="str">
            <v>F</v>
          </cell>
          <cell r="K727" t="str">
            <v>ac</v>
          </cell>
          <cell r="L727" t="str">
            <v>TC</v>
          </cell>
          <cell r="M727" t="str">
            <v>NULL</v>
          </cell>
          <cell r="N727" t="str">
            <v>miryammendez@unicauca.edu.co</v>
          </cell>
          <cell r="O727" t="str">
            <v>ASISTENTE</v>
          </cell>
          <cell r="P727" t="str">
            <v>NULL</v>
          </cell>
          <cell r="Q727">
            <v>1</v>
          </cell>
        </row>
        <row r="728">
          <cell r="B728">
            <v>25272839</v>
          </cell>
          <cell r="C728" t="str">
            <v>VIDAL CAICEDO MARIA ISABEL</v>
          </cell>
          <cell r="D728" t="str">
            <v>VIDAL</v>
          </cell>
          <cell r="E728" t="str">
            <v>CAICEDO</v>
          </cell>
          <cell r="F728" t="str">
            <v>MARIA</v>
          </cell>
          <cell r="G728" t="str">
            <v>ISABEL</v>
          </cell>
          <cell r="H728">
            <v>52</v>
          </cell>
          <cell r="I728" t="str">
            <v>OCASIONAL</v>
          </cell>
          <cell r="J728" t="str">
            <v>M</v>
          </cell>
          <cell r="K728" t="str">
            <v>ac</v>
          </cell>
          <cell r="L728" t="str">
            <v>TC</v>
          </cell>
          <cell r="M728" t="str">
            <v>NULL</v>
          </cell>
          <cell r="N728" t="str">
            <v>mariaividal@unicauca.edu.co</v>
          </cell>
          <cell r="O728" t="str">
            <v>ASOCIADO</v>
          </cell>
          <cell r="P728" t="str">
            <v>NULL</v>
          </cell>
          <cell r="Q728">
            <v>1</v>
          </cell>
        </row>
        <row r="729">
          <cell r="B729">
            <v>25273435</v>
          </cell>
          <cell r="C729" t="str">
            <v>ZEMANATE ZUÑIGA GILDA ELIANA</v>
          </cell>
          <cell r="D729" t="str">
            <v>ZEMANATE</v>
          </cell>
          <cell r="E729" t="str">
            <v>ZUÑIGA</v>
          </cell>
          <cell r="F729" t="str">
            <v>GILDA</v>
          </cell>
          <cell r="G729" t="str">
            <v>ELIANA</v>
          </cell>
          <cell r="H729">
            <v>17</v>
          </cell>
          <cell r="I729" t="str">
            <v>OCASIONAL</v>
          </cell>
          <cell r="J729" t="str">
            <v>F</v>
          </cell>
          <cell r="K729" t="str">
            <v>ac</v>
          </cell>
          <cell r="L729" t="str">
            <v>MT</v>
          </cell>
          <cell r="M729" t="str">
            <v>NULL</v>
          </cell>
          <cell r="N729" t="str">
            <v>ezemanate@unicauca.edu.co</v>
          </cell>
          <cell r="O729" t="str">
            <v>ASISTENTE</v>
          </cell>
          <cell r="P729" t="str">
            <v>NULL</v>
          </cell>
          <cell r="Q729">
            <v>1</v>
          </cell>
        </row>
        <row r="730">
          <cell r="B730">
            <v>25273867</v>
          </cell>
          <cell r="C730" t="str">
            <v>CUJAR OTERO OLGA LUCIA</v>
          </cell>
          <cell r="D730" t="str">
            <v>CUJAR</v>
          </cell>
          <cell r="E730" t="str">
            <v>OTERO</v>
          </cell>
          <cell r="F730" t="str">
            <v>OLGA</v>
          </cell>
          <cell r="G730" t="str">
            <v>LUCIA</v>
          </cell>
          <cell r="H730">
            <v>17</v>
          </cell>
          <cell r="I730" t="str">
            <v>OCASIONAL</v>
          </cell>
          <cell r="J730" t="str">
            <v>F</v>
          </cell>
          <cell r="K730" t="str">
            <v>ac</v>
          </cell>
          <cell r="L730" t="str">
            <v>MT</v>
          </cell>
          <cell r="M730" t="str">
            <v>NULL</v>
          </cell>
          <cell r="N730" t="str">
            <v>olgacujar@unicauca.edu.co</v>
          </cell>
          <cell r="O730" t="str">
            <v>AUXILIAR</v>
          </cell>
          <cell r="P730" t="str">
            <v>NULL</v>
          </cell>
          <cell r="Q730">
            <v>1</v>
          </cell>
        </row>
        <row r="731">
          <cell r="B731">
            <v>25274197</v>
          </cell>
          <cell r="C731" t="str">
            <v>IDROBO HERNANDEZ CLAUDIA</v>
          </cell>
          <cell r="D731" t="str">
            <v>IDROBO</v>
          </cell>
          <cell r="E731" t="str">
            <v>HERNANDEZ</v>
          </cell>
          <cell r="F731" t="str">
            <v>CLAUDIA</v>
          </cell>
          <cell r="H731">
            <v>32</v>
          </cell>
          <cell r="I731" t="str">
            <v>OCASIONAL</v>
          </cell>
          <cell r="J731" t="str">
            <v>F</v>
          </cell>
          <cell r="K731" t="str">
            <v>ac</v>
          </cell>
          <cell r="L731" t="str">
            <v>TC</v>
          </cell>
          <cell r="M731" t="str">
            <v>NULL</v>
          </cell>
          <cell r="N731" t="str">
            <v>claudiaidrobo@unicauca.edu.co</v>
          </cell>
          <cell r="O731" t="str">
            <v>ASISTENTE</v>
          </cell>
          <cell r="P731" t="str">
            <v>NULL</v>
          </cell>
          <cell r="Q731">
            <v>1</v>
          </cell>
        </row>
        <row r="732">
          <cell r="B732">
            <v>25274299</v>
          </cell>
          <cell r="C732" t="str">
            <v>DE LA CRUZ NOGUERA RAQUEL EUGENIA</v>
          </cell>
          <cell r="D732" t="str">
            <v>DE LA CRUZ</v>
          </cell>
          <cell r="E732" t="str">
            <v>LA</v>
          </cell>
          <cell r="F732" t="str">
            <v>RAQUEL</v>
          </cell>
          <cell r="G732" t="str">
            <v>EUGENIA</v>
          </cell>
          <cell r="H732">
            <v>4</v>
          </cell>
          <cell r="I732" t="str">
            <v>OCASIONAL</v>
          </cell>
          <cell r="J732" t="str">
            <v>F</v>
          </cell>
          <cell r="K732" t="str">
            <v>ac</v>
          </cell>
          <cell r="L732" t="str">
            <v>TC</v>
          </cell>
          <cell r="M732" t="str">
            <v>COORDINADORPR</v>
          </cell>
          <cell r="N732" t="str">
            <v>rakeldn@unicauca.edu.co</v>
          </cell>
          <cell r="O732" t="str">
            <v>ASOCIADO</v>
          </cell>
          <cell r="P732" t="str">
            <v>NULL</v>
          </cell>
          <cell r="Q732">
            <v>1</v>
          </cell>
        </row>
        <row r="733">
          <cell r="B733">
            <v>25274984</v>
          </cell>
          <cell r="C733" t="str">
            <v>TURBAY VARONA MARIA ISABEL</v>
          </cell>
          <cell r="D733" t="str">
            <v>TURBAY</v>
          </cell>
          <cell r="E733" t="str">
            <v>VARONA</v>
          </cell>
          <cell r="F733" t="str">
            <v>MARIA</v>
          </cell>
          <cell r="G733" t="str">
            <v>ISABEL</v>
          </cell>
          <cell r="H733">
            <v>43</v>
          </cell>
          <cell r="I733" t="str">
            <v>OCASIONAL</v>
          </cell>
          <cell r="J733" t="str">
            <v>M</v>
          </cell>
          <cell r="K733" t="str">
            <v>ac</v>
          </cell>
          <cell r="L733" t="str">
            <v>TC</v>
          </cell>
          <cell r="M733" t="str">
            <v>NULL</v>
          </cell>
          <cell r="N733" t="str">
            <v>mariaturbay@unicauca.edu.co</v>
          </cell>
          <cell r="O733" t="str">
            <v>ASOCIADO</v>
          </cell>
          <cell r="P733" t="str">
            <v>NULL</v>
          </cell>
          <cell r="Q733">
            <v>1</v>
          </cell>
        </row>
        <row r="734">
          <cell r="B734">
            <v>25277541</v>
          </cell>
          <cell r="C734" t="str">
            <v>QUIÑONES ZUÑIGA DAYRA MARITZA</v>
          </cell>
          <cell r="D734" t="str">
            <v>QUIÑONES</v>
          </cell>
          <cell r="E734" t="str">
            <v>ZUÑIGA</v>
          </cell>
          <cell r="F734" t="str">
            <v>DAYRA</v>
          </cell>
          <cell r="G734" t="str">
            <v>MARITZA</v>
          </cell>
          <cell r="H734">
            <v>11</v>
          </cell>
          <cell r="I734" t="str">
            <v>OCASIONAL</v>
          </cell>
          <cell r="J734" t="str">
            <v>F</v>
          </cell>
          <cell r="K734" t="str">
            <v>ac</v>
          </cell>
          <cell r="L734" t="str">
            <v>MT</v>
          </cell>
          <cell r="M734" t="str">
            <v>NULL</v>
          </cell>
          <cell r="N734" t="str">
            <v>marmar@unicauca.edu.co</v>
          </cell>
          <cell r="O734" t="str">
            <v>AUXILIAR</v>
          </cell>
          <cell r="P734" t="str">
            <v>NULL</v>
          </cell>
          <cell r="Q734">
            <v>1</v>
          </cell>
        </row>
        <row r="735">
          <cell r="B735">
            <v>25278344</v>
          </cell>
          <cell r="C735" t="str">
            <v>GONZALEZ SERNA ISABEL</v>
          </cell>
          <cell r="D735" t="str">
            <v>GONZALEZ</v>
          </cell>
          <cell r="E735" t="str">
            <v>SERNA</v>
          </cell>
          <cell r="F735" t="str">
            <v>ISABEL</v>
          </cell>
          <cell r="H735">
            <v>18</v>
          </cell>
          <cell r="I735" t="str">
            <v>OCASIONAL</v>
          </cell>
          <cell r="J735" t="str">
            <v>F</v>
          </cell>
          <cell r="K735" t="str">
            <v>ac</v>
          </cell>
          <cell r="L735" t="str">
            <v>TC</v>
          </cell>
          <cell r="M735" t="str">
            <v>NULL</v>
          </cell>
          <cell r="N735" t="str">
            <v>Isabelgonzalez@unicauca.edu.co</v>
          </cell>
          <cell r="O735" t="str">
            <v>AUXILIAR</v>
          </cell>
          <cell r="P735" t="str">
            <v>NULL</v>
          </cell>
          <cell r="Q735">
            <v>1</v>
          </cell>
        </row>
        <row r="736">
          <cell r="B736">
            <v>25278592</v>
          </cell>
          <cell r="C736" t="str">
            <v>HENAO SOLIS ALEJANDRA MARIA</v>
          </cell>
          <cell r="D736" t="str">
            <v>HENAO</v>
          </cell>
          <cell r="E736" t="str">
            <v>SOLIS</v>
          </cell>
          <cell r="F736" t="str">
            <v>ALEJANDRA</v>
          </cell>
          <cell r="G736" t="str">
            <v>MARIA</v>
          </cell>
          <cell r="H736">
            <v>33</v>
          </cell>
          <cell r="I736" t="str">
            <v>OCASIONAL</v>
          </cell>
          <cell r="J736" t="str">
            <v>F</v>
          </cell>
          <cell r="K736" t="str">
            <v>ac</v>
          </cell>
          <cell r="L736" t="str">
            <v>TC</v>
          </cell>
          <cell r="M736" t="str">
            <v>NULL</v>
          </cell>
          <cell r="N736" t="str">
            <v>amhenao@unicauca.edu.co</v>
          </cell>
          <cell r="O736" t="str">
            <v>AUXILIAR</v>
          </cell>
          <cell r="P736" t="str">
            <v>NULL</v>
          </cell>
          <cell r="Q736">
            <v>1</v>
          </cell>
        </row>
        <row r="737">
          <cell r="B737">
            <v>25279494</v>
          </cell>
          <cell r="C737" t="str">
            <v>CARDENAS CAMAYO YOLANDA</v>
          </cell>
          <cell r="D737" t="str">
            <v>CARDENAS</v>
          </cell>
          <cell r="E737" t="str">
            <v>CAMAYO</v>
          </cell>
          <cell r="F737" t="str">
            <v>YOLANDA</v>
          </cell>
          <cell r="H737">
            <v>10</v>
          </cell>
          <cell r="I737" t="str">
            <v>OCASIONAL</v>
          </cell>
          <cell r="J737" t="str">
            <v>F</v>
          </cell>
          <cell r="K737" t="str">
            <v>ac</v>
          </cell>
          <cell r="L737" t="str">
            <v>TC</v>
          </cell>
          <cell r="M737" t="str">
            <v>NULL</v>
          </cell>
          <cell r="N737" t="str">
            <v>ycardenas@unicauca.edu.co</v>
          </cell>
          <cell r="O737" t="str">
            <v>ASOCIADO</v>
          </cell>
          <cell r="P737" t="str">
            <v>NULL</v>
          </cell>
          <cell r="Q737">
            <v>1</v>
          </cell>
        </row>
        <row r="738">
          <cell r="B738">
            <v>25280764</v>
          </cell>
          <cell r="C738" t="str">
            <v>GONZALEZ IDROBO NANCY PAOLA</v>
          </cell>
          <cell r="D738" t="str">
            <v>GONZALEZ</v>
          </cell>
          <cell r="E738" t="str">
            <v>IDROBO</v>
          </cell>
          <cell r="F738" t="str">
            <v>NANCY</v>
          </cell>
          <cell r="G738" t="str">
            <v>PAOLA</v>
          </cell>
          <cell r="H738">
            <v>48</v>
          </cell>
          <cell r="I738" t="str">
            <v>OCASIONAL</v>
          </cell>
          <cell r="J738" t="str">
            <v>F</v>
          </cell>
          <cell r="K738" t="str">
            <v>ac</v>
          </cell>
          <cell r="L738" t="str">
            <v>TC</v>
          </cell>
          <cell r="M738" t="str">
            <v>NULL</v>
          </cell>
          <cell r="N738" t="str">
            <v>paogon76@unicauca.edu.co</v>
          </cell>
          <cell r="O738" t="str">
            <v>ASISTENTE</v>
          </cell>
          <cell r="P738" t="str">
            <v>NULL</v>
          </cell>
          <cell r="Q738">
            <v>1</v>
          </cell>
        </row>
        <row r="739">
          <cell r="B739">
            <v>25280857</v>
          </cell>
          <cell r="C739" t="str">
            <v>RISUEÑO SOLARTE MONICA MARGOT</v>
          </cell>
          <cell r="D739" t="str">
            <v>RISUEÑO</v>
          </cell>
          <cell r="E739" t="str">
            <v>SOLARTE</v>
          </cell>
          <cell r="F739" t="str">
            <v>MONICA</v>
          </cell>
          <cell r="G739" t="str">
            <v>MARGOT</v>
          </cell>
          <cell r="H739">
            <v>5</v>
          </cell>
          <cell r="I739" t="str">
            <v>OCASIONAL</v>
          </cell>
          <cell r="J739" t="str">
            <v>F</v>
          </cell>
          <cell r="K739" t="str">
            <v>ac</v>
          </cell>
          <cell r="L739" t="str">
            <v>TC</v>
          </cell>
          <cell r="M739" t="str">
            <v>NULL</v>
          </cell>
          <cell r="N739" t="str">
            <v>monicarisueno@unicauca.edu.co</v>
          </cell>
          <cell r="O739" t="str">
            <v>AUXILIAR</v>
          </cell>
          <cell r="P739" t="str">
            <v>NULL</v>
          </cell>
          <cell r="Q739">
            <v>1</v>
          </cell>
        </row>
        <row r="740">
          <cell r="B740">
            <v>25281594</v>
          </cell>
          <cell r="C740" t="str">
            <v>LOPEZ MORENO CAROL PATRICIA</v>
          </cell>
          <cell r="D740" t="str">
            <v>LOPEZ</v>
          </cell>
          <cell r="E740" t="str">
            <v>MORENO</v>
          </cell>
          <cell r="F740" t="str">
            <v>CAROL</v>
          </cell>
          <cell r="G740" t="str">
            <v>PATRICIA</v>
          </cell>
          <cell r="H740">
            <v>45</v>
          </cell>
          <cell r="I740" t="str">
            <v>OCASIONAL</v>
          </cell>
          <cell r="J740" t="str">
            <v>F</v>
          </cell>
          <cell r="K740" t="str">
            <v>ac</v>
          </cell>
          <cell r="L740" t="str">
            <v>TC</v>
          </cell>
          <cell r="M740" t="str">
            <v>NULL</v>
          </cell>
          <cell r="N740" t="str">
            <v>carollopez@unicauca.edu.co</v>
          </cell>
          <cell r="O740" t="str">
            <v>ASISTENTE</v>
          </cell>
          <cell r="P740" t="str">
            <v>NULL</v>
          </cell>
          <cell r="Q740">
            <v>1</v>
          </cell>
        </row>
        <row r="741">
          <cell r="B741">
            <v>25281745</v>
          </cell>
          <cell r="C741" t="str">
            <v>GONZALEZ MEDINA BARBARA</v>
          </cell>
          <cell r="D741" t="str">
            <v>GONZALEZ</v>
          </cell>
          <cell r="E741" t="str">
            <v>MEDINA</v>
          </cell>
          <cell r="F741" t="str">
            <v>BARBARA</v>
          </cell>
          <cell r="H741">
            <v>42</v>
          </cell>
          <cell r="I741" t="str">
            <v>OCASIONAL</v>
          </cell>
          <cell r="J741" t="str">
            <v>F</v>
          </cell>
          <cell r="K741" t="str">
            <v>ac</v>
          </cell>
          <cell r="L741" t="str">
            <v>TC</v>
          </cell>
          <cell r="M741" t="str">
            <v>NULL</v>
          </cell>
          <cell r="N741" t="str">
            <v>barbragome16@gmail.com</v>
          </cell>
          <cell r="O741" t="str">
            <v>ASISTENTE</v>
          </cell>
          <cell r="P741" t="str">
            <v>NULL</v>
          </cell>
          <cell r="Q741">
            <v>1</v>
          </cell>
        </row>
        <row r="742">
          <cell r="B742">
            <v>25282056</v>
          </cell>
          <cell r="C742" t="str">
            <v>BUITRON RUIZ SANDRA LORENA</v>
          </cell>
          <cell r="D742" t="str">
            <v>BUITRON</v>
          </cell>
          <cell r="E742" t="str">
            <v>RUIZ</v>
          </cell>
          <cell r="F742" t="str">
            <v>SANDRA</v>
          </cell>
          <cell r="G742" t="str">
            <v>LORENA</v>
          </cell>
          <cell r="H742">
            <v>52</v>
          </cell>
          <cell r="I742" t="str">
            <v>OCASIONAL</v>
          </cell>
          <cell r="J742" t="str">
            <v>F</v>
          </cell>
          <cell r="K742" t="str">
            <v>ac</v>
          </cell>
          <cell r="L742" t="str">
            <v>TC</v>
          </cell>
          <cell r="M742" t="str">
            <v>NULL</v>
          </cell>
          <cell r="N742" t="str">
            <v>sandrabr@unicauca.edu.co</v>
          </cell>
          <cell r="O742" t="str">
            <v>ASISTENTE</v>
          </cell>
          <cell r="P742" t="str">
            <v>NULL</v>
          </cell>
          <cell r="Q742">
            <v>1</v>
          </cell>
        </row>
        <row r="743">
          <cell r="B743">
            <v>25283057</v>
          </cell>
          <cell r="C743" t="str">
            <v>NIÑO CASTAÑO VICTORIA EUGENIA</v>
          </cell>
          <cell r="D743" t="str">
            <v>NIÑO</v>
          </cell>
          <cell r="E743" t="str">
            <v>CASTAÑO</v>
          </cell>
          <cell r="F743" t="str">
            <v>VICTORIA</v>
          </cell>
          <cell r="G743" t="str">
            <v>EUGENIA</v>
          </cell>
          <cell r="H743">
            <v>16</v>
          </cell>
          <cell r="I743" t="str">
            <v>OCASIONAL</v>
          </cell>
          <cell r="J743" t="str">
            <v>F</v>
          </cell>
          <cell r="K743" t="str">
            <v>ac</v>
          </cell>
          <cell r="L743" t="str">
            <v>TC</v>
          </cell>
          <cell r="M743" t="str">
            <v>NULL</v>
          </cell>
          <cell r="N743" t="str">
            <v>vnino@unicauca.edu.co</v>
          </cell>
          <cell r="O743" t="str">
            <v>ASISTENTE</v>
          </cell>
          <cell r="P743" t="str">
            <v>NULL</v>
          </cell>
          <cell r="Q743">
            <v>1</v>
          </cell>
        </row>
        <row r="744">
          <cell r="B744">
            <v>25283669</v>
          </cell>
          <cell r="C744" t="str">
            <v>PEREZ ARRUBLA ANA MILENA</v>
          </cell>
          <cell r="D744" t="str">
            <v>PEREZ</v>
          </cell>
          <cell r="E744" t="str">
            <v>ARRUBLA</v>
          </cell>
          <cell r="F744" t="str">
            <v>ANA</v>
          </cell>
          <cell r="G744" t="str">
            <v>MILENA</v>
          </cell>
          <cell r="H744">
            <v>18</v>
          </cell>
          <cell r="I744" t="str">
            <v>OCASIONAL</v>
          </cell>
          <cell r="J744" t="str">
            <v>F</v>
          </cell>
          <cell r="K744" t="str">
            <v>ac</v>
          </cell>
          <cell r="L744" t="str">
            <v>TC</v>
          </cell>
          <cell r="M744" t="str">
            <v>NULL</v>
          </cell>
          <cell r="N744" t="str">
            <v>anap@unicauca.edu.co</v>
          </cell>
          <cell r="O744" t="str">
            <v>AUXILIAR</v>
          </cell>
          <cell r="P744" t="str">
            <v>NULL</v>
          </cell>
          <cell r="Q744">
            <v>1</v>
          </cell>
        </row>
        <row r="745">
          <cell r="B745">
            <v>25283965</v>
          </cell>
          <cell r="C745" t="str">
            <v>ORJUELA MUÑOZ YOHANA</v>
          </cell>
          <cell r="D745" t="str">
            <v>ORJUELA</v>
          </cell>
          <cell r="E745" t="str">
            <v>MUÑOZ</v>
          </cell>
          <cell r="F745" t="str">
            <v>YOHANA</v>
          </cell>
          <cell r="H745">
            <v>22</v>
          </cell>
          <cell r="I745" t="str">
            <v>OCASIONAL</v>
          </cell>
          <cell r="J745" t="str">
            <v>F</v>
          </cell>
          <cell r="K745" t="str">
            <v>ac</v>
          </cell>
          <cell r="L745" t="str">
            <v>TC</v>
          </cell>
          <cell r="M745" t="str">
            <v>NULL</v>
          </cell>
          <cell r="N745" t="str">
            <v>yorjuela@unicauca.edu.co</v>
          </cell>
          <cell r="O745" t="str">
            <v>ASISTENTE</v>
          </cell>
          <cell r="P745" t="str">
            <v>NULL</v>
          </cell>
          <cell r="Q745">
            <v>1</v>
          </cell>
        </row>
        <row r="746">
          <cell r="B746">
            <v>25284735</v>
          </cell>
          <cell r="C746" t="str">
            <v>MUÑOZ ARBOLEDA DIANA ALEJANDRA</v>
          </cell>
          <cell r="D746" t="str">
            <v>MUÑOZ</v>
          </cell>
          <cell r="E746" t="str">
            <v>ARBOLEDA</v>
          </cell>
          <cell r="F746" t="str">
            <v>DIANA</v>
          </cell>
          <cell r="G746" t="str">
            <v>ALEJANDRA</v>
          </cell>
          <cell r="H746">
            <v>43</v>
          </cell>
          <cell r="I746" t="str">
            <v>OCASIONAL</v>
          </cell>
          <cell r="J746" t="str">
            <v>F</v>
          </cell>
          <cell r="K746" t="str">
            <v>ac</v>
          </cell>
          <cell r="L746" t="str">
            <v>TC</v>
          </cell>
          <cell r="M746" t="str">
            <v>NULL</v>
          </cell>
          <cell r="N746" t="str">
            <v>NULL</v>
          </cell>
          <cell r="O746" t="str">
            <v>AUXILIAR</v>
          </cell>
          <cell r="P746" t="str">
            <v>NULL</v>
          </cell>
          <cell r="Q746">
            <v>1</v>
          </cell>
        </row>
        <row r="747">
          <cell r="B747">
            <v>25284812</v>
          </cell>
          <cell r="C747" t="str">
            <v>DAVILA CORDOBA ERIKA ESMERALDA</v>
          </cell>
          <cell r="D747" t="str">
            <v>DAVILA</v>
          </cell>
          <cell r="E747" t="str">
            <v>CORDOBA</v>
          </cell>
          <cell r="F747" t="str">
            <v>ERIKA</v>
          </cell>
          <cell r="G747" t="str">
            <v>ESMERALDA</v>
          </cell>
          <cell r="H747">
            <v>32</v>
          </cell>
          <cell r="I747" t="str">
            <v>OCASIONAL</v>
          </cell>
          <cell r="J747" t="str">
            <v>F</v>
          </cell>
          <cell r="K747" t="str">
            <v>ac</v>
          </cell>
          <cell r="L747" t="str">
            <v>TC</v>
          </cell>
          <cell r="M747" t="str">
            <v>NULL</v>
          </cell>
          <cell r="N747" t="str">
            <v>emdavila@unicauca.edu.co</v>
          </cell>
          <cell r="O747" t="str">
            <v>TITULAR</v>
          </cell>
          <cell r="P747" t="str">
            <v>NULL</v>
          </cell>
          <cell r="Q747">
            <v>1</v>
          </cell>
        </row>
        <row r="748">
          <cell r="B748">
            <v>25285935</v>
          </cell>
          <cell r="C748" t="str">
            <v>ASTAIZA SAMBONI MARY ELIZABETH</v>
          </cell>
          <cell r="D748" t="str">
            <v>ASTAIZA</v>
          </cell>
          <cell r="E748" t="str">
            <v>SAMBONI</v>
          </cell>
          <cell r="F748" t="str">
            <v>MARY</v>
          </cell>
          <cell r="G748" t="str">
            <v>ELIZABETH</v>
          </cell>
          <cell r="H748">
            <v>28</v>
          </cell>
          <cell r="I748" t="str">
            <v>OCASIONAL</v>
          </cell>
          <cell r="J748" t="str">
            <v>F</v>
          </cell>
          <cell r="K748" t="str">
            <v>ac</v>
          </cell>
          <cell r="L748" t="str">
            <v>TC</v>
          </cell>
          <cell r="M748" t="str">
            <v>NULL</v>
          </cell>
          <cell r="N748" t="str">
            <v>mastaiza@unicauca.edu.co</v>
          </cell>
          <cell r="O748" t="str">
            <v>ASISTENTE</v>
          </cell>
          <cell r="P748" t="str">
            <v>NULL</v>
          </cell>
          <cell r="Q748">
            <v>1</v>
          </cell>
        </row>
        <row r="749">
          <cell r="B749">
            <v>25286104</v>
          </cell>
          <cell r="C749" t="str">
            <v>GUEVARA ASTUDILLO MARIA CRISTINA</v>
          </cell>
          <cell r="D749" t="str">
            <v>GUEVARA</v>
          </cell>
          <cell r="E749" t="str">
            <v>ASTUDILLO</v>
          </cell>
          <cell r="F749" t="str">
            <v>MARIA</v>
          </cell>
          <cell r="G749" t="str">
            <v>CRISTINA</v>
          </cell>
          <cell r="H749">
            <v>37</v>
          </cell>
          <cell r="I749" t="str">
            <v>OCASIONAL</v>
          </cell>
          <cell r="J749" t="str">
            <v>M</v>
          </cell>
          <cell r="K749" t="str">
            <v>ac</v>
          </cell>
          <cell r="L749" t="str">
            <v>TC</v>
          </cell>
          <cell r="M749" t="str">
            <v>NULL</v>
          </cell>
          <cell r="N749" t="str">
            <v>mcguevara@unicauca.edu.co</v>
          </cell>
          <cell r="O749" t="str">
            <v>ASOCIADO</v>
          </cell>
          <cell r="P749" t="str">
            <v>NULL</v>
          </cell>
          <cell r="Q749">
            <v>1</v>
          </cell>
        </row>
        <row r="750">
          <cell r="B750">
            <v>25286633</v>
          </cell>
          <cell r="C750" t="str">
            <v>MORENO RUANO MONICA ALEJANDRA</v>
          </cell>
          <cell r="D750" t="str">
            <v>MORENO</v>
          </cell>
          <cell r="E750" t="str">
            <v>RUANO</v>
          </cell>
          <cell r="F750" t="str">
            <v>MONICA</v>
          </cell>
          <cell r="G750" t="str">
            <v>ALEJANDRA</v>
          </cell>
          <cell r="H750">
            <v>36</v>
          </cell>
          <cell r="I750" t="str">
            <v>OCASIONAL</v>
          </cell>
          <cell r="J750" t="str">
            <v>F</v>
          </cell>
          <cell r="K750" t="str">
            <v>ac</v>
          </cell>
          <cell r="L750" t="str">
            <v>TC</v>
          </cell>
          <cell r="M750" t="str">
            <v>NULL</v>
          </cell>
          <cell r="N750" t="str">
            <v>mamoreno@unicauca.edu.co</v>
          </cell>
          <cell r="O750" t="str">
            <v>ASISTENTE</v>
          </cell>
          <cell r="P750" t="str">
            <v>NULL</v>
          </cell>
          <cell r="Q750">
            <v>1</v>
          </cell>
        </row>
        <row r="751">
          <cell r="B751">
            <v>25288419</v>
          </cell>
          <cell r="C751" t="str">
            <v>MEZA CABRERA IVONNE ALEJANDRA</v>
          </cell>
          <cell r="D751" t="str">
            <v>MEZA</v>
          </cell>
          <cell r="E751" t="str">
            <v>CABRERA</v>
          </cell>
          <cell r="F751" t="str">
            <v>IVONNE</v>
          </cell>
          <cell r="G751" t="str">
            <v>ALEJANDRA</v>
          </cell>
          <cell r="H751">
            <v>16</v>
          </cell>
          <cell r="I751" t="str">
            <v>OCASIONAL</v>
          </cell>
          <cell r="J751" t="str">
            <v>F</v>
          </cell>
          <cell r="K751" t="str">
            <v>ac</v>
          </cell>
          <cell r="L751" t="str">
            <v>MT</v>
          </cell>
          <cell r="M751" t="str">
            <v>NULL</v>
          </cell>
          <cell r="N751" t="str">
            <v>imeza@unicauca.edu.co</v>
          </cell>
          <cell r="O751" t="str">
            <v>AUXILIAR</v>
          </cell>
          <cell r="P751" t="str">
            <v>NULL</v>
          </cell>
          <cell r="Q751">
            <v>1</v>
          </cell>
        </row>
        <row r="752">
          <cell r="B752">
            <v>25289463</v>
          </cell>
          <cell r="C752" t="str">
            <v>ARENAS FLOREZ LINA ROSANA</v>
          </cell>
          <cell r="D752" t="str">
            <v>ARENAS</v>
          </cell>
          <cell r="E752" t="str">
            <v>FLOREZ</v>
          </cell>
          <cell r="F752" t="str">
            <v>LINA</v>
          </cell>
          <cell r="G752" t="str">
            <v>ROSANA</v>
          </cell>
          <cell r="H752">
            <v>10</v>
          </cell>
          <cell r="I752" t="str">
            <v>OCASIONAL</v>
          </cell>
          <cell r="J752" t="str">
            <v>F</v>
          </cell>
          <cell r="K752" t="str">
            <v>ac</v>
          </cell>
          <cell r="L752" t="str">
            <v>MT</v>
          </cell>
          <cell r="M752" t="str">
            <v>NULL</v>
          </cell>
          <cell r="N752" t="str">
            <v>linaarenas@unicauca.edu.co</v>
          </cell>
          <cell r="O752" t="str">
            <v>AUXILIAR</v>
          </cell>
          <cell r="P752" t="str">
            <v>NULL</v>
          </cell>
          <cell r="Q752">
            <v>1</v>
          </cell>
        </row>
        <row r="753">
          <cell r="B753">
            <v>25289539</v>
          </cell>
          <cell r="C753" t="str">
            <v>LOPEZ ZAMBRANO LILIANA</v>
          </cell>
          <cell r="D753" t="str">
            <v>LOPEZ</v>
          </cell>
          <cell r="E753" t="str">
            <v>ZAMBRANO</v>
          </cell>
          <cell r="F753" t="str">
            <v>LILIANA</v>
          </cell>
          <cell r="H753">
            <v>28</v>
          </cell>
          <cell r="I753" t="str">
            <v>OCASIONAL</v>
          </cell>
          <cell r="J753" t="str">
            <v>F</v>
          </cell>
          <cell r="K753" t="str">
            <v>ac</v>
          </cell>
          <cell r="L753" t="str">
            <v>TC</v>
          </cell>
          <cell r="M753" t="str">
            <v>NULL</v>
          </cell>
          <cell r="N753" t="str">
            <v>lililopez@unicauca.edu.co</v>
          </cell>
          <cell r="O753" t="str">
            <v>ASISTENTE</v>
          </cell>
          <cell r="P753" t="str">
            <v>NULL</v>
          </cell>
          <cell r="Q753">
            <v>1</v>
          </cell>
        </row>
        <row r="754">
          <cell r="B754">
            <v>25289783</v>
          </cell>
          <cell r="C754" t="str">
            <v>CARVAJAL TAPIA JULIANA ISABEL</v>
          </cell>
          <cell r="D754" t="str">
            <v>CARVAJAL</v>
          </cell>
          <cell r="E754" t="str">
            <v>TAPIA</v>
          </cell>
          <cell r="F754" t="str">
            <v>JULIANA</v>
          </cell>
          <cell r="G754" t="str">
            <v>ISABEL</v>
          </cell>
          <cell r="H754">
            <v>5</v>
          </cell>
          <cell r="I754" t="str">
            <v>OCASIONAL</v>
          </cell>
          <cell r="J754" t="str">
            <v>F</v>
          </cell>
          <cell r="K754" t="str">
            <v>ac</v>
          </cell>
          <cell r="L754" t="str">
            <v>TC</v>
          </cell>
          <cell r="M754" t="str">
            <v>NULL</v>
          </cell>
          <cell r="N754" t="str">
            <v>jicarvajal@unicauca.edu.co</v>
          </cell>
          <cell r="O754" t="str">
            <v>ASISTENTE</v>
          </cell>
          <cell r="P754" t="str">
            <v>NULL</v>
          </cell>
          <cell r="Q754">
            <v>1</v>
          </cell>
        </row>
        <row r="755">
          <cell r="B755">
            <v>25291006</v>
          </cell>
          <cell r="C755" t="str">
            <v>NAVIA GOMEZ MARIA ALMEIRA</v>
          </cell>
          <cell r="D755" t="str">
            <v>NAVIA</v>
          </cell>
          <cell r="E755" t="str">
            <v>GOMEZ</v>
          </cell>
          <cell r="F755" t="str">
            <v>MARIA</v>
          </cell>
          <cell r="G755" t="str">
            <v>ALMEIRA</v>
          </cell>
          <cell r="H755">
            <v>22</v>
          </cell>
          <cell r="I755" t="str">
            <v>OCASIONAL</v>
          </cell>
          <cell r="J755" t="str">
            <v>M</v>
          </cell>
          <cell r="K755" t="str">
            <v>ac</v>
          </cell>
          <cell r="L755" t="str">
            <v>TC</v>
          </cell>
          <cell r="M755" t="str">
            <v>NULL</v>
          </cell>
          <cell r="N755" t="str">
            <v>NULL</v>
          </cell>
          <cell r="O755" t="str">
            <v>AUXILIAR</v>
          </cell>
          <cell r="P755" t="str">
            <v>NULL</v>
          </cell>
          <cell r="Q755">
            <v>1</v>
          </cell>
        </row>
        <row r="756">
          <cell r="B756">
            <v>25291184</v>
          </cell>
          <cell r="C756" t="str">
            <v>PILAR PAZ CARMEN DEL</v>
          </cell>
          <cell r="D756" t="str">
            <v>PILAR</v>
          </cell>
          <cell r="E756" t="str">
            <v>PAZ</v>
          </cell>
          <cell r="F756" t="str">
            <v>CARMEN</v>
          </cell>
          <cell r="G756" t="str">
            <v>DEL</v>
          </cell>
          <cell r="H756">
            <v>13</v>
          </cell>
          <cell r="I756" t="str">
            <v>OCASIONAL</v>
          </cell>
          <cell r="J756" t="str">
            <v>F</v>
          </cell>
          <cell r="K756" t="str">
            <v>ac</v>
          </cell>
          <cell r="L756" t="str">
            <v>TC</v>
          </cell>
          <cell r="M756" t="str">
            <v>NULL</v>
          </cell>
          <cell r="N756" t="str">
            <v>pilarpazflorez@gmail.com</v>
          </cell>
          <cell r="O756" t="str">
            <v>AUXILIAR</v>
          </cell>
          <cell r="P756" t="str">
            <v>NULL</v>
          </cell>
          <cell r="Q756">
            <v>1</v>
          </cell>
        </row>
        <row r="757">
          <cell r="B757">
            <v>25291924</v>
          </cell>
          <cell r="C757" t="str">
            <v>RODRIGUEZ CAMPO MARIA VIRGINIA</v>
          </cell>
          <cell r="D757" t="str">
            <v>RODRIGUEZ</v>
          </cell>
          <cell r="E757" t="str">
            <v>CAMPO</v>
          </cell>
          <cell r="F757" t="str">
            <v>MARIA</v>
          </cell>
          <cell r="G757" t="str">
            <v>VIRGINIA</v>
          </cell>
          <cell r="H757">
            <v>6</v>
          </cell>
          <cell r="I757" t="str">
            <v>OCASIONAL</v>
          </cell>
          <cell r="J757" t="str">
            <v>M</v>
          </cell>
          <cell r="K757" t="str">
            <v>ac</v>
          </cell>
          <cell r="L757" t="str">
            <v>MT</v>
          </cell>
          <cell r="M757" t="str">
            <v>NULL</v>
          </cell>
          <cell r="N757" t="str">
            <v>NULL</v>
          </cell>
          <cell r="O757" t="str">
            <v>AUXILIAR</v>
          </cell>
          <cell r="P757" t="str">
            <v>NULL</v>
          </cell>
          <cell r="Q757">
            <v>1</v>
          </cell>
        </row>
        <row r="758">
          <cell r="B758">
            <v>25292048</v>
          </cell>
          <cell r="C758" t="str">
            <v>LEDEZMA CHAVEZ BETSY MERCEDES</v>
          </cell>
          <cell r="D758" t="str">
            <v>LEDEZMA</v>
          </cell>
          <cell r="E758" t="str">
            <v>CHAVEZ</v>
          </cell>
          <cell r="F758" t="str">
            <v>BETSY</v>
          </cell>
          <cell r="G758" t="str">
            <v>MERCEDES</v>
          </cell>
          <cell r="H758">
            <v>9</v>
          </cell>
          <cell r="I758" t="str">
            <v>OCASIONAL</v>
          </cell>
          <cell r="J758" t="str">
            <v>F</v>
          </cell>
          <cell r="K758" t="str">
            <v>ac</v>
          </cell>
          <cell r="L758" t="str">
            <v>TC</v>
          </cell>
          <cell r="M758" t="str">
            <v>NULL</v>
          </cell>
          <cell r="N758" t="str">
            <v>betsyledezma@unicauca.edu.co</v>
          </cell>
          <cell r="O758" t="str">
            <v>ASOCIADO</v>
          </cell>
          <cell r="P758" t="str">
            <v>NULL</v>
          </cell>
          <cell r="Q758">
            <v>1</v>
          </cell>
        </row>
        <row r="759">
          <cell r="B759">
            <v>25292426</v>
          </cell>
          <cell r="C759" t="str">
            <v>RESTREPO PUENTES CRISTINA EUGENIA</v>
          </cell>
          <cell r="D759" t="str">
            <v>RESTREPO</v>
          </cell>
          <cell r="E759" t="str">
            <v>PUENTES</v>
          </cell>
          <cell r="F759" t="str">
            <v>CRISTINA</v>
          </cell>
          <cell r="G759" t="str">
            <v>EUGENIA</v>
          </cell>
          <cell r="H759">
            <v>9</v>
          </cell>
          <cell r="I759" t="str">
            <v>OCASIONAL</v>
          </cell>
          <cell r="J759" t="str">
            <v>F</v>
          </cell>
          <cell r="K759" t="str">
            <v>ac</v>
          </cell>
          <cell r="L759" t="str">
            <v>TC</v>
          </cell>
          <cell r="M759" t="str">
            <v>NULL</v>
          </cell>
          <cell r="N759" t="str">
            <v>crisrestrepo@unicauca.edu.co</v>
          </cell>
          <cell r="O759" t="str">
            <v>ASOCIADO</v>
          </cell>
          <cell r="P759" t="str">
            <v>NULL</v>
          </cell>
          <cell r="Q759">
            <v>1</v>
          </cell>
        </row>
        <row r="760">
          <cell r="B760">
            <v>25292542</v>
          </cell>
          <cell r="C760" t="str">
            <v>ALVAREZ CASTRO ASTRID YINNET</v>
          </cell>
          <cell r="D760" t="str">
            <v>ALVAREZ</v>
          </cell>
          <cell r="E760" t="str">
            <v>CASTRO</v>
          </cell>
          <cell r="F760" t="str">
            <v>ASTRID</v>
          </cell>
          <cell r="G760" t="str">
            <v>YINNET</v>
          </cell>
          <cell r="H760">
            <v>5</v>
          </cell>
          <cell r="I760" t="str">
            <v>OCASIONAL</v>
          </cell>
          <cell r="J760" t="str">
            <v>F</v>
          </cell>
          <cell r="K760" t="str">
            <v>ac</v>
          </cell>
          <cell r="L760" t="str">
            <v>TC</v>
          </cell>
          <cell r="M760" t="str">
            <v>NULL</v>
          </cell>
          <cell r="N760" t="str">
            <v>aalvarez@unicauca.edu.co</v>
          </cell>
          <cell r="O760" t="str">
            <v>ASISTENTE</v>
          </cell>
          <cell r="P760" t="str">
            <v>NULL</v>
          </cell>
          <cell r="Q760">
            <v>1</v>
          </cell>
        </row>
        <row r="761">
          <cell r="B761">
            <v>25292596</v>
          </cell>
          <cell r="C761" t="str">
            <v>VEGA ARIAS PAOLA ANDREA</v>
          </cell>
          <cell r="D761" t="str">
            <v>VEGA</v>
          </cell>
          <cell r="E761" t="str">
            <v>ARIAS</v>
          </cell>
          <cell r="F761" t="str">
            <v>PAOLA</v>
          </cell>
          <cell r="G761" t="str">
            <v>ANDREA</v>
          </cell>
          <cell r="H761">
            <v>11</v>
          </cell>
          <cell r="I761" t="str">
            <v>OCASIONAL</v>
          </cell>
          <cell r="J761" t="str">
            <v>F</v>
          </cell>
          <cell r="K761" t="str">
            <v>ac</v>
          </cell>
          <cell r="L761" t="str">
            <v>MT</v>
          </cell>
          <cell r="M761" t="str">
            <v>NULL</v>
          </cell>
          <cell r="N761" t="str">
            <v>paolaarias@unicauca.edu.co</v>
          </cell>
          <cell r="O761" t="str">
            <v>AUXILIAR</v>
          </cell>
          <cell r="P761" t="str">
            <v>NULL</v>
          </cell>
          <cell r="Q761">
            <v>1</v>
          </cell>
        </row>
        <row r="762">
          <cell r="B762">
            <v>25292796</v>
          </cell>
          <cell r="C762" t="str">
            <v>LOPEZ HIGUERA AMPARO</v>
          </cell>
          <cell r="D762" t="str">
            <v>LOPEZ</v>
          </cell>
          <cell r="E762" t="str">
            <v>HIGUERA</v>
          </cell>
          <cell r="F762" t="str">
            <v>AMPARO</v>
          </cell>
          <cell r="H762">
            <v>10</v>
          </cell>
          <cell r="I762" t="str">
            <v>OCASIONAL</v>
          </cell>
          <cell r="J762" t="str">
            <v>F</v>
          </cell>
          <cell r="K762" t="str">
            <v>ac</v>
          </cell>
          <cell r="L762" t="str">
            <v>TC</v>
          </cell>
          <cell r="M762" t="str">
            <v>NULL</v>
          </cell>
          <cell r="N762" t="str">
            <v>alopezh@unicauca.edu.co</v>
          </cell>
          <cell r="O762" t="str">
            <v>ASOCIADO</v>
          </cell>
          <cell r="P762" t="str">
            <v>NULL</v>
          </cell>
          <cell r="Q762">
            <v>1</v>
          </cell>
        </row>
        <row r="763">
          <cell r="B763">
            <v>25395094</v>
          </cell>
          <cell r="C763" t="str">
            <v>MOSQUERA SANCHEZ LYDA PATRICIA</v>
          </cell>
          <cell r="D763" t="str">
            <v>MOSQUERA</v>
          </cell>
          <cell r="E763" t="str">
            <v>SANCHEZ</v>
          </cell>
          <cell r="F763" t="str">
            <v>LYDA</v>
          </cell>
          <cell r="G763" t="str">
            <v>PATRICIA</v>
          </cell>
          <cell r="H763">
            <v>31</v>
          </cell>
          <cell r="I763" t="str">
            <v>OCASIONAL</v>
          </cell>
          <cell r="J763" t="str">
            <v>F</v>
          </cell>
          <cell r="K763" t="str">
            <v>ac</v>
          </cell>
          <cell r="L763" t="str">
            <v>TC</v>
          </cell>
          <cell r="M763" t="str">
            <v>NULL</v>
          </cell>
          <cell r="N763" t="str">
            <v>lmosquera@unicauca.edu.co</v>
          </cell>
          <cell r="O763" t="str">
            <v>AUXILIAR</v>
          </cell>
          <cell r="P763" t="str">
            <v>NULL</v>
          </cell>
          <cell r="Q763">
            <v>1</v>
          </cell>
        </row>
        <row r="764">
          <cell r="B764">
            <v>25396777</v>
          </cell>
          <cell r="C764" t="str">
            <v>POTOSI ESTRADA NINY JOHANNA</v>
          </cell>
          <cell r="D764" t="str">
            <v>POTOSI</v>
          </cell>
          <cell r="E764" t="str">
            <v>ESTRADA</v>
          </cell>
          <cell r="F764" t="str">
            <v>NINY</v>
          </cell>
          <cell r="G764" t="str">
            <v>JOHANNA</v>
          </cell>
          <cell r="H764">
            <v>33</v>
          </cell>
          <cell r="I764" t="str">
            <v>OCASIONAL</v>
          </cell>
          <cell r="J764" t="str">
            <v>F</v>
          </cell>
          <cell r="K764" t="str">
            <v>ac</v>
          </cell>
          <cell r="L764" t="str">
            <v>TC</v>
          </cell>
          <cell r="M764" t="str">
            <v>NULL</v>
          </cell>
          <cell r="N764" t="str">
            <v>NULL</v>
          </cell>
          <cell r="O764" t="str">
            <v>AUXILIAR</v>
          </cell>
          <cell r="P764" t="str">
            <v>NULL</v>
          </cell>
          <cell r="Q764">
            <v>1</v>
          </cell>
        </row>
        <row r="765">
          <cell r="B765">
            <v>25517745</v>
          </cell>
          <cell r="C765" t="str">
            <v>GILON FERNANDEZ GLORIA HERMELINDA</v>
          </cell>
          <cell r="D765" t="str">
            <v>GILON</v>
          </cell>
          <cell r="E765" t="str">
            <v>FERNANDEZ</v>
          </cell>
          <cell r="F765" t="str">
            <v>GLORIA</v>
          </cell>
          <cell r="G765" t="str">
            <v>HERMELINDA</v>
          </cell>
          <cell r="H765">
            <v>10</v>
          </cell>
          <cell r="I765" t="str">
            <v>OCASIONAL</v>
          </cell>
          <cell r="J765" t="str">
            <v>F</v>
          </cell>
          <cell r="K765" t="str">
            <v>ac</v>
          </cell>
          <cell r="L765" t="str">
            <v>TC</v>
          </cell>
          <cell r="M765" t="str">
            <v>NULL</v>
          </cell>
          <cell r="N765" t="str">
            <v>ggilon@unicauca.edu.co</v>
          </cell>
          <cell r="O765" t="str">
            <v>ASISTENTE</v>
          </cell>
          <cell r="P765" t="str">
            <v>NULL</v>
          </cell>
          <cell r="Q765">
            <v>1</v>
          </cell>
        </row>
        <row r="766">
          <cell r="B766">
            <v>25635262</v>
          </cell>
          <cell r="C766" t="str">
            <v>GUERRERO ISAZA YANETH</v>
          </cell>
          <cell r="D766" t="str">
            <v>GUERRERO</v>
          </cell>
          <cell r="E766" t="str">
            <v>ISAZA</v>
          </cell>
          <cell r="F766" t="str">
            <v>YANETH</v>
          </cell>
          <cell r="H766">
            <v>9</v>
          </cell>
          <cell r="I766" t="str">
            <v>OCASIONAL</v>
          </cell>
          <cell r="J766" t="str">
            <v>F</v>
          </cell>
          <cell r="K766" t="str">
            <v>ac</v>
          </cell>
          <cell r="L766" t="str">
            <v>MT</v>
          </cell>
          <cell r="M766" t="str">
            <v>NULL</v>
          </cell>
          <cell r="N766" t="str">
            <v>NULL</v>
          </cell>
          <cell r="O766" t="str">
            <v>AUXILIAR</v>
          </cell>
          <cell r="P766" t="str">
            <v>NULL</v>
          </cell>
          <cell r="Q766">
            <v>1</v>
          </cell>
        </row>
        <row r="767">
          <cell r="B767">
            <v>27081937</v>
          </cell>
          <cell r="C767" t="str">
            <v>ZARAMA REALPE PAOLA ANDREA</v>
          </cell>
          <cell r="D767" t="str">
            <v>ZARAMA</v>
          </cell>
          <cell r="E767" t="str">
            <v>REALPE</v>
          </cell>
          <cell r="F767" t="str">
            <v>PAOLA</v>
          </cell>
          <cell r="G767" t="str">
            <v>ANDREA</v>
          </cell>
          <cell r="H767">
            <v>5</v>
          </cell>
          <cell r="I767" t="str">
            <v>OCASIONAL</v>
          </cell>
          <cell r="J767" t="str">
            <v>F</v>
          </cell>
          <cell r="K767" t="str">
            <v>ac</v>
          </cell>
          <cell r="L767" t="str">
            <v>TC</v>
          </cell>
          <cell r="M767" t="str">
            <v>NULL</v>
          </cell>
          <cell r="N767" t="str">
            <v>pzarama@unicauca.edu.co</v>
          </cell>
          <cell r="O767" t="str">
            <v>ASISTENTE</v>
          </cell>
          <cell r="P767" t="str">
            <v>NULL</v>
          </cell>
          <cell r="Q767">
            <v>1</v>
          </cell>
        </row>
        <row r="768">
          <cell r="B768">
            <v>27250788</v>
          </cell>
          <cell r="C768" t="str">
            <v>GUERRERO PEPINOSA NANCY YADIRA</v>
          </cell>
          <cell r="D768" t="str">
            <v>GUERRERO</v>
          </cell>
          <cell r="E768" t="str">
            <v>PEPINOSA</v>
          </cell>
          <cell r="F768" t="str">
            <v>NANCY</v>
          </cell>
          <cell r="G768" t="str">
            <v>YADIRA</v>
          </cell>
          <cell r="H768">
            <v>31</v>
          </cell>
          <cell r="I768" t="str">
            <v>OCASIONAL</v>
          </cell>
          <cell r="J768" t="str">
            <v>F</v>
          </cell>
          <cell r="K768" t="str">
            <v>ac</v>
          </cell>
          <cell r="L768" t="str">
            <v>TC</v>
          </cell>
          <cell r="M768" t="str">
            <v>NULL</v>
          </cell>
          <cell r="N768" t="str">
            <v>NULL</v>
          </cell>
          <cell r="O768" t="str">
            <v>ASISTENTE</v>
          </cell>
          <cell r="P768" t="str">
            <v>NULL</v>
          </cell>
          <cell r="Q768">
            <v>1</v>
          </cell>
        </row>
        <row r="769">
          <cell r="B769">
            <v>28537512</v>
          </cell>
          <cell r="C769" t="str">
            <v>ARCIA MORENO KILIANY ANDREA</v>
          </cell>
          <cell r="D769" t="str">
            <v>ARCIA</v>
          </cell>
          <cell r="E769" t="str">
            <v>MORENO</v>
          </cell>
          <cell r="F769" t="str">
            <v>KILIANY</v>
          </cell>
          <cell r="G769" t="str">
            <v>ANDREA</v>
          </cell>
          <cell r="H769">
            <v>5</v>
          </cell>
          <cell r="I769" t="str">
            <v>OCASIONAL</v>
          </cell>
          <cell r="J769" t="str">
            <v>M</v>
          </cell>
          <cell r="K769" t="str">
            <v>ac</v>
          </cell>
          <cell r="L769" t="str">
            <v>TC</v>
          </cell>
          <cell r="M769" t="str">
            <v>NULL</v>
          </cell>
          <cell r="N769" t="str">
            <v>karcia@unicauca.edu.co</v>
          </cell>
          <cell r="O769" t="str">
            <v>ASISTENTE</v>
          </cell>
          <cell r="P769" t="str">
            <v>NULL</v>
          </cell>
          <cell r="Q769">
            <v>1</v>
          </cell>
        </row>
        <row r="770">
          <cell r="B770">
            <v>28538588</v>
          </cell>
          <cell r="C770" t="str">
            <v>RODRIGUEZ ALVAREZ SANDRA MILENA</v>
          </cell>
          <cell r="D770" t="str">
            <v>RODRIGUEZ</v>
          </cell>
          <cell r="E770" t="str">
            <v>ALVAREZ</v>
          </cell>
          <cell r="F770" t="str">
            <v>SANDRA</v>
          </cell>
          <cell r="G770" t="str">
            <v>MILENA</v>
          </cell>
          <cell r="H770">
            <v>28</v>
          </cell>
          <cell r="I770" t="str">
            <v>OCASIONAL</v>
          </cell>
          <cell r="J770" t="str">
            <v>F</v>
          </cell>
          <cell r="K770" t="str">
            <v>ac</v>
          </cell>
          <cell r="L770" t="str">
            <v>TC</v>
          </cell>
          <cell r="M770" t="str">
            <v>NULL</v>
          </cell>
          <cell r="N770" t="str">
            <v>NULL</v>
          </cell>
          <cell r="O770" t="str">
            <v>ASISTENTE</v>
          </cell>
          <cell r="P770" t="str">
            <v>NULL</v>
          </cell>
          <cell r="Q770">
            <v>1</v>
          </cell>
        </row>
        <row r="771">
          <cell r="B771">
            <v>29105012</v>
          </cell>
          <cell r="C771" t="str">
            <v>ARANGO ROMERO PAOLA ANDREA</v>
          </cell>
          <cell r="D771" t="str">
            <v>ARANGO</v>
          </cell>
          <cell r="E771" t="str">
            <v>ROMERO</v>
          </cell>
          <cell r="F771" t="str">
            <v>PAOLA</v>
          </cell>
          <cell r="G771" t="str">
            <v>ANDREA</v>
          </cell>
          <cell r="H771">
            <v>36</v>
          </cell>
          <cell r="I771" t="str">
            <v>OCASIONAL</v>
          </cell>
          <cell r="J771" t="str">
            <v>F</v>
          </cell>
          <cell r="K771" t="str">
            <v>ac</v>
          </cell>
          <cell r="L771" t="str">
            <v>TC</v>
          </cell>
          <cell r="M771" t="str">
            <v>NULL</v>
          </cell>
          <cell r="N771" t="str">
            <v>parango@unicauca.edu.co</v>
          </cell>
          <cell r="O771" t="str">
            <v>ASISTENTE</v>
          </cell>
          <cell r="P771" t="str">
            <v>NULL</v>
          </cell>
          <cell r="Q771">
            <v>1</v>
          </cell>
        </row>
        <row r="772">
          <cell r="B772">
            <v>29180326</v>
          </cell>
          <cell r="C772" t="str">
            <v>CERON BRAVO SAMIN INGRITH</v>
          </cell>
          <cell r="D772" t="str">
            <v>CERON</v>
          </cell>
          <cell r="E772" t="str">
            <v>BRAVO</v>
          </cell>
          <cell r="F772" t="str">
            <v>SAMIN</v>
          </cell>
          <cell r="G772" t="str">
            <v>INGRITH</v>
          </cell>
          <cell r="H772">
            <v>35</v>
          </cell>
          <cell r="I772" t="str">
            <v>OCASIONAL</v>
          </cell>
          <cell r="J772" t="str">
            <v>F</v>
          </cell>
          <cell r="K772" t="str">
            <v>ac</v>
          </cell>
          <cell r="L772" t="str">
            <v>TC</v>
          </cell>
          <cell r="M772" t="str">
            <v>NULL</v>
          </cell>
          <cell r="N772" t="str">
            <v>siceron@unicauca.edu.co</v>
          </cell>
          <cell r="O772" t="str">
            <v>ASISTENTE</v>
          </cell>
          <cell r="P772" t="str">
            <v>NULL</v>
          </cell>
          <cell r="Q772">
            <v>1</v>
          </cell>
        </row>
        <row r="773">
          <cell r="B773">
            <v>30238110</v>
          </cell>
          <cell r="C773" t="str">
            <v>GONZALES CASTAÑO GENY KATERINE</v>
          </cell>
          <cell r="D773" t="str">
            <v>GONZALES</v>
          </cell>
          <cell r="E773" t="str">
            <v>CASTAÑO</v>
          </cell>
          <cell r="F773" t="str">
            <v>GENY</v>
          </cell>
          <cell r="G773" t="str">
            <v>KATERINE</v>
          </cell>
          <cell r="H773">
            <v>29</v>
          </cell>
          <cell r="I773" t="str">
            <v>OCASIONAL</v>
          </cell>
          <cell r="J773" t="str">
            <v>F</v>
          </cell>
          <cell r="K773" t="str">
            <v>ac</v>
          </cell>
          <cell r="L773" t="str">
            <v>TC</v>
          </cell>
          <cell r="M773" t="str">
            <v>NULL</v>
          </cell>
          <cell r="N773" t="str">
            <v>geny@unicauca.edu.co</v>
          </cell>
          <cell r="O773" t="str">
            <v>ASISTENTE</v>
          </cell>
          <cell r="P773" t="str">
            <v>NULL</v>
          </cell>
          <cell r="Q773">
            <v>1</v>
          </cell>
        </row>
        <row r="774">
          <cell r="B774">
            <v>30720867</v>
          </cell>
          <cell r="C774" t="str">
            <v>MIRANDA MARTINEZ GLORIA AMPARO</v>
          </cell>
          <cell r="D774" t="str">
            <v>MIRANDA</v>
          </cell>
          <cell r="E774" t="str">
            <v>MARTINEZ</v>
          </cell>
          <cell r="F774" t="str">
            <v>GLORIA</v>
          </cell>
          <cell r="G774" t="str">
            <v>AMPARO</v>
          </cell>
          <cell r="H774">
            <v>11</v>
          </cell>
          <cell r="I774" t="str">
            <v>OCASIONAL</v>
          </cell>
          <cell r="J774" t="str">
            <v>F</v>
          </cell>
          <cell r="K774" t="str">
            <v>ac</v>
          </cell>
          <cell r="L774" t="str">
            <v>TC</v>
          </cell>
          <cell r="M774" t="str">
            <v>NULL</v>
          </cell>
          <cell r="N774" t="str">
            <v>gloriamiranda@unicauca.edu.co</v>
          </cell>
          <cell r="O774" t="str">
            <v>ASOCIADO</v>
          </cell>
          <cell r="P774" t="str">
            <v>NULL</v>
          </cell>
          <cell r="Q774">
            <v>1</v>
          </cell>
        </row>
        <row r="775">
          <cell r="B775">
            <v>30742972</v>
          </cell>
          <cell r="C775" t="str">
            <v>ESTHER PADILLA CLAUDIA MARIA</v>
          </cell>
          <cell r="D775" t="str">
            <v>ESTHER</v>
          </cell>
          <cell r="E775" t="str">
            <v>PADILLA</v>
          </cell>
          <cell r="F775" t="str">
            <v>CLAUDIA</v>
          </cell>
          <cell r="G775" t="str">
            <v>MARIA</v>
          </cell>
          <cell r="H775">
            <v>41</v>
          </cell>
          <cell r="I775" t="str">
            <v>OCASIONAL</v>
          </cell>
          <cell r="J775" t="str">
            <v>F</v>
          </cell>
          <cell r="K775" t="str">
            <v>ac</v>
          </cell>
          <cell r="L775" t="str">
            <v>TC</v>
          </cell>
          <cell r="M775" t="str">
            <v>NULL</v>
          </cell>
          <cell r="N775" t="str">
            <v>claudiapadilla@unicauca.edu.co</v>
          </cell>
          <cell r="O775" t="str">
            <v>ASISTENTE</v>
          </cell>
          <cell r="P775" t="str">
            <v>NULL</v>
          </cell>
          <cell r="Q775">
            <v>1</v>
          </cell>
        </row>
        <row r="776">
          <cell r="B776">
            <v>31307347</v>
          </cell>
          <cell r="C776" t="str">
            <v>OCHOA AGUILAR LORNA</v>
          </cell>
          <cell r="D776" t="str">
            <v>OCHOA</v>
          </cell>
          <cell r="E776" t="str">
            <v>AGUILAR</v>
          </cell>
          <cell r="F776" t="str">
            <v>LORNA</v>
          </cell>
          <cell r="H776">
            <v>28</v>
          </cell>
          <cell r="I776" t="str">
            <v>OCASIONAL</v>
          </cell>
          <cell r="J776" t="str">
            <v>F</v>
          </cell>
          <cell r="K776" t="str">
            <v>ac</v>
          </cell>
          <cell r="L776" t="str">
            <v>TC</v>
          </cell>
          <cell r="M776" t="str">
            <v>NULL</v>
          </cell>
          <cell r="N776" t="str">
            <v>lornaochoa@unicauca.edu.co</v>
          </cell>
          <cell r="O776" t="str">
            <v>ASISTENTE</v>
          </cell>
          <cell r="P776" t="str">
            <v>NULL</v>
          </cell>
          <cell r="Q776">
            <v>1</v>
          </cell>
        </row>
        <row r="777">
          <cell r="B777">
            <v>31577954</v>
          </cell>
          <cell r="C777" t="str">
            <v>SALAZAR GUTIERREZ MONICA ANDREA</v>
          </cell>
          <cell r="D777" t="str">
            <v>SALAZAR</v>
          </cell>
          <cell r="E777" t="str">
            <v>GUTIERREZ</v>
          </cell>
          <cell r="F777" t="str">
            <v>MONICA</v>
          </cell>
          <cell r="G777" t="str">
            <v>ANDREA</v>
          </cell>
          <cell r="H777">
            <v>41</v>
          </cell>
          <cell r="I777" t="str">
            <v>OCASIONAL</v>
          </cell>
          <cell r="J777" t="str">
            <v>F</v>
          </cell>
          <cell r="K777" t="str">
            <v>ac</v>
          </cell>
          <cell r="L777" t="str">
            <v>TC</v>
          </cell>
          <cell r="M777" t="str">
            <v>NULL</v>
          </cell>
          <cell r="N777" t="str">
            <v>msalazar@unicauca.edu.co</v>
          </cell>
          <cell r="O777" t="str">
            <v>ASISTENTE</v>
          </cell>
          <cell r="P777" t="str">
            <v>NULL</v>
          </cell>
          <cell r="Q777">
            <v>1</v>
          </cell>
        </row>
        <row r="778">
          <cell r="B778">
            <v>31577990</v>
          </cell>
          <cell r="C778" t="str">
            <v>MENDEZ NARVAEZ MONICA ANDREA</v>
          </cell>
          <cell r="D778" t="str">
            <v>MENDEZ</v>
          </cell>
          <cell r="E778" t="str">
            <v>NARVAEZ</v>
          </cell>
          <cell r="F778" t="str">
            <v>MONICA</v>
          </cell>
          <cell r="G778" t="str">
            <v>ANDREA</v>
          </cell>
          <cell r="H778">
            <v>9</v>
          </cell>
          <cell r="I778" t="str">
            <v>OCASIONAL</v>
          </cell>
          <cell r="J778" t="str">
            <v>F</v>
          </cell>
          <cell r="K778" t="str">
            <v>ac</v>
          </cell>
          <cell r="L778" t="str">
            <v>TC</v>
          </cell>
          <cell r="M778" t="str">
            <v>NULL</v>
          </cell>
          <cell r="N778" t="str">
            <v>monicamendez@unicauca.edu.co</v>
          </cell>
          <cell r="O778" t="str">
            <v>ASISTENTE</v>
          </cell>
          <cell r="P778" t="str">
            <v>NULL</v>
          </cell>
          <cell r="Q778">
            <v>1</v>
          </cell>
        </row>
        <row r="779">
          <cell r="B779">
            <v>31579224</v>
          </cell>
          <cell r="C779" t="str">
            <v>JIMENEZ CARMONA SANDRA PAOLA</v>
          </cell>
          <cell r="D779" t="str">
            <v>JIMENEZ</v>
          </cell>
          <cell r="E779" t="str">
            <v>CARMONA</v>
          </cell>
          <cell r="F779" t="str">
            <v>SANDRA</v>
          </cell>
          <cell r="G779" t="str">
            <v>PAOLA</v>
          </cell>
          <cell r="H779">
            <v>3</v>
          </cell>
          <cell r="I779" t="str">
            <v>OCASIONAL</v>
          </cell>
          <cell r="J779" t="str">
            <v>F</v>
          </cell>
          <cell r="K779" t="str">
            <v>ac</v>
          </cell>
          <cell r="L779" t="str">
            <v>TC</v>
          </cell>
          <cell r="M779" t="str">
            <v>NULL</v>
          </cell>
          <cell r="N779" t="str">
            <v>sandraj@unicauca.edu.co</v>
          </cell>
          <cell r="O779" t="str">
            <v>ASISTENTE</v>
          </cell>
          <cell r="P779" t="str">
            <v>NULL</v>
          </cell>
          <cell r="Q779">
            <v>1</v>
          </cell>
        </row>
        <row r="780">
          <cell r="B780">
            <v>32715612</v>
          </cell>
          <cell r="C780" t="str">
            <v>HOUSSET FONSECA MARITZA</v>
          </cell>
          <cell r="D780" t="str">
            <v>HOUSSET</v>
          </cell>
          <cell r="E780" t="str">
            <v>FONSECA</v>
          </cell>
          <cell r="F780" t="str">
            <v>MARITZA</v>
          </cell>
          <cell r="H780">
            <v>28</v>
          </cell>
          <cell r="I780" t="str">
            <v>OCASIONAL</v>
          </cell>
          <cell r="J780" t="str">
            <v>F</v>
          </cell>
          <cell r="K780" t="str">
            <v>ac</v>
          </cell>
          <cell r="L780" t="str">
            <v>TC</v>
          </cell>
          <cell r="M780" t="str">
            <v>NULL</v>
          </cell>
          <cell r="N780" t="str">
            <v>maritzahousset@unicauca.edu.co</v>
          </cell>
          <cell r="O780" t="str">
            <v>ASISTENTE</v>
          </cell>
          <cell r="P780" t="str">
            <v>NULL</v>
          </cell>
          <cell r="Q780">
            <v>1</v>
          </cell>
        </row>
        <row r="781">
          <cell r="B781">
            <v>34315112</v>
          </cell>
          <cell r="C781" t="str">
            <v>LEMOS ELVIRA CLARA MILENA</v>
          </cell>
          <cell r="D781" t="str">
            <v>LEMOS</v>
          </cell>
          <cell r="E781" t="str">
            <v>ELVIRA</v>
          </cell>
          <cell r="F781" t="str">
            <v>CLARA</v>
          </cell>
          <cell r="G781" t="str">
            <v>MILENA</v>
          </cell>
          <cell r="H781">
            <v>4</v>
          </cell>
          <cell r="I781" t="str">
            <v>OCASIONAL</v>
          </cell>
          <cell r="J781" t="str">
            <v>F</v>
          </cell>
          <cell r="K781" t="str">
            <v>ac</v>
          </cell>
          <cell r="L781" t="str">
            <v>TC</v>
          </cell>
          <cell r="M781" t="str">
            <v>NULL</v>
          </cell>
          <cell r="N781" t="str">
            <v>clemos@unicauca.edu.co</v>
          </cell>
          <cell r="O781" t="str">
            <v>ASISTENTE</v>
          </cell>
          <cell r="P781" t="str">
            <v>NULL</v>
          </cell>
          <cell r="Q781">
            <v>1</v>
          </cell>
        </row>
        <row r="782">
          <cell r="B782">
            <v>34315253</v>
          </cell>
          <cell r="C782" t="str">
            <v>MOSQUERA RUIZ MAGDA GISSEL</v>
          </cell>
          <cell r="D782" t="str">
            <v>MOSQUERA</v>
          </cell>
          <cell r="E782" t="str">
            <v>RUIZ</v>
          </cell>
          <cell r="F782" t="str">
            <v>MAGDA</v>
          </cell>
          <cell r="G782" t="str">
            <v>GISSEL</v>
          </cell>
          <cell r="H782">
            <v>10</v>
          </cell>
          <cell r="I782" t="str">
            <v>OCASIONAL</v>
          </cell>
          <cell r="J782" t="str">
            <v>F</v>
          </cell>
          <cell r="K782" t="str">
            <v>ac</v>
          </cell>
          <cell r="L782" t="str">
            <v>TC</v>
          </cell>
          <cell r="M782" t="str">
            <v>NULL</v>
          </cell>
          <cell r="N782" t="str">
            <v>magdamosquera@unicauca.edu.co</v>
          </cell>
          <cell r="O782" t="str">
            <v>ASISTENTE</v>
          </cell>
          <cell r="P782" t="str">
            <v>NULL</v>
          </cell>
          <cell r="Q782">
            <v>1</v>
          </cell>
        </row>
        <row r="783">
          <cell r="B783">
            <v>34315596</v>
          </cell>
          <cell r="C783" t="str">
            <v>BURBANO ASTAIZA CLAUDIA PATRICIA</v>
          </cell>
          <cell r="D783" t="str">
            <v>BURBANO</v>
          </cell>
          <cell r="E783" t="str">
            <v>ASTAIZA</v>
          </cell>
          <cell r="F783" t="str">
            <v>CLAUDIA</v>
          </cell>
          <cell r="G783" t="str">
            <v>PATRICIA</v>
          </cell>
          <cell r="H783">
            <v>32</v>
          </cell>
          <cell r="I783" t="str">
            <v>OCASIONAL</v>
          </cell>
          <cell r="J783" t="str">
            <v>F</v>
          </cell>
          <cell r="K783" t="str">
            <v>ac</v>
          </cell>
          <cell r="L783" t="str">
            <v>TC</v>
          </cell>
          <cell r="M783" t="str">
            <v>NULL</v>
          </cell>
          <cell r="N783" t="str">
            <v>cpburbano@unicauca.edu.co</v>
          </cell>
          <cell r="O783" t="str">
            <v>ASISTENTE</v>
          </cell>
          <cell r="P783" t="str">
            <v>NULL</v>
          </cell>
          <cell r="Q783">
            <v>1</v>
          </cell>
        </row>
        <row r="784">
          <cell r="B784">
            <v>34315699</v>
          </cell>
          <cell r="C784" t="str">
            <v>RIVERA RUJANA DIANA MARIA</v>
          </cell>
          <cell r="D784" t="str">
            <v>RIVERA</v>
          </cell>
          <cell r="E784" t="str">
            <v>RUJANA</v>
          </cell>
          <cell r="F784" t="str">
            <v>DIANA</v>
          </cell>
          <cell r="G784" t="str">
            <v>MARIA</v>
          </cell>
          <cell r="H784">
            <v>9</v>
          </cell>
          <cell r="I784" t="str">
            <v>OCASIONAL</v>
          </cell>
          <cell r="J784" t="str">
            <v>F</v>
          </cell>
          <cell r="K784" t="str">
            <v>ac</v>
          </cell>
          <cell r="L784" t="str">
            <v>TC</v>
          </cell>
          <cell r="M784" t="str">
            <v>NULL</v>
          </cell>
          <cell r="N784" t="str">
            <v>dianarivera@unicauca.edu.co</v>
          </cell>
          <cell r="O784" t="str">
            <v>ASISTENTE</v>
          </cell>
          <cell r="P784" t="str">
            <v>NULL</v>
          </cell>
          <cell r="Q784">
            <v>1</v>
          </cell>
        </row>
        <row r="785">
          <cell r="B785">
            <v>34316135</v>
          </cell>
          <cell r="C785" t="str">
            <v>ROMERO ROMERO SILVIA GUISELA</v>
          </cell>
          <cell r="D785" t="str">
            <v>ROMERO</v>
          </cell>
          <cell r="E785" t="str">
            <v>ROMERO</v>
          </cell>
          <cell r="F785" t="str">
            <v>SILVIA</v>
          </cell>
          <cell r="G785" t="str">
            <v>GUISELA</v>
          </cell>
          <cell r="H785">
            <v>41</v>
          </cell>
          <cell r="I785" t="str">
            <v>OCASIONAL</v>
          </cell>
          <cell r="J785" t="str">
            <v>F</v>
          </cell>
          <cell r="K785" t="str">
            <v>ac</v>
          </cell>
          <cell r="L785" t="str">
            <v>TC</v>
          </cell>
          <cell r="M785" t="str">
            <v>COORDINADORPR</v>
          </cell>
          <cell r="N785" t="str">
            <v>sromero@unicauca.edu.co</v>
          </cell>
          <cell r="O785" t="str">
            <v>AUXILIAR</v>
          </cell>
          <cell r="P785" t="str">
            <v>NULL</v>
          </cell>
          <cell r="Q785">
            <v>1</v>
          </cell>
        </row>
        <row r="786">
          <cell r="B786">
            <v>34316827</v>
          </cell>
          <cell r="C786" t="str">
            <v>AGUILAR LARRARTE ELIANA MARGARITA</v>
          </cell>
          <cell r="D786" t="str">
            <v>AGUILAR</v>
          </cell>
          <cell r="E786" t="str">
            <v>LARRARTE</v>
          </cell>
          <cell r="F786" t="str">
            <v>ELIANA</v>
          </cell>
          <cell r="G786" t="str">
            <v>MARGARITA</v>
          </cell>
          <cell r="H786">
            <v>34</v>
          </cell>
          <cell r="I786" t="str">
            <v>OCASIONAL</v>
          </cell>
          <cell r="J786" t="str">
            <v>F</v>
          </cell>
          <cell r="K786" t="str">
            <v>ac</v>
          </cell>
          <cell r="L786" t="str">
            <v>TC</v>
          </cell>
          <cell r="M786" t="str">
            <v>NULL</v>
          </cell>
          <cell r="N786" t="str">
            <v>eaguilar@unicauca.edu.co</v>
          </cell>
          <cell r="O786" t="str">
            <v>ASOCIADO</v>
          </cell>
          <cell r="P786" t="str">
            <v>NULL</v>
          </cell>
          <cell r="Q786">
            <v>1</v>
          </cell>
        </row>
        <row r="787">
          <cell r="B787">
            <v>34317037</v>
          </cell>
          <cell r="C787" t="str">
            <v>MUÑOZ ZUÑIGA JACKELINE</v>
          </cell>
          <cell r="D787" t="str">
            <v>MUÑOZ</v>
          </cell>
          <cell r="E787" t="str">
            <v>ZUÑIGA</v>
          </cell>
          <cell r="F787" t="str">
            <v>JACKELINE</v>
          </cell>
          <cell r="H787">
            <v>36</v>
          </cell>
          <cell r="I787" t="str">
            <v>OCASIONAL</v>
          </cell>
          <cell r="J787" t="str">
            <v>F</v>
          </cell>
          <cell r="K787" t="str">
            <v>ac</v>
          </cell>
          <cell r="L787" t="str">
            <v>TC</v>
          </cell>
          <cell r="M787" t="str">
            <v>NULL</v>
          </cell>
          <cell r="N787" t="str">
            <v>jmunozzuniga@unicauca.edu.co</v>
          </cell>
          <cell r="O787" t="str">
            <v>ASISTENTE</v>
          </cell>
          <cell r="P787" t="str">
            <v>NULL</v>
          </cell>
          <cell r="Q787">
            <v>1</v>
          </cell>
        </row>
        <row r="788">
          <cell r="B788">
            <v>34317186</v>
          </cell>
          <cell r="C788" t="str">
            <v>BAUTISTA SARRIA ADRIANA ISABEL</v>
          </cell>
          <cell r="D788" t="str">
            <v>BAUTISTA</v>
          </cell>
          <cell r="E788" t="str">
            <v>SARRIA</v>
          </cell>
          <cell r="F788" t="str">
            <v>ADRIANA</v>
          </cell>
          <cell r="G788" t="str">
            <v>ISABEL</v>
          </cell>
          <cell r="H788">
            <v>35</v>
          </cell>
          <cell r="I788" t="str">
            <v>OCASIONAL</v>
          </cell>
          <cell r="J788" t="str">
            <v>F</v>
          </cell>
          <cell r="K788" t="str">
            <v>ac</v>
          </cell>
          <cell r="L788" t="str">
            <v>TC</v>
          </cell>
          <cell r="M788" t="str">
            <v>NULL</v>
          </cell>
          <cell r="N788" t="str">
            <v>abautista@unicauca.edu.co</v>
          </cell>
          <cell r="O788" t="str">
            <v>ASISTENTE</v>
          </cell>
          <cell r="P788" t="str">
            <v>NULL</v>
          </cell>
          <cell r="Q788">
            <v>1</v>
          </cell>
        </row>
        <row r="789">
          <cell r="B789">
            <v>34317285</v>
          </cell>
          <cell r="C789" t="str">
            <v>SALAZAR DULCEY MABEL LORENA</v>
          </cell>
          <cell r="D789" t="str">
            <v>SALAZAR</v>
          </cell>
          <cell r="E789" t="str">
            <v>DULCEY</v>
          </cell>
          <cell r="F789" t="str">
            <v>MABEL</v>
          </cell>
          <cell r="G789" t="str">
            <v>LORENA</v>
          </cell>
          <cell r="H789">
            <v>9</v>
          </cell>
          <cell r="I789" t="str">
            <v>OCASIONAL</v>
          </cell>
          <cell r="J789" t="str">
            <v>F</v>
          </cell>
          <cell r="K789" t="str">
            <v>ac</v>
          </cell>
          <cell r="L789" t="str">
            <v>TC</v>
          </cell>
          <cell r="M789" t="str">
            <v>NULL</v>
          </cell>
          <cell r="N789" t="str">
            <v>mdulcey@unicauca.edu.co</v>
          </cell>
          <cell r="O789" t="str">
            <v>ASISTENTE</v>
          </cell>
          <cell r="P789" t="str">
            <v>NULL</v>
          </cell>
          <cell r="Q789">
            <v>1</v>
          </cell>
        </row>
        <row r="790">
          <cell r="B790">
            <v>34317859</v>
          </cell>
          <cell r="C790" t="str">
            <v>NARVAEZ MARTINEZ SANDRA CECILIA</v>
          </cell>
          <cell r="D790" t="str">
            <v>NARVAEZ</v>
          </cell>
          <cell r="E790" t="str">
            <v>MARTINEZ</v>
          </cell>
          <cell r="F790" t="str">
            <v>SANDRA</v>
          </cell>
          <cell r="G790" t="str">
            <v>CECILIA</v>
          </cell>
          <cell r="H790">
            <v>11</v>
          </cell>
          <cell r="I790" t="str">
            <v>OCASIONAL</v>
          </cell>
          <cell r="J790" t="str">
            <v>F</v>
          </cell>
          <cell r="K790" t="str">
            <v>ac</v>
          </cell>
          <cell r="L790" t="str">
            <v>MT</v>
          </cell>
          <cell r="M790" t="str">
            <v>NULL</v>
          </cell>
          <cell r="N790" t="str">
            <v>sandracecilia@unicauca.edu.co</v>
          </cell>
          <cell r="O790" t="str">
            <v>AUXILIAR</v>
          </cell>
          <cell r="P790" t="str">
            <v>NULL</v>
          </cell>
          <cell r="Q790">
            <v>1</v>
          </cell>
        </row>
        <row r="791">
          <cell r="B791">
            <v>34317895</v>
          </cell>
          <cell r="C791" t="str">
            <v>TIMANA PEÑA JIMENA ADRIANA</v>
          </cell>
          <cell r="D791" t="str">
            <v>TIMANA</v>
          </cell>
          <cell r="E791" t="str">
            <v>PEÑA</v>
          </cell>
          <cell r="F791" t="str">
            <v>JIMENA</v>
          </cell>
          <cell r="G791" t="str">
            <v>ADRIANA</v>
          </cell>
          <cell r="H791">
            <v>52</v>
          </cell>
          <cell r="I791" t="str">
            <v>OCASIONAL</v>
          </cell>
          <cell r="J791" t="str">
            <v>F</v>
          </cell>
          <cell r="K791" t="str">
            <v>ac</v>
          </cell>
          <cell r="L791" t="str">
            <v>TC</v>
          </cell>
          <cell r="M791" t="str">
            <v>NULL</v>
          </cell>
          <cell r="N791" t="str">
            <v>jtimana@unicauca.edu.co</v>
          </cell>
          <cell r="O791" t="str">
            <v>ASOCIADO</v>
          </cell>
          <cell r="P791" t="str">
            <v>NULL</v>
          </cell>
          <cell r="Q791">
            <v>1</v>
          </cell>
        </row>
        <row r="792">
          <cell r="B792">
            <v>34318075</v>
          </cell>
          <cell r="C792" t="str">
            <v>CERON RUIZ CLAUDIA CRISTINA</v>
          </cell>
          <cell r="D792" t="str">
            <v>CERON</v>
          </cell>
          <cell r="E792" t="str">
            <v>RUIZ</v>
          </cell>
          <cell r="F792" t="str">
            <v>CLAUDIA</v>
          </cell>
          <cell r="G792" t="str">
            <v>CRISTINA</v>
          </cell>
          <cell r="H792">
            <v>28</v>
          </cell>
          <cell r="I792" t="str">
            <v>OCASIONAL</v>
          </cell>
          <cell r="J792" t="str">
            <v>F</v>
          </cell>
          <cell r="K792" t="str">
            <v>ac</v>
          </cell>
          <cell r="L792" t="str">
            <v>TC</v>
          </cell>
          <cell r="M792" t="str">
            <v>NULL</v>
          </cell>
          <cell r="N792" t="str">
            <v>ccceron@unicauca.edu.co</v>
          </cell>
          <cell r="O792" t="str">
            <v>ASISTENTE</v>
          </cell>
          <cell r="P792" t="str">
            <v>NULL</v>
          </cell>
          <cell r="Q792">
            <v>1</v>
          </cell>
        </row>
        <row r="793">
          <cell r="B793">
            <v>34318454</v>
          </cell>
          <cell r="C793" t="str">
            <v>FAJARDO HOYOS NILSA EUGENIA</v>
          </cell>
          <cell r="D793" t="str">
            <v>FAJARDO</v>
          </cell>
          <cell r="E793" t="str">
            <v>HOYOS</v>
          </cell>
          <cell r="F793" t="str">
            <v>NILSA</v>
          </cell>
          <cell r="G793" t="str">
            <v>EUGENIA</v>
          </cell>
          <cell r="H793">
            <v>40</v>
          </cell>
          <cell r="I793" t="str">
            <v>OCASIONAL</v>
          </cell>
          <cell r="J793" t="str">
            <v>F</v>
          </cell>
          <cell r="K793" t="str">
            <v>ac</v>
          </cell>
          <cell r="L793" t="str">
            <v>TC</v>
          </cell>
          <cell r="M793" t="str">
            <v>NULL</v>
          </cell>
          <cell r="N793" t="str">
            <v>nilsafajardo@unicauca.edu.co</v>
          </cell>
          <cell r="O793" t="str">
            <v>ASISTENTE</v>
          </cell>
          <cell r="P793" t="str">
            <v>NULL</v>
          </cell>
          <cell r="Q793">
            <v>1</v>
          </cell>
        </row>
        <row r="794">
          <cell r="B794">
            <v>34318506</v>
          </cell>
          <cell r="C794" t="str">
            <v>MAYA GIRON JULIE VIVIANA</v>
          </cell>
          <cell r="D794" t="str">
            <v>MAYA</v>
          </cell>
          <cell r="E794" t="str">
            <v>GIRON</v>
          </cell>
          <cell r="F794" t="str">
            <v>JULIE</v>
          </cell>
          <cell r="G794" t="str">
            <v>VIVIANA</v>
          </cell>
          <cell r="H794">
            <v>4</v>
          </cell>
          <cell r="I794" t="str">
            <v>OCASIONAL</v>
          </cell>
          <cell r="J794" t="str">
            <v>F</v>
          </cell>
          <cell r="K794" t="str">
            <v>ac</v>
          </cell>
          <cell r="L794" t="str">
            <v>TC</v>
          </cell>
          <cell r="M794" t="str">
            <v>NULL</v>
          </cell>
          <cell r="N794" t="str">
            <v>NULL</v>
          </cell>
          <cell r="O794" t="str">
            <v>AUXILIAR</v>
          </cell>
          <cell r="P794" t="str">
            <v>NULL</v>
          </cell>
          <cell r="Q794">
            <v>1</v>
          </cell>
        </row>
        <row r="795">
          <cell r="B795">
            <v>34319792</v>
          </cell>
          <cell r="C795" t="str">
            <v>BENAVIDES ORTEGA EMILCE</v>
          </cell>
          <cell r="D795" t="str">
            <v>BENAVIDES</v>
          </cell>
          <cell r="E795" t="str">
            <v>ORTEGA</v>
          </cell>
          <cell r="F795" t="str">
            <v>EMILCE</v>
          </cell>
          <cell r="H795">
            <v>14</v>
          </cell>
          <cell r="I795" t="str">
            <v>OCASIONAL</v>
          </cell>
          <cell r="J795" t="str">
            <v>F</v>
          </cell>
          <cell r="K795" t="str">
            <v>ac</v>
          </cell>
          <cell r="L795" t="str">
            <v>MT</v>
          </cell>
          <cell r="M795" t="str">
            <v>NULL</v>
          </cell>
          <cell r="N795" t="str">
            <v>NULL</v>
          </cell>
          <cell r="O795" t="str">
            <v>AUXILIAR</v>
          </cell>
          <cell r="P795" t="str">
            <v>NULL</v>
          </cell>
          <cell r="Q795">
            <v>1</v>
          </cell>
        </row>
        <row r="796">
          <cell r="B796">
            <v>34319976</v>
          </cell>
          <cell r="C796" t="str">
            <v>IPIA SALINAS BERNA CATALINA</v>
          </cell>
          <cell r="D796" t="str">
            <v>IPIA</v>
          </cell>
          <cell r="E796" t="str">
            <v>SALINAS</v>
          </cell>
          <cell r="F796" t="str">
            <v>BERNA</v>
          </cell>
          <cell r="G796" t="str">
            <v>CATALINA</v>
          </cell>
          <cell r="H796">
            <v>28</v>
          </cell>
          <cell r="I796" t="str">
            <v>OCASIONAL</v>
          </cell>
          <cell r="J796" t="str">
            <v>F</v>
          </cell>
          <cell r="K796" t="str">
            <v>ac</v>
          </cell>
          <cell r="L796" t="str">
            <v>TC</v>
          </cell>
          <cell r="M796" t="str">
            <v>NULL</v>
          </cell>
          <cell r="N796" t="str">
            <v>NULL</v>
          </cell>
          <cell r="O796" t="str">
            <v>ASISTENTE</v>
          </cell>
          <cell r="P796" t="str">
            <v>NULL</v>
          </cell>
          <cell r="Q796">
            <v>1</v>
          </cell>
        </row>
        <row r="797">
          <cell r="B797">
            <v>34320833</v>
          </cell>
          <cell r="C797" t="str">
            <v>CASAS BUSTILLO ADRIANA CAROLINA</v>
          </cell>
          <cell r="D797" t="str">
            <v>CASAS</v>
          </cell>
          <cell r="E797" t="str">
            <v>BUSTILLO</v>
          </cell>
          <cell r="F797" t="str">
            <v>ADRIANA</v>
          </cell>
          <cell r="G797" t="str">
            <v>CAROLINA</v>
          </cell>
          <cell r="H797">
            <v>10</v>
          </cell>
          <cell r="I797" t="str">
            <v>OCASIONAL</v>
          </cell>
          <cell r="J797" t="str">
            <v>F</v>
          </cell>
          <cell r="K797" t="str">
            <v>ac</v>
          </cell>
          <cell r="L797" t="str">
            <v>TC</v>
          </cell>
          <cell r="M797" t="str">
            <v>NULL</v>
          </cell>
          <cell r="N797" t="str">
            <v>acasas@unicauca.edu.co</v>
          </cell>
          <cell r="O797" t="str">
            <v>ASOCIADO</v>
          </cell>
          <cell r="P797" t="str">
            <v>NULL</v>
          </cell>
          <cell r="Q797">
            <v>1</v>
          </cell>
        </row>
        <row r="798">
          <cell r="B798">
            <v>34320877</v>
          </cell>
          <cell r="C798" t="str">
            <v>MOLANO GOMEZ LAURA FRANCELLY</v>
          </cell>
          <cell r="D798" t="str">
            <v>MOLANO</v>
          </cell>
          <cell r="E798" t="str">
            <v>GOMEZ</v>
          </cell>
          <cell r="F798" t="str">
            <v>LAURA</v>
          </cell>
          <cell r="G798" t="str">
            <v>FRANCELLY</v>
          </cell>
          <cell r="H798">
            <v>17</v>
          </cell>
          <cell r="I798" t="str">
            <v>OCASIONAL</v>
          </cell>
          <cell r="J798" t="str">
            <v>F</v>
          </cell>
          <cell r="K798" t="str">
            <v>ac</v>
          </cell>
          <cell r="L798" t="str">
            <v>MT</v>
          </cell>
          <cell r="M798" t="str">
            <v>NULL</v>
          </cell>
          <cell r="N798" t="str">
            <v>lfmolanog@unicauca.edu.co</v>
          </cell>
          <cell r="O798" t="str">
            <v>AUXILIAR</v>
          </cell>
          <cell r="P798" t="str">
            <v>NULL</v>
          </cell>
          <cell r="Q798">
            <v>1</v>
          </cell>
        </row>
        <row r="799">
          <cell r="B799">
            <v>34320887</v>
          </cell>
          <cell r="C799" t="str">
            <v>RIVERA ERAZO ZHEIDY MABEL</v>
          </cell>
          <cell r="D799" t="str">
            <v>RIVERA</v>
          </cell>
          <cell r="E799" t="str">
            <v>ERAZO</v>
          </cell>
          <cell r="F799" t="str">
            <v>ZHEIDY</v>
          </cell>
          <cell r="G799" t="str">
            <v>MABEL</v>
          </cell>
          <cell r="H799">
            <v>28</v>
          </cell>
          <cell r="I799" t="str">
            <v>OCASIONAL</v>
          </cell>
          <cell r="J799" t="str">
            <v>F</v>
          </cell>
          <cell r="K799" t="str">
            <v>ac</v>
          </cell>
          <cell r="L799" t="str">
            <v>TC</v>
          </cell>
          <cell r="M799" t="str">
            <v>NULL</v>
          </cell>
          <cell r="N799" t="str">
            <v>zheidy@unicauca.edu.co</v>
          </cell>
          <cell r="O799" t="str">
            <v>ASISTENTE</v>
          </cell>
          <cell r="P799" t="str">
            <v>NULL</v>
          </cell>
          <cell r="Q799">
            <v>1</v>
          </cell>
        </row>
        <row r="800">
          <cell r="B800">
            <v>34320956</v>
          </cell>
          <cell r="C800" t="str">
            <v>VIDAL RUALES CAROL MILENA</v>
          </cell>
          <cell r="D800" t="str">
            <v>VIDAL</v>
          </cell>
          <cell r="E800" t="str">
            <v>RUALES</v>
          </cell>
          <cell r="F800" t="str">
            <v>CAROL</v>
          </cell>
          <cell r="G800" t="str">
            <v>MILENA</v>
          </cell>
          <cell r="H800">
            <v>11</v>
          </cell>
          <cell r="I800" t="str">
            <v>OCASIONAL</v>
          </cell>
          <cell r="J800" t="str">
            <v>F</v>
          </cell>
          <cell r="K800" t="str">
            <v>ac</v>
          </cell>
          <cell r="L800" t="str">
            <v>TC</v>
          </cell>
          <cell r="M800" t="str">
            <v>NULL</v>
          </cell>
          <cell r="N800" t="str">
            <v>carolmilena@unicauca.edu.co</v>
          </cell>
          <cell r="O800" t="str">
            <v>ASISTENTE</v>
          </cell>
          <cell r="P800" t="str">
            <v>NULL</v>
          </cell>
          <cell r="Q800">
            <v>1</v>
          </cell>
        </row>
        <row r="801">
          <cell r="B801">
            <v>34321233</v>
          </cell>
          <cell r="C801" t="str">
            <v>FALLA SOLORZANO MARIA MAGDALENA</v>
          </cell>
          <cell r="D801" t="str">
            <v>FALLA</v>
          </cell>
          <cell r="E801" t="str">
            <v>SOLORZANO</v>
          </cell>
          <cell r="F801" t="str">
            <v>MARIA</v>
          </cell>
          <cell r="G801" t="str">
            <v>MAGDALENA</v>
          </cell>
          <cell r="H801">
            <v>34</v>
          </cell>
          <cell r="I801" t="str">
            <v>OCASIONAL</v>
          </cell>
          <cell r="J801" t="str">
            <v>M</v>
          </cell>
          <cell r="K801" t="str">
            <v>ac</v>
          </cell>
          <cell r="L801" t="str">
            <v>TC</v>
          </cell>
          <cell r="M801" t="str">
            <v>NULL</v>
          </cell>
          <cell r="N801" t="str">
            <v>mfalla@unicauca.edu.co</v>
          </cell>
          <cell r="O801" t="str">
            <v>ASISTENTE</v>
          </cell>
          <cell r="P801" t="str">
            <v>NULL</v>
          </cell>
          <cell r="Q801">
            <v>1</v>
          </cell>
        </row>
        <row r="802">
          <cell r="B802">
            <v>34321576</v>
          </cell>
          <cell r="C802" t="str">
            <v>TORRES CAP ADRIANA PATRICIA</v>
          </cell>
          <cell r="D802" t="str">
            <v>TORRES</v>
          </cell>
          <cell r="E802" t="str">
            <v>CAP</v>
          </cell>
          <cell r="F802" t="str">
            <v>ADRIANA</v>
          </cell>
          <cell r="G802" t="str">
            <v>PATRICIA</v>
          </cell>
          <cell r="H802">
            <v>1</v>
          </cell>
          <cell r="I802" t="str">
            <v>OCASIONAL</v>
          </cell>
          <cell r="J802" t="str">
            <v>F</v>
          </cell>
          <cell r="K802" t="str">
            <v>ac</v>
          </cell>
          <cell r="L802" t="str">
            <v>TC</v>
          </cell>
          <cell r="M802" t="str">
            <v>NULL</v>
          </cell>
          <cell r="N802" t="str">
            <v>torrescap@unicauca.edu.co</v>
          </cell>
          <cell r="O802" t="str">
            <v>ASISTENTE</v>
          </cell>
          <cell r="P802" t="str">
            <v>NULL</v>
          </cell>
          <cell r="Q802">
            <v>1</v>
          </cell>
        </row>
        <row r="803">
          <cell r="B803">
            <v>34322258</v>
          </cell>
          <cell r="C803" t="str">
            <v>AGUILAR PAZ CAROL JULIETH</v>
          </cell>
          <cell r="D803" t="str">
            <v>AGUILAR</v>
          </cell>
          <cell r="E803" t="str">
            <v>PAZ</v>
          </cell>
          <cell r="F803" t="str">
            <v>CAROL</v>
          </cell>
          <cell r="G803" t="str">
            <v>JULIETH</v>
          </cell>
          <cell r="H803">
            <v>5</v>
          </cell>
          <cell r="I803" t="str">
            <v>OCASIONAL</v>
          </cell>
          <cell r="J803" t="str">
            <v>F</v>
          </cell>
          <cell r="K803" t="str">
            <v>ac</v>
          </cell>
          <cell r="L803" t="str">
            <v>TC</v>
          </cell>
          <cell r="M803" t="str">
            <v>NULL</v>
          </cell>
          <cell r="N803" t="str">
            <v>carola@unicauca.edu.co</v>
          </cell>
          <cell r="O803" t="str">
            <v>ASOCIADO</v>
          </cell>
          <cell r="P803" t="str">
            <v>NULL</v>
          </cell>
          <cell r="Q803">
            <v>1</v>
          </cell>
        </row>
        <row r="804">
          <cell r="B804">
            <v>34322664</v>
          </cell>
          <cell r="C804" t="str">
            <v>NAVIA BURBANO SANDRA PATRICIA</v>
          </cell>
          <cell r="D804" t="str">
            <v>NAVIA</v>
          </cell>
          <cell r="E804" t="str">
            <v>BURBANO</v>
          </cell>
          <cell r="F804" t="str">
            <v>SANDRA</v>
          </cell>
          <cell r="G804" t="str">
            <v>PATRICIA</v>
          </cell>
          <cell r="H804">
            <v>1</v>
          </cell>
          <cell r="I804" t="str">
            <v>OCASIONAL</v>
          </cell>
          <cell r="J804" t="str">
            <v>F</v>
          </cell>
          <cell r="K804" t="str">
            <v>ac</v>
          </cell>
          <cell r="L804" t="str">
            <v>TC</v>
          </cell>
          <cell r="M804" t="str">
            <v>NULL</v>
          </cell>
          <cell r="N804" t="str">
            <v>snavia@unicauca.edu.co</v>
          </cell>
          <cell r="O804" t="str">
            <v>ASISTENTE</v>
          </cell>
          <cell r="P804" t="str">
            <v>NULL</v>
          </cell>
          <cell r="Q804">
            <v>1</v>
          </cell>
        </row>
        <row r="805">
          <cell r="B805">
            <v>34322941</v>
          </cell>
          <cell r="C805" t="str">
            <v>CERON RAMIREZ MARIA ANDREA</v>
          </cell>
          <cell r="D805" t="str">
            <v>CERON</v>
          </cell>
          <cell r="E805" t="str">
            <v>RAMIREZ</v>
          </cell>
          <cell r="F805" t="str">
            <v>MARIA</v>
          </cell>
          <cell r="G805" t="str">
            <v>ANDREA</v>
          </cell>
          <cell r="H805">
            <v>3</v>
          </cell>
          <cell r="I805" t="str">
            <v>OCASIONAL</v>
          </cell>
          <cell r="J805" t="str">
            <v>M</v>
          </cell>
          <cell r="K805" t="str">
            <v>ac</v>
          </cell>
          <cell r="L805" t="str">
            <v>TC</v>
          </cell>
          <cell r="M805" t="str">
            <v>COORDINADORPR</v>
          </cell>
          <cell r="N805" t="str">
            <v>andreceron@unicauca.edu.co</v>
          </cell>
          <cell r="O805" t="str">
            <v>ASISTENTE</v>
          </cell>
          <cell r="P805" t="str">
            <v>NULL</v>
          </cell>
          <cell r="Q805">
            <v>1</v>
          </cell>
        </row>
        <row r="806">
          <cell r="B806">
            <v>34323683</v>
          </cell>
          <cell r="C806" t="str">
            <v>TORRES ORTIZ DENNY MARIANA</v>
          </cell>
          <cell r="D806" t="str">
            <v>TORRES</v>
          </cell>
          <cell r="E806" t="str">
            <v>ORTIZ</v>
          </cell>
          <cell r="F806" t="str">
            <v>DENNY</v>
          </cell>
          <cell r="G806" t="str">
            <v>MARIANA</v>
          </cell>
          <cell r="H806">
            <v>44</v>
          </cell>
          <cell r="I806" t="str">
            <v>OCASIONAL</v>
          </cell>
          <cell r="J806" t="str">
            <v>F</v>
          </cell>
          <cell r="K806" t="str">
            <v>ac</v>
          </cell>
          <cell r="L806" t="str">
            <v>TC</v>
          </cell>
          <cell r="M806" t="str">
            <v>NULL</v>
          </cell>
          <cell r="N806" t="str">
            <v>dmtorres@unicauca.edu.co</v>
          </cell>
          <cell r="O806" t="str">
            <v>AUXILIAR</v>
          </cell>
          <cell r="P806" t="str">
            <v>NULL</v>
          </cell>
          <cell r="Q806">
            <v>1</v>
          </cell>
        </row>
        <row r="807">
          <cell r="B807">
            <v>34324037</v>
          </cell>
          <cell r="C807" t="str">
            <v>ARIAS GORDILLO ALEJANDRA</v>
          </cell>
          <cell r="D807" t="str">
            <v>ARIAS</v>
          </cell>
          <cell r="E807" t="str">
            <v>GORDILLO</v>
          </cell>
          <cell r="F807" t="str">
            <v>ALEJANDRA</v>
          </cell>
          <cell r="H807">
            <v>11</v>
          </cell>
          <cell r="I807" t="str">
            <v>OCASIONAL</v>
          </cell>
          <cell r="J807" t="str">
            <v>F</v>
          </cell>
          <cell r="K807" t="str">
            <v>ac</v>
          </cell>
          <cell r="L807" t="str">
            <v>TC</v>
          </cell>
          <cell r="M807" t="str">
            <v>NULL</v>
          </cell>
          <cell r="N807" t="str">
            <v>alejarisgo@unicauca.edu.co</v>
          </cell>
          <cell r="O807" t="str">
            <v>ASOCIADO</v>
          </cell>
          <cell r="P807" t="str">
            <v>NULL</v>
          </cell>
          <cell r="Q807">
            <v>1</v>
          </cell>
        </row>
        <row r="808">
          <cell r="B808">
            <v>34324353</v>
          </cell>
          <cell r="C808" t="str">
            <v>GOMEZ VARGAS ANNIE JENIFER</v>
          </cell>
          <cell r="D808" t="str">
            <v>GOMEZ</v>
          </cell>
          <cell r="E808" t="str">
            <v>VARGAS</v>
          </cell>
          <cell r="F808" t="str">
            <v>ANNIE</v>
          </cell>
          <cell r="G808" t="str">
            <v>JENIFER</v>
          </cell>
          <cell r="H808">
            <v>33</v>
          </cell>
          <cell r="I808" t="str">
            <v>OCASIONAL</v>
          </cell>
          <cell r="J808" t="str">
            <v>F</v>
          </cell>
          <cell r="K808" t="str">
            <v>ac</v>
          </cell>
          <cell r="L808" t="str">
            <v>TC</v>
          </cell>
          <cell r="M808" t="str">
            <v>NULL</v>
          </cell>
          <cell r="N808" t="str">
            <v>ajgomez@unicauca.edu.co</v>
          </cell>
          <cell r="O808" t="str">
            <v>ASISTENTE</v>
          </cell>
          <cell r="P808" t="str">
            <v>NULL</v>
          </cell>
          <cell r="Q808">
            <v>1</v>
          </cell>
        </row>
        <row r="809">
          <cell r="B809">
            <v>34324669</v>
          </cell>
          <cell r="C809" t="str">
            <v>ZAMBRANO VELASCO PAOLA ANDREA</v>
          </cell>
          <cell r="D809" t="str">
            <v>ZAMBRANO</v>
          </cell>
          <cell r="E809" t="str">
            <v>VELASCO</v>
          </cell>
          <cell r="F809" t="str">
            <v>PAOLA</v>
          </cell>
          <cell r="G809" t="str">
            <v>ANDREA</v>
          </cell>
          <cell r="H809">
            <v>1</v>
          </cell>
          <cell r="I809" t="str">
            <v>OCASIONAL</v>
          </cell>
          <cell r="J809" t="str">
            <v>F</v>
          </cell>
          <cell r="K809" t="str">
            <v>ac</v>
          </cell>
          <cell r="L809" t="str">
            <v>TC</v>
          </cell>
          <cell r="M809" t="str">
            <v>COORDINADORPR</v>
          </cell>
          <cell r="N809" t="str">
            <v>paolazambrano@unicauca.edu.co</v>
          </cell>
          <cell r="O809" t="str">
            <v>ASOCIADO</v>
          </cell>
          <cell r="P809" t="str">
            <v>NULL</v>
          </cell>
          <cell r="Q809">
            <v>1</v>
          </cell>
        </row>
        <row r="810">
          <cell r="B810">
            <v>34324842</v>
          </cell>
          <cell r="C810" t="str">
            <v>CARMEN MUÑOZ ROCIO DEL</v>
          </cell>
          <cell r="D810" t="str">
            <v>CARMEN</v>
          </cell>
          <cell r="E810" t="str">
            <v>MUÑOZ</v>
          </cell>
          <cell r="F810" t="str">
            <v>ROCIO</v>
          </cell>
          <cell r="G810" t="str">
            <v>DEL</v>
          </cell>
          <cell r="H810">
            <v>11</v>
          </cell>
          <cell r="I810" t="str">
            <v>OCASIONAL</v>
          </cell>
          <cell r="J810" t="str">
            <v>F</v>
          </cell>
          <cell r="K810" t="str">
            <v>ac</v>
          </cell>
          <cell r="L810" t="str">
            <v>TC</v>
          </cell>
          <cell r="M810" t="str">
            <v>NULL</v>
          </cell>
          <cell r="N810" t="str">
            <v>rdmunoz@unicauca.edu.co</v>
          </cell>
          <cell r="O810" t="str">
            <v>AUXILIAR</v>
          </cell>
          <cell r="P810" t="str">
            <v>NULL</v>
          </cell>
          <cell r="Q810">
            <v>1</v>
          </cell>
        </row>
        <row r="811">
          <cell r="B811">
            <v>34325577</v>
          </cell>
          <cell r="C811" t="str">
            <v>BURBANO ORTEGA JAKELINE LORENA</v>
          </cell>
          <cell r="D811" t="str">
            <v>BURBANO</v>
          </cell>
          <cell r="E811" t="str">
            <v>ORTEGA</v>
          </cell>
          <cell r="F811" t="str">
            <v>JAKELINE</v>
          </cell>
          <cell r="G811" t="str">
            <v>LORENA</v>
          </cell>
          <cell r="H811">
            <v>39</v>
          </cell>
          <cell r="I811" t="str">
            <v>OCASIONAL</v>
          </cell>
          <cell r="J811" t="str">
            <v>F</v>
          </cell>
          <cell r="K811" t="str">
            <v>ac</v>
          </cell>
          <cell r="L811" t="str">
            <v>MT</v>
          </cell>
          <cell r="M811" t="str">
            <v>NULL</v>
          </cell>
          <cell r="N811" t="str">
            <v>jackelineburbano@unicauca.edu.co</v>
          </cell>
          <cell r="O811" t="str">
            <v>ASISTENTE</v>
          </cell>
          <cell r="P811" t="str">
            <v>NULL</v>
          </cell>
          <cell r="Q811">
            <v>1</v>
          </cell>
        </row>
        <row r="812">
          <cell r="B812">
            <v>34326024</v>
          </cell>
          <cell r="C812" t="str">
            <v>PITO DIAZ DIANA PATRICIA</v>
          </cell>
          <cell r="D812" t="str">
            <v>PITO</v>
          </cell>
          <cell r="E812" t="str">
            <v>DIAZ</v>
          </cell>
          <cell r="F812" t="str">
            <v>DIANA</v>
          </cell>
          <cell r="G812" t="str">
            <v>PATRICIA</v>
          </cell>
          <cell r="H812">
            <v>30</v>
          </cell>
          <cell r="I812" t="str">
            <v>OCASIONAL</v>
          </cell>
          <cell r="J812" t="str">
            <v>F</v>
          </cell>
          <cell r="K812" t="str">
            <v>ac</v>
          </cell>
          <cell r="L812" t="str">
            <v>TC</v>
          </cell>
          <cell r="M812" t="str">
            <v>NULL</v>
          </cell>
          <cell r="N812" t="str">
            <v>dpito@unicauca.edu.co</v>
          </cell>
          <cell r="O812" t="str">
            <v>AUXILIAR</v>
          </cell>
          <cell r="P812" t="str">
            <v>NULL</v>
          </cell>
          <cell r="Q812">
            <v>1</v>
          </cell>
        </row>
        <row r="813">
          <cell r="B813">
            <v>34326058</v>
          </cell>
          <cell r="C813" t="str">
            <v>MARTINEZ CERON DIANA MARIA</v>
          </cell>
          <cell r="D813" t="str">
            <v>MARTINEZ</v>
          </cell>
          <cell r="E813" t="str">
            <v>CERON</v>
          </cell>
          <cell r="F813" t="str">
            <v>DIANA</v>
          </cell>
          <cell r="G813" t="str">
            <v>MARIA</v>
          </cell>
          <cell r="H813">
            <v>14</v>
          </cell>
          <cell r="I813" t="str">
            <v>OCASIONAL</v>
          </cell>
          <cell r="J813" t="str">
            <v>F</v>
          </cell>
          <cell r="K813" t="str">
            <v>ac</v>
          </cell>
          <cell r="L813" t="str">
            <v>TC</v>
          </cell>
          <cell r="M813" t="str">
            <v>NULL</v>
          </cell>
          <cell r="N813" t="str">
            <v>dianamartinezc@unicauca.edu.co</v>
          </cell>
          <cell r="O813" t="str">
            <v>AUXILIAR</v>
          </cell>
          <cell r="P813" t="str">
            <v>NULL</v>
          </cell>
          <cell r="Q813">
            <v>1</v>
          </cell>
        </row>
        <row r="814">
          <cell r="B814">
            <v>34326153</v>
          </cell>
          <cell r="C814" t="str">
            <v>GUERRERO DUYMOVIC ALEJANDRA ISABEL</v>
          </cell>
          <cell r="D814" t="str">
            <v>GUERRERO</v>
          </cell>
          <cell r="E814" t="str">
            <v>DUYMOVIC</v>
          </cell>
          <cell r="F814" t="str">
            <v>ALEJANDRA</v>
          </cell>
          <cell r="G814" t="str">
            <v>ISABEL</v>
          </cell>
          <cell r="H814">
            <v>34</v>
          </cell>
          <cell r="I814" t="str">
            <v>PLANTA</v>
          </cell>
          <cell r="J814" t="str">
            <v>F</v>
          </cell>
          <cell r="K814" t="str">
            <v>ac</v>
          </cell>
          <cell r="L814" t="str">
            <v>TC</v>
          </cell>
          <cell r="M814" t="str">
            <v>No aplica</v>
          </cell>
          <cell r="N814" t="str">
            <v>aiguerrero@unicauca.edu.co</v>
          </cell>
          <cell r="O814" t="str">
            <v>ASISTENTE</v>
          </cell>
          <cell r="P814">
            <v>45369</v>
          </cell>
          <cell r="Q814">
            <v>1</v>
          </cell>
        </row>
        <row r="815">
          <cell r="B815">
            <v>34326303</v>
          </cell>
          <cell r="C815" t="str">
            <v>FLOREZ MEZA DIANA VANESSA</v>
          </cell>
          <cell r="D815" t="str">
            <v>FLOREZ</v>
          </cell>
          <cell r="E815" t="str">
            <v>MEZA</v>
          </cell>
          <cell r="F815" t="str">
            <v>DIANA</v>
          </cell>
          <cell r="G815" t="str">
            <v>VANESSA</v>
          </cell>
          <cell r="H815">
            <v>11</v>
          </cell>
          <cell r="I815" t="str">
            <v>OCASIONAL</v>
          </cell>
          <cell r="J815" t="str">
            <v>F</v>
          </cell>
          <cell r="K815" t="str">
            <v>ac</v>
          </cell>
          <cell r="L815" t="str">
            <v>MT</v>
          </cell>
          <cell r="M815" t="str">
            <v>NULL</v>
          </cell>
          <cell r="N815" t="str">
            <v>dianafm@unicauca.edu.co</v>
          </cell>
          <cell r="O815" t="str">
            <v>AUXILIAR</v>
          </cell>
          <cell r="P815" t="str">
            <v>NULL</v>
          </cell>
          <cell r="Q815">
            <v>1</v>
          </cell>
        </row>
        <row r="816">
          <cell r="B816">
            <v>34326342</v>
          </cell>
          <cell r="C816" t="str">
            <v>MARIN DELGADO KATHERINE LUCERO</v>
          </cell>
          <cell r="D816" t="str">
            <v>MARIN</v>
          </cell>
          <cell r="E816" t="str">
            <v>DELGADO</v>
          </cell>
          <cell r="F816" t="str">
            <v>KATHERINE</v>
          </cell>
          <cell r="G816" t="str">
            <v>LUCERO</v>
          </cell>
          <cell r="H816">
            <v>11</v>
          </cell>
          <cell r="I816" t="str">
            <v>OCASIONAL</v>
          </cell>
          <cell r="J816" t="str">
            <v>F</v>
          </cell>
          <cell r="K816" t="str">
            <v>ac</v>
          </cell>
          <cell r="L816" t="str">
            <v>TC</v>
          </cell>
          <cell r="M816" t="str">
            <v>NULL</v>
          </cell>
          <cell r="N816" t="str">
            <v>kmarin@unicauca.edu.co</v>
          </cell>
          <cell r="O816" t="str">
            <v>ASISTENTE</v>
          </cell>
          <cell r="P816" t="str">
            <v>NULL</v>
          </cell>
          <cell r="Q816">
            <v>1</v>
          </cell>
        </row>
        <row r="817">
          <cell r="B817">
            <v>34326458</v>
          </cell>
          <cell r="C817" t="str">
            <v>PAREDES CERON ANDREA CAROLINA</v>
          </cell>
          <cell r="D817" t="str">
            <v>PAREDES</v>
          </cell>
          <cell r="E817" t="str">
            <v>CERON</v>
          </cell>
          <cell r="F817" t="str">
            <v>ANDREA</v>
          </cell>
          <cell r="G817" t="str">
            <v>CAROLINA</v>
          </cell>
          <cell r="H817">
            <v>45</v>
          </cell>
          <cell r="I817" t="str">
            <v>OCASIONAL</v>
          </cell>
          <cell r="J817" t="str">
            <v>M</v>
          </cell>
          <cell r="K817" t="str">
            <v>ac</v>
          </cell>
          <cell r="L817" t="str">
            <v>TC</v>
          </cell>
          <cell r="M817" t="str">
            <v>NULL</v>
          </cell>
          <cell r="N817" t="str">
            <v>acparedes@unicauca.edu.co</v>
          </cell>
          <cell r="O817" t="str">
            <v>ASISTENTE</v>
          </cell>
          <cell r="P817" t="str">
            <v>NULL</v>
          </cell>
          <cell r="Q817">
            <v>1</v>
          </cell>
        </row>
        <row r="818">
          <cell r="B818">
            <v>34326553</v>
          </cell>
          <cell r="C818" t="str">
            <v>MARTINEZ TOBAR SANDRA VIVIANA</v>
          </cell>
          <cell r="D818" t="str">
            <v>MARTINEZ</v>
          </cell>
          <cell r="E818" t="str">
            <v>TOBAR</v>
          </cell>
          <cell r="F818" t="str">
            <v>SANDRA</v>
          </cell>
          <cell r="G818" t="str">
            <v>VIVIANA</v>
          </cell>
          <cell r="H818">
            <v>41</v>
          </cell>
          <cell r="I818" t="str">
            <v>OCASIONAL</v>
          </cell>
          <cell r="J818" t="str">
            <v>F</v>
          </cell>
          <cell r="K818" t="str">
            <v>ac</v>
          </cell>
          <cell r="L818" t="str">
            <v>TC</v>
          </cell>
          <cell r="M818" t="str">
            <v>NULL</v>
          </cell>
          <cell r="N818" t="str">
            <v>vivimartinez@unicauca.edu.co</v>
          </cell>
          <cell r="O818" t="str">
            <v>AUXILIAR</v>
          </cell>
          <cell r="P818" t="str">
            <v>NULL</v>
          </cell>
          <cell r="Q818">
            <v>1</v>
          </cell>
        </row>
        <row r="819">
          <cell r="B819">
            <v>34327027</v>
          </cell>
          <cell r="C819" t="str">
            <v>BRAVO MUÑOZ FERNANDA XIMENA</v>
          </cell>
          <cell r="D819" t="str">
            <v>BRAVO</v>
          </cell>
          <cell r="E819" t="str">
            <v>MUÑOZ</v>
          </cell>
          <cell r="F819" t="str">
            <v>FERNANDA</v>
          </cell>
          <cell r="G819" t="str">
            <v>XIMENA</v>
          </cell>
          <cell r="H819">
            <v>12</v>
          </cell>
          <cell r="I819" t="str">
            <v>OCASIONAL</v>
          </cell>
          <cell r="J819" t="str">
            <v>F</v>
          </cell>
          <cell r="K819" t="str">
            <v>ac</v>
          </cell>
          <cell r="L819" t="str">
            <v>MT</v>
          </cell>
          <cell r="M819" t="str">
            <v>NULL</v>
          </cell>
          <cell r="N819" t="str">
            <v>ferxi@unicauca.edu.co</v>
          </cell>
          <cell r="O819" t="str">
            <v>AUXILIAR</v>
          </cell>
          <cell r="P819" t="str">
            <v>NULL</v>
          </cell>
          <cell r="Q819">
            <v>1</v>
          </cell>
        </row>
        <row r="820">
          <cell r="B820">
            <v>34327979</v>
          </cell>
          <cell r="C820" t="str">
            <v>MONTENEGRO ARBOLEDA LADY SUSANA</v>
          </cell>
          <cell r="D820" t="str">
            <v>MONTENEGRO</v>
          </cell>
          <cell r="E820" t="str">
            <v>ARBOLEDA</v>
          </cell>
          <cell r="F820" t="str">
            <v>LADY</v>
          </cell>
          <cell r="G820" t="str">
            <v>SUSANA</v>
          </cell>
          <cell r="H820">
            <v>47</v>
          </cell>
          <cell r="I820" t="str">
            <v>OCASIONAL</v>
          </cell>
          <cell r="J820" t="str">
            <v>F</v>
          </cell>
          <cell r="K820" t="str">
            <v>ac</v>
          </cell>
          <cell r="L820" t="str">
            <v>TC</v>
          </cell>
          <cell r="M820" t="str">
            <v>NULL</v>
          </cell>
          <cell r="N820" t="str">
            <v>lsmontenegro@unicauca.edu.co</v>
          </cell>
          <cell r="O820" t="str">
            <v>ASOCIADO</v>
          </cell>
          <cell r="P820" t="str">
            <v>NULL</v>
          </cell>
          <cell r="Q820">
            <v>1</v>
          </cell>
        </row>
        <row r="821">
          <cell r="B821">
            <v>34328411</v>
          </cell>
          <cell r="C821" t="str">
            <v>ARROYO CASTILLO LUCIA INES</v>
          </cell>
          <cell r="D821" t="str">
            <v>ARROYO</v>
          </cell>
          <cell r="E821" t="str">
            <v>CASTILLO</v>
          </cell>
          <cell r="F821" t="str">
            <v>LUCIA</v>
          </cell>
          <cell r="G821" t="str">
            <v>INES</v>
          </cell>
          <cell r="H821">
            <v>10</v>
          </cell>
          <cell r="I821" t="str">
            <v>OCASIONAL</v>
          </cell>
          <cell r="J821" t="str">
            <v>F</v>
          </cell>
          <cell r="K821" t="str">
            <v>ac</v>
          </cell>
          <cell r="L821" t="str">
            <v>MT</v>
          </cell>
          <cell r="M821" t="str">
            <v>NULL</v>
          </cell>
          <cell r="N821" t="str">
            <v>NULL</v>
          </cell>
          <cell r="O821" t="str">
            <v>AUXILIAR</v>
          </cell>
          <cell r="P821" t="str">
            <v>NULL</v>
          </cell>
          <cell r="Q821">
            <v>1</v>
          </cell>
        </row>
        <row r="822">
          <cell r="B822">
            <v>34329173</v>
          </cell>
          <cell r="C822" t="str">
            <v>CHACON FLOR SANDRA LILIANA</v>
          </cell>
          <cell r="D822" t="str">
            <v>CHACON</v>
          </cell>
          <cell r="E822" t="str">
            <v>FLOR</v>
          </cell>
          <cell r="F822" t="str">
            <v>SANDRA</v>
          </cell>
          <cell r="G822" t="str">
            <v>LILIANA</v>
          </cell>
          <cell r="H822">
            <v>28</v>
          </cell>
          <cell r="I822" t="str">
            <v>OCASIONAL</v>
          </cell>
          <cell r="J822" t="str">
            <v>F</v>
          </cell>
          <cell r="K822" t="str">
            <v>ac</v>
          </cell>
          <cell r="L822" t="str">
            <v>TC</v>
          </cell>
          <cell r="M822" t="str">
            <v>NULL</v>
          </cell>
          <cell r="N822" t="str">
            <v>schacon@unicauca.edu.co</v>
          </cell>
          <cell r="O822" t="str">
            <v>ASISTENTE</v>
          </cell>
          <cell r="P822" t="str">
            <v>NULL</v>
          </cell>
          <cell r="Q822">
            <v>1</v>
          </cell>
        </row>
        <row r="823">
          <cell r="B823">
            <v>34329405</v>
          </cell>
          <cell r="C823" t="str">
            <v>MAMIAN LOPEZ ESTHER SOFIA</v>
          </cell>
          <cell r="D823" t="str">
            <v>MAMIAN</v>
          </cell>
          <cell r="E823" t="str">
            <v>LOPEZ</v>
          </cell>
          <cell r="F823" t="str">
            <v>ESTHER</v>
          </cell>
          <cell r="G823" t="str">
            <v>SOFIA</v>
          </cell>
          <cell r="H823">
            <v>35</v>
          </cell>
          <cell r="I823" t="str">
            <v>OCASIONAL</v>
          </cell>
          <cell r="J823" t="str">
            <v>F</v>
          </cell>
          <cell r="K823" t="str">
            <v>ac</v>
          </cell>
          <cell r="L823" t="str">
            <v>TC</v>
          </cell>
          <cell r="M823" t="str">
            <v>NULL</v>
          </cell>
          <cell r="N823" t="str">
            <v>esmamian@unicauca.edu.co</v>
          </cell>
          <cell r="O823" t="str">
            <v>ASISTENTE</v>
          </cell>
          <cell r="P823" t="str">
            <v>NULL</v>
          </cell>
          <cell r="Q823">
            <v>1</v>
          </cell>
        </row>
        <row r="824">
          <cell r="B824">
            <v>34330775</v>
          </cell>
          <cell r="C824" t="str">
            <v>PAZ MEDINA MARIALUCIA</v>
          </cell>
          <cell r="D824" t="str">
            <v>PAZ</v>
          </cell>
          <cell r="E824" t="str">
            <v>MEDINA</v>
          </cell>
          <cell r="F824" t="str">
            <v>MARIALUCIA</v>
          </cell>
          <cell r="H824">
            <v>9</v>
          </cell>
          <cell r="I824" t="str">
            <v>OCASIONAL</v>
          </cell>
          <cell r="J824" t="str">
            <v>F</v>
          </cell>
          <cell r="K824" t="str">
            <v>ac</v>
          </cell>
          <cell r="L824" t="str">
            <v>TC</v>
          </cell>
          <cell r="M824" t="str">
            <v>NULL</v>
          </cell>
          <cell r="N824" t="str">
            <v>mlpaz@unicauca.edu.co</v>
          </cell>
          <cell r="O824" t="str">
            <v>ASOCIADO</v>
          </cell>
          <cell r="P824" t="str">
            <v>NULL</v>
          </cell>
          <cell r="Q824">
            <v>1</v>
          </cell>
        </row>
        <row r="825">
          <cell r="B825">
            <v>34330957</v>
          </cell>
          <cell r="C825" t="str">
            <v>VARGAS URBANO MONICA ANDREA</v>
          </cell>
          <cell r="D825" t="str">
            <v>VARGAS</v>
          </cell>
          <cell r="E825" t="str">
            <v>URBANO</v>
          </cell>
          <cell r="F825" t="str">
            <v>MONICA</v>
          </cell>
          <cell r="G825" t="str">
            <v>ANDREA</v>
          </cell>
          <cell r="H825">
            <v>34</v>
          </cell>
          <cell r="I825" t="str">
            <v>OCASIONAL</v>
          </cell>
          <cell r="J825" t="str">
            <v>F</v>
          </cell>
          <cell r="K825" t="str">
            <v>ac</v>
          </cell>
          <cell r="L825" t="str">
            <v>TC</v>
          </cell>
          <cell r="M825" t="str">
            <v>NULL</v>
          </cell>
          <cell r="N825" t="str">
            <v>monicavargas@unicauca.edu.co</v>
          </cell>
          <cell r="O825" t="str">
            <v>ASOCIADO</v>
          </cell>
          <cell r="P825" t="str">
            <v>NULL</v>
          </cell>
          <cell r="Q825">
            <v>1</v>
          </cell>
        </row>
        <row r="826">
          <cell r="B826">
            <v>34331407</v>
          </cell>
          <cell r="C826" t="str">
            <v>CAMPOS BERMUDEZ LISET VIVIANA</v>
          </cell>
          <cell r="D826" t="str">
            <v>CAMPOS</v>
          </cell>
          <cell r="E826" t="str">
            <v>BERMUDEZ</v>
          </cell>
          <cell r="F826" t="str">
            <v>LISET</v>
          </cell>
          <cell r="G826" t="str">
            <v>VIVIANA</v>
          </cell>
          <cell r="H826">
            <v>9</v>
          </cell>
          <cell r="I826" t="str">
            <v>OCASIONAL</v>
          </cell>
          <cell r="J826" t="str">
            <v>F</v>
          </cell>
          <cell r="K826" t="str">
            <v>ac</v>
          </cell>
          <cell r="L826" t="str">
            <v>TC</v>
          </cell>
          <cell r="M826" t="str">
            <v>NULL</v>
          </cell>
          <cell r="N826" t="str">
            <v>lisetcampos@unicauca.edu.co</v>
          </cell>
          <cell r="O826" t="str">
            <v>ASISTENTE</v>
          </cell>
          <cell r="P826" t="str">
            <v>NULL</v>
          </cell>
          <cell r="Q826">
            <v>1</v>
          </cell>
        </row>
        <row r="827">
          <cell r="B827">
            <v>34331927</v>
          </cell>
          <cell r="C827" t="str">
            <v>RENGIFO TELLO ANGELA MARIA</v>
          </cell>
          <cell r="D827" t="str">
            <v>RENGIFO</v>
          </cell>
          <cell r="E827" t="str">
            <v>TELLO</v>
          </cell>
          <cell r="F827" t="str">
            <v>ANGELA</v>
          </cell>
          <cell r="G827" t="str">
            <v>MARIA</v>
          </cell>
          <cell r="H827">
            <v>9</v>
          </cell>
          <cell r="I827" t="str">
            <v>OCASIONAL</v>
          </cell>
          <cell r="J827" t="str">
            <v>F</v>
          </cell>
          <cell r="K827" t="str">
            <v>ac</v>
          </cell>
          <cell r="L827" t="str">
            <v>MT</v>
          </cell>
          <cell r="M827" t="str">
            <v>NULL</v>
          </cell>
          <cell r="N827" t="str">
            <v>NULL</v>
          </cell>
          <cell r="O827" t="str">
            <v>AUXILIAR</v>
          </cell>
          <cell r="P827" t="str">
            <v>NULL</v>
          </cell>
          <cell r="Q827">
            <v>1</v>
          </cell>
        </row>
        <row r="828">
          <cell r="B828">
            <v>34332079</v>
          </cell>
          <cell r="C828" t="str">
            <v>DUEÑAS CUELLAR ROSA AMALIA</v>
          </cell>
          <cell r="D828" t="str">
            <v>DUEÑAS</v>
          </cell>
          <cell r="E828" t="str">
            <v>CUELLAR</v>
          </cell>
          <cell r="F828" t="str">
            <v>ROSA</v>
          </cell>
          <cell r="G828" t="str">
            <v>AMALIA</v>
          </cell>
          <cell r="H828">
            <v>16</v>
          </cell>
          <cell r="I828" t="str">
            <v>OCASIONAL</v>
          </cell>
          <cell r="J828" t="str">
            <v>F</v>
          </cell>
          <cell r="K828" t="str">
            <v>ac</v>
          </cell>
          <cell r="L828" t="str">
            <v>TC</v>
          </cell>
          <cell r="M828" t="str">
            <v>NULL</v>
          </cell>
          <cell r="N828" t="str">
            <v>raduenasc@unicauca.edu.co</v>
          </cell>
          <cell r="O828" t="str">
            <v>ASISTENTE</v>
          </cell>
          <cell r="P828" t="str">
            <v>NULL</v>
          </cell>
          <cell r="Q828">
            <v>1</v>
          </cell>
        </row>
        <row r="829">
          <cell r="B829">
            <v>34511528</v>
          </cell>
          <cell r="C829" t="str">
            <v>BARRETO ARIZABALETA MIRYAN ADELA</v>
          </cell>
          <cell r="D829" t="str">
            <v>BARRETO</v>
          </cell>
          <cell r="E829" t="str">
            <v>ARIZABALETA</v>
          </cell>
          <cell r="F829" t="str">
            <v>MIRYAN</v>
          </cell>
          <cell r="G829" t="str">
            <v>ADELA</v>
          </cell>
          <cell r="H829">
            <v>10</v>
          </cell>
          <cell r="I829" t="str">
            <v>OCASIONAL</v>
          </cell>
          <cell r="J829" t="str">
            <v>F</v>
          </cell>
          <cell r="K829" t="str">
            <v>ac</v>
          </cell>
          <cell r="L829" t="str">
            <v>MT</v>
          </cell>
          <cell r="M829" t="str">
            <v>NULL</v>
          </cell>
          <cell r="N829" t="str">
            <v>maba@unicauca.edu.co</v>
          </cell>
          <cell r="O829" t="str">
            <v>ASOCIADO</v>
          </cell>
          <cell r="P829" t="str">
            <v>NULL</v>
          </cell>
          <cell r="Q829">
            <v>1</v>
          </cell>
        </row>
        <row r="830">
          <cell r="B830">
            <v>34533885</v>
          </cell>
          <cell r="C830" t="str">
            <v>CAMPO AYALA JEANNETTE</v>
          </cell>
          <cell r="D830" t="str">
            <v>CAMPO</v>
          </cell>
          <cell r="E830" t="str">
            <v>AYALA</v>
          </cell>
          <cell r="F830" t="str">
            <v>JEANNETTE</v>
          </cell>
          <cell r="H830">
            <v>10</v>
          </cell>
          <cell r="I830" t="str">
            <v>OCASIONAL</v>
          </cell>
          <cell r="J830" t="str">
            <v>F</v>
          </cell>
          <cell r="K830" t="str">
            <v>ac</v>
          </cell>
          <cell r="L830" t="str">
            <v>TC</v>
          </cell>
          <cell r="M830" t="str">
            <v>NULL</v>
          </cell>
          <cell r="N830" t="str">
            <v>jcampo@unicauca.edu.co</v>
          </cell>
          <cell r="O830" t="str">
            <v>ASISTENTE</v>
          </cell>
          <cell r="P830" t="str">
            <v>NULL</v>
          </cell>
          <cell r="Q830">
            <v>1</v>
          </cell>
        </row>
        <row r="831">
          <cell r="B831">
            <v>34540781</v>
          </cell>
          <cell r="C831" t="str">
            <v>CRUZ SOLARTE NURY EDITH</v>
          </cell>
          <cell r="D831" t="str">
            <v>CRUZ</v>
          </cell>
          <cell r="E831" t="str">
            <v>SOLARTE</v>
          </cell>
          <cell r="F831" t="str">
            <v>NURY</v>
          </cell>
          <cell r="G831" t="str">
            <v>EDITH</v>
          </cell>
          <cell r="H831">
            <v>15</v>
          </cell>
          <cell r="I831" t="str">
            <v>OCASIONAL</v>
          </cell>
          <cell r="J831" t="str">
            <v>F</v>
          </cell>
          <cell r="K831" t="str">
            <v>ac</v>
          </cell>
          <cell r="L831" t="str">
            <v>TC</v>
          </cell>
          <cell r="M831" t="str">
            <v>NULL</v>
          </cell>
          <cell r="N831" t="str">
            <v>ncruz@unicauca.edu.co</v>
          </cell>
          <cell r="O831" t="str">
            <v>ASOCIADO</v>
          </cell>
          <cell r="P831" t="str">
            <v>NULL</v>
          </cell>
          <cell r="Q831">
            <v>1</v>
          </cell>
        </row>
        <row r="832">
          <cell r="B832">
            <v>34542760</v>
          </cell>
          <cell r="C832" t="str">
            <v>BENITEZ HENAO GLORIA INES</v>
          </cell>
          <cell r="D832" t="str">
            <v>BENITEZ</v>
          </cell>
          <cell r="E832" t="str">
            <v>HENAO</v>
          </cell>
          <cell r="F832" t="str">
            <v>GLORIA</v>
          </cell>
          <cell r="G832" t="str">
            <v>INES</v>
          </cell>
          <cell r="H832">
            <v>36</v>
          </cell>
          <cell r="I832" t="str">
            <v>OCASIONAL</v>
          </cell>
          <cell r="J832" t="str">
            <v>F</v>
          </cell>
          <cell r="K832" t="str">
            <v>ac</v>
          </cell>
          <cell r="L832" t="str">
            <v>TC</v>
          </cell>
          <cell r="M832" t="str">
            <v>NULL</v>
          </cell>
          <cell r="N832" t="str">
            <v>gloriaines@unicauca.edu.co</v>
          </cell>
          <cell r="O832" t="str">
            <v>ASISTENTE</v>
          </cell>
          <cell r="P832" t="str">
            <v>NULL</v>
          </cell>
          <cell r="Q832">
            <v>1</v>
          </cell>
        </row>
        <row r="833">
          <cell r="B833">
            <v>34546236</v>
          </cell>
          <cell r="C833" t="str">
            <v>NARVAEZ BURBANO ELVIA NANCY</v>
          </cell>
          <cell r="D833" t="str">
            <v>NARVAEZ</v>
          </cell>
          <cell r="E833" t="str">
            <v>BURBANO</v>
          </cell>
          <cell r="F833" t="str">
            <v>ELVIA</v>
          </cell>
          <cell r="G833" t="str">
            <v>NANCY</v>
          </cell>
          <cell r="H833">
            <v>28</v>
          </cell>
          <cell r="I833" t="str">
            <v>OCASIONAL</v>
          </cell>
          <cell r="J833" t="str">
            <v>F</v>
          </cell>
          <cell r="K833" t="str">
            <v>ac</v>
          </cell>
          <cell r="L833" t="str">
            <v>TC</v>
          </cell>
          <cell r="M833" t="str">
            <v>NULL</v>
          </cell>
          <cell r="N833" t="str">
            <v>nnarvaez@unicauca.edu.co</v>
          </cell>
          <cell r="O833" t="str">
            <v>ASISTENTE</v>
          </cell>
          <cell r="P833" t="str">
            <v>NULL</v>
          </cell>
          <cell r="Q833">
            <v>1</v>
          </cell>
        </row>
        <row r="834">
          <cell r="B834">
            <v>34546494</v>
          </cell>
          <cell r="C834" t="str">
            <v>PEDRAZA BOLAÑOS ALBA LUCIA</v>
          </cell>
          <cell r="D834" t="str">
            <v>PEDRAZA</v>
          </cell>
          <cell r="E834" t="str">
            <v>BOLAÑOS</v>
          </cell>
          <cell r="F834" t="str">
            <v>ALBA</v>
          </cell>
          <cell r="G834" t="str">
            <v>LUCIA</v>
          </cell>
          <cell r="H834">
            <v>33</v>
          </cell>
          <cell r="I834" t="str">
            <v>OCASIONAL</v>
          </cell>
          <cell r="J834" t="str">
            <v>F</v>
          </cell>
          <cell r="K834" t="str">
            <v>ac</v>
          </cell>
          <cell r="L834" t="str">
            <v>TC</v>
          </cell>
          <cell r="M834" t="str">
            <v>NULL</v>
          </cell>
          <cell r="N834" t="str">
            <v>alucia@unicauca.edu.co</v>
          </cell>
          <cell r="O834" t="str">
            <v>ASISTENTE</v>
          </cell>
          <cell r="P834" t="str">
            <v>NULL</v>
          </cell>
          <cell r="Q834">
            <v>1</v>
          </cell>
        </row>
        <row r="835">
          <cell r="B835">
            <v>34551362</v>
          </cell>
          <cell r="C835" t="str">
            <v>TERRIOS GUZMAN LORENA MARITZA</v>
          </cell>
          <cell r="D835" t="str">
            <v>TERRIOS</v>
          </cell>
          <cell r="E835" t="str">
            <v>GUZMAN</v>
          </cell>
          <cell r="F835" t="str">
            <v>LORENA</v>
          </cell>
          <cell r="G835" t="str">
            <v>MARITZA</v>
          </cell>
          <cell r="H835">
            <v>48</v>
          </cell>
          <cell r="I835" t="str">
            <v>OCASIONAL</v>
          </cell>
          <cell r="J835" t="str">
            <v>F</v>
          </cell>
          <cell r="K835" t="str">
            <v>ac</v>
          </cell>
          <cell r="L835" t="str">
            <v>TC</v>
          </cell>
          <cell r="M835" t="str">
            <v>NULL</v>
          </cell>
          <cell r="N835" t="str">
            <v>lterrios@unicauca.edu.co</v>
          </cell>
          <cell r="O835" t="str">
            <v>ASISTENTE</v>
          </cell>
          <cell r="P835" t="str">
            <v>NULL</v>
          </cell>
          <cell r="Q835">
            <v>1</v>
          </cell>
        </row>
        <row r="836">
          <cell r="B836">
            <v>34551417</v>
          </cell>
          <cell r="C836" t="str">
            <v>ORDOÑEZ FERNANDEZ MAGDI YANNETTE</v>
          </cell>
          <cell r="D836" t="str">
            <v>ORDOÑEZ</v>
          </cell>
          <cell r="E836" t="str">
            <v>FERNANDEZ</v>
          </cell>
          <cell r="F836" t="str">
            <v>MAGDI</v>
          </cell>
          <cell r="G836" t="str">
            <v>YANNETTE</v>
          </cell>
          <cell r="H836">
            <v>32</v>
          </cell>
          <cell r="I836" t="str">
            <v>OCASIONAL</v>
          </cell>
          <cell r="J836" t="str">
            <v>F</v>
          </cell>
          <cell r="K836" t="str">
            <v>ac</v>
          </cell>
          <cell r="L836" t="str">
            <v>MT</v>
          </cell>
          <cell r="M836" t="str">
            <v>NULL</v>
          </cell>
          <cell r="N836" t="str">
            <v>magdi@unicauca.edu.co</v>
          </cell>
          <cell r="O836" t="str">
            <v>ASOCIADO</v>
          </cell>
          <cell r="P836" t="str">
            <v>NULL</v>
          </cell>
          <cell r="Q836">
            <v>1</v>
          </cell>
        </row>
        <row r="837">
          <cell r="B837">
            <v>34551930</v>
          </cell>
          <cell r="C837" t="str">
            <v>ORTEGA MARTINEZ AURA PATRICIA</v>
          </cell>
          <cell r="D837" t="str">
            <v>ORTEGA</v>
          </cell>
          <cell r="E837" t="str">
            <v>MARTINEZ</v>
          </cell>
          <cell r="F837" t="str">
            <v>AURA</v>
          </cell>
          <cell r="G837" t="str">
            <v>PATRICIA</v>
          </cell>
          <cell r="H837">
            <v>28</v>
          </cell>
          <cell r="I837" t="str">
            <v>OCASIONAL</v>
          </cell>
          <cell r="J837" t="str">
            <v>F</v>
          </cell>
          <cell r="K837" t="str">
            <v>ac</v>
          </cell>
          <cell r="L837" t="str">
            <v>TC</v>
          </cell>
          <cell r="M837" t="str">
            <v>NULL</v>
          </cell>
          <cell r="N837" t="str">
            <v>auraortega@unicauca.edu.co</v>
          </cell>
          <cell r="O837" t="str">
            <v>ASISTENTE</v>
          </cell>
          <cell r="P837" t="str">
            <v>NULL</v>
          </cell>
          <cell r="Q837">
            <v>1</v>
          </cell>
        </row>
        <row r="838">
          <cell r="B838">
            <v>34552112</v>
          </cell>
          <cell r="C838" t="str">
            <v>RIVERA CORDOBA CIELO TERESA</v>
          </cell>
          <cell r="D838" t="str">
            <v>RIVERA</v>
          </cell>
          <cell r="E838" t="str">
            <v>CORDOBA</v>
          </cell>
          <cell r="F838" t="str">
            <v>CIELO</v>
          </cell>
          <cell r="G838" t="str">
            <v>TERESA</v>
          </cell>
          <cell r="H838">
            <v>30</v>
          </cell>
          <cell r="I838" t="str">
            <v>OCASIONAL</v>
          </cell>
          <cell r="J838" t="str">
            <v>F</v>
          </cell>
          <cell r="K838" t="str">
            <v>ac</v>
          </cell>
          <cell r="L838" t="str">
            <v>TC</v>
          </cell>
          <cell r="M838" t="str">
            <v>NULL</v>
          </cell>
          <cell r="N838" t="str">
            <v>cielorivera@unicauca.edu.co</v>
          </cell>
          <cell r="O838" t="str">
            <v>ASISTENTE</v>
          </cell>
          <cell r="P838" t="str">
            <v>NULL</v>
          </cell>
          <cell r="Q838">
            <v>1</v>
          </cell>
        </row>
        <row r="839">
          <cell r="B839">
            <v>34552993</v>
          </cell>
          <cell r="C839" t="str">
            <v>CAMPO GRANADOS MARIA ALEXANDRA</v>
          </cell>
          <cell r="D839" t="str">
            <v>CAMPO</v>
          </cell>
          <cell r="E839" t="str">
            <v>GRANADOS</v>
          </cell>
          <cell r="F839" t="str">
            <v>MARIA</v>
          </cell>
          <cell r="G839" t="str">
            <v>ALEXANDRA</v>
          </cell>
          <cell r="H839">
            <v>10</v>
          </cell>
          <cell r="I839" t="str">
            <v>OCASIONAL</v>
          </cell>
          <cell r="J839" t="str">
            <v>M</v>
          </cell>
          <cell r="K839" t="str">
            <v>ac</v>
          </cell>
          <cell r="L839" t="str">
            <v>TC</v>
          </cell>
          <cell r="M839" t="str">
            <v>NULL</v>
          </cell>
          <cell r="N839" t="str">
            <v>alcampo@unicauca.edu.co</v>
          </cell>
          <cell r="O839" t="str">
            <v>ASOCIADO</v>
          </cell>
          <cell r="P839" t="str">
            <v>NULL</v>
          </cell>
          <cell r="Q839">
            <v>1</v>
          </cell>
        </row>
        <row r="840">
          <cell r="B840">
            <v>34553693</v>
          </cell>
          <cell r="C840" t="str">
            <v>FUENTES VELA RAQUEL</v>
          </cell>
          <cell r="D840" t="str">
            <v>FUENTES</v>
          </cell>
          <cell r="E840" t="str">
            <v>VELA</v>
          </cell>
          <cell r="F840" t="str">
            <v>RAQUEL</v>
          </cell>
          <cell r="H840">
            <v>33</v>
          </cell>
          <cell r="I840" t="str">
            <v>OCASIONAL</v>
          </cell>
          <cell r="J840" t="str">
            <v>F</v>
          </cell>
          <cell r="K840" t="str">
            <v>ac</v>
          </cell>
          <cell r="L840" t="str">
            <v>TC</v>
          </cell>
          <cell r="M840" t="str">
            <v>NULL</v>
          </cell>
          <cell r="N840" t="str">
            <v>raquelfuentes@unicauca.edu.co</v>
          </cell>
          <cell r="O840" t="str">
            <v>ASISTENTE</v>
          </cell>
          <cell r="P840" t="str">
            <v>NULL</v>
          </cell>
          <cell r="Q840">
            <v>1</v>
          </cell>
        </row>
        <row r="841">
          <cell r="B841">
            <v>34555465</v>
          </cell>
          <cell r="C841" t="str">
            <v>OROZCO CALAMBAS EDNA LOURDES</v>
          </cell>
          <cell r="D841" t="str">
            <v>OROZCO</v>
          </cell>
          <cell r="E841" t="str">
            <v>CALAMBAS</v>
          </cell>
          <cell r="F841" t="str">
            <v>EDNA</v>
          </cell>
          <cell r="G841" t="str">
            <v>LOURDES</v>
          </cell>
          <cell r="H841">
            <v>31</v>
          </cell>
          <cell r="I841" t="str">
            <v>OCASIONAL</v>
          </cell>
          <cell r="J841" t="str">
            <v>F</v>
          </cell>
          <cell r="K841" t="str">
            <v>ac</v>
          </cell>
          <cell r="L841" t="str">
            <v>TC</v>
          </cell>
          <cell r="M841" t="str">
            <v>NULL</v>
          </cell>
          <cell r="N841" t="str">
            <v>elorozco@unicauca.edu.co</v>
          </cell>
          <cell r="O841" t="str">
            <v>TITULAR</v>
          </cell>
          <cell r="P841" t="str">
            <v>NULL</v>
          </cell>
          <cell r="Q841">
            <v>1</v>
          </cell>
        </row>
        <row r="842">
          <cell r="B842">
            <v>34557179</v>
          </cell>
          <cell r="C842" t="str">
            <v>CHAMORRO ORTEGA MARIA EUGENIA</v>
          </cell>
          <cell r="D842" t="str">
            <v>CHAMORRO</v>
          </cell>
          <cell r="E842" t="str">
            <v>ORTEGA</v>
          </cell>
          <cell r="F842" t="str">
            <v>MARIA</v>
          </cell>
          <cell r="G842" t="str">
            <v>EUGENIA</v>
          </cell>
          <cell r="H842">
            <v>16</v>
          </cell>
          <cell r="I842" t="str">
            <v>OCASIONAL</v>
          </cell>
          <cell r="J842" t="str">
            <v>M</v>
          </cell>
          <cell r="K842" t="str">
            <v>ac</v>
          </cell>
          <cell r="L842" t="str">
            <v>TC</v>
          </cell>
          <cell r="M842" t="str">
            <v>NULL</v>
          </cell>
          <cell r="N842" t="str">
            <v>mariaechamorro@unicauca.edu.co</v>
          </cell>
          <cell r="O842" t="str">
            <v>AUXILIAR</v>
          </cell>
          <cell r="P842" t="str">
            <v>NULL</v>
          </cell>
          <cell r="Q842">
            <v>1</v>
          </cell>
        </row>
        <row r="843">
          <cell r="B843">
            <v>34557721</v>
          </cell>
          <cell r="C843" t="str">
            <v>BENAVIDES RODRIGUEZ JANETH LORENA</v>
          </cell>
          <cell r="D843" t="str">
            <v>BENAVIDES</v>
          </cell>
          <cell r="E843" t="str">
            <v>RODRIGUEZ</v>
          </cell>
          <cell r="F843" t="str">
            <v>JANETH</v>
          </cell>
          <cell r="G843" t="str">
            <v>LORENA</v>
          </cell>
          <cell r="H843">
            <v>17</v>
          </cell>
          <cell r="I843" t="str">
            <v>OCASIONAL</v>
          </cell>
          <cell r="J843" t="str">
            <v>F</v>
          </cell>
          <cell r="K843" t="str">
            <v>ac</v>
          </cell>
          <cell r="L843" t="str">
            <v>MT</v>
          </cell>
          <cell r="M843" t="str">
            <v>NULL</v>
          </cell>
          <cell r="N843" t="str">
            <v>benavides.lorenita@unicauca.edu.co</v>
          </cell>
          <cell r="O843" t="str">
            <v>AUXILIAR</v>
          </cell>
          <cell r="P843" t="str">
            <v>NULL</v>
          </cell>
          <cell r="Q843">
            <v>1</v>
          </cell>
        </row>
        <row r="844">
          <cell r="B844">
            <v>34559165</v>
          </cell>
          <cell r="C844" t="str">
            <v>AMEZQUITA LONDOÑO ADRIANA PATRICIA</v>
          </cell>
          <cell r="D844" t="str">
            <v>AMEZQUITA</v>
          </cell>
          <cell r="E844" t="str">
            <v>LONDOÑO</v>
          </cell>
          <cell r="F844" t="str">
            <v>ADRIANA</v>
          </cell>
          <cell r="G844" t="str">
            <v>PATRICIA</v>
          </cell>
          <cell r="H844">
            <v>9</v>
          </cell>
          <cell r="I844" t="str">
            <v>OCASIONAL</v>
          </cell>
          <cell r="J844" t="str">
            <v>F</v>
          </cell>
          <cell r="K844" t="str">
            <v>ac</v>
          </cell>
          <cell r="L844" t="str">
            <v>MT</v>
          </cell>
          <cell r="M844" t="str">
            <v>NULL</v>
          </cell>
          <cell r="N844" t="str">
            <v>apamezquita@unicauca.edu.co</v>
          </cell>
          <cell r="O844" t="str">
            <v>ASOCIADO</v>
          </cell>
          <cell r="P844" t="str">
            <v>NULL</v>
          </cell>
          <cell r="Q844">
            <v>1</v>
          </cell>
        </row>
        <row r="845">
          <cell r="B845">
            <v>34561007</v>
          </cell>
          <cell r="C845" t="str">
            <v>ZUÑIGA LOPEZ SANDRA LILIANA</v>
          </cell>
          <cell r="D845" t="str">
            <v>ZUÑIGA</v>
          </cell>
          <cell r="E845" t="str">
            <v>LOPEZ</v>
          </cell>
          <cell r="F845" t="str">
            <v>SANDRA</v>
          </cell>
          <cell r="G845" t="str">
            <v>LILIANA</v>
          </cell>
          <cell r="H845">
            <v>41</v>
          </cell>
          <cell r="I845" t="str">
            <v>OCASIONAL</v>
          </cell>
          <cell r="J845" t="str">
            <v>F</v>
          </cell>
          <cell r="K845" t="str">
            <v>ac</v>
          </cell>
          <cell r="L845" t="str">
            <v>TC</v>
          </cell>
          <cell r="M845" t="str">
            <v>NULL</v>
          </cell>
          <cell r="N845" t="str">
            <v>sandrazuniga@unicauca.edu.co</v>
          </cell>
          <cell r="O845" t="str">
            <v>AUXILIAR</v>
          </cell>
          <cell r="P845" t="str">
            <v>NULL</v>
          </cell>
          <cell r="Q845">
            <v>1</v>
          </cell>
        </row>
        <row r="846">
          <cell r="B846">
            <v>34561628</v>
          </cell>
          <cell r="C846" t="str">
            <v>MOSQUERA IGLESIAS MARIA JOSE</v>
          </cell>
          <cell r="D846" t="str">
            <v>MOSQUERA</v>
          </cell>
          <cell r="E846" t="str">
            <v>IGLESIAS</v>
          </cell>
          <cell r="F846" t="str">
            <v>MARIA</v>
          </cell>
          <cell r="G846" t="str">
            <v>JOSE</v>
          </cell>
          <cell r="H846">
            <v>3</v>
          </cell>
          <cell r="I846" t="str">
            <v>OCASIONAL</v>
          </cell>
          <cell r="J846" t="str">
            <v>M</v>
          </cell>
          <cell r="K846" t="str">
            <v>ac</v>
          </cell>
          <cell r="L846" t="str">
            <v>TC</v>
          </cell>
          <cell r="M846" t="str">
            <v>NULL</v>
          </cell>
          <cell r="N846" t="str">
            <v>mjmosquera@unicauca.edu.co</v>
          </cell>
          <cell r="O846" t="str">
            <v>ASISTENTE</v>
          </cell>
          <cell r="P846" t="str">
            <v>NULL</v>
          </cell>
          <cell r="Q846">
            <v>1</v>
          </cell>
        </row>
        <row r="847">
          <cell r="B847">
            <v>34562121</v>
          </cell>
          <cell r="C847" t="str">
            <v>BONILLA HERNANDEZ LINA MABEL</v>
          </cell>
          <cell r="D847" t="str">
            <v>BONILLA</v>
          </cell>
          <cell r="E847" t="str">
            <v>HERNANDEZ</v>
          </cell>
          <cell r="F847" t="str">
            <v>LINA</v>
          </cell>
          <cell r="G847" t="str">
            <v>MABEL</v>
          </cell>
          <cell r="H847">
            <v>15</v>
          </cell>
          <cell r="I847" t="str">
            <v>OCASIONAL</v>
          </cell>
          <cell r="J847" t="str">
            <v>F</v>
          </cell>
          <cell r="K847" t="str">
            <v>ac</v>
          </cell>
          <cell r="L847" t="str">
            <v>TC</v>
          </cell>
          <cell r="M847" t="str">
            <v>NULL</v>
          </cell>
          <cell r="N847" t="str">
            <v>mabelbonilla@unicauca.edu.co</v>
          </cell>
          <cell r="O847" t="str">
            <v>AUXILIAR</v>
          </cell>
          <cell r="P847" t="str">
            <v>NULL</v>
          </cell>
          <cell r="Q847">
            <v>1</v>
          </cell>
        </row>
        <row r="848">
          <cell r="B848">
            <v>34562244</v>
          </cell>
          <cell r="C848" t="str">
            <v>JOJOA TOBAR ELISA</v>
          </cell>
          <cell r="D848" t="str">
            <v>JOJOA</v>
          </cell>
          <cell r="E848" t="str">
            <v>TOBAR</v>
          </cell>
          <cell r="F848" t="str">
            <v>ELISA</v>
          </cell>
          <cell r="H848">
            <v>11</v>
          </cell>
          <cell r="I848" t="str">
            <v>OCASIONAL</v>
          </cell>
          <cell r="J848" t="str">
            <v>F</v>
          </cell>
          <cell r="K848" t="str">
            <v>ac</v>
          </cell>
          <cell r="L848" t="str">
            <v>MT</v>
          </cell>
          <cell r="M848" t="str">
            <v>NULL</v>
          </cell>
          <cell r="N848" t="str">
            <v>elisaj@unicauca.edu.co</v>
          </cell>
          <cell r="O848" t="str">
            <v>ASISTENTE</v>
          </cell>
          <cell r="P848" t="str">
            <v>NULL</v>
          </cell>
          <cell r="Q848">
            <v>1</v>
          </cell>
        </row>
        <row r="849">
          <cell r="B849">
            <v>34562628</v>
          </cell>
          <cell r="C849" t="str">
            <v>HURTADO ALEGRIA CLAUDIA LUCIA</v>
          </cell>
          <cell r="D849" t="str">
            <v>HURTADO</v>
          </cell>
          <cell r="E849" t="str">
            <v>ALEGRIA</v>
          </cell>
          <cell r="F849" t="str">
            <v>CLAUDIA</v>
          </cell>
          <cell r="G849" t="str">
            <v>LUCIA</v>
          </cell>
          <cell r="H849">
            <v>30</v>
          </cell>
          <cell r="I849" t="str">
            <v>OCASIONAL</v>
          </cell>
          <cell r="J849" t="str">
            <v>F</v>
          </cell>
          <cell r="K849" t="str">
            <v>ac</v>
          </cell>
          <cell r="L849" t="str">
            <v>TC</v>
          </cell>
          <cell r="M849" t="str">
            <v>NULL</v>
          </cell>
          <cell r="N849" t="str">
            <v>clhurtado@unicauca.edu.co</v>
          </cell>
          <cell r="O849" t="str">
            <v>ASISTENTE</v>
          </cell>
          <cell r="P849" t="str">
            <v>NULL</v>
          </cell>
          <cell r="Q849">
            <v>1</v>
          </cell>
        </row>
        <row r="850">
          <cell r="B850">
            <v>34563785</v>
          </cell>
          <cell r="C850" t="str">
            <v>ESCOBAR REINOSO MARIA CLAUDIA</v>
          </cell>
          <cell r="D850" t="str">
            <v>ESCOBAR</v>
          </cell>
          <cell r="E850" t="str">
            <v>REINOSO</v>
          </cell>
          <cell r="F850" t="str">
            <v>MARIA</v>
          </cell>
          <cell r="G850" t="str">
            <v>CLAUDIA</v>
          </cell>
          <cell r="H850">
            <v>9</v>
          </cell>
          <cell r="I850" t="str">
            <v>OCASIONAL</v>
          </cell>
          <cell r="J850" t="str">
            <v>M</v>
          </cell>
          <cell r="K850" t="str">
            <v>ac</v>
          </cell>
          <cell r="L850" t="str">
            <v>MT</v>
          </cell>
          <cell r="M850" t="str">
            <v>NULL</v>
          </cell>
          <cell r="N850" t="str">
            <v>mescobar@unicauca.edu.co</v>
          </cell>
          <cell r="O850" t="str">
            <v>ASISTENTE</v>
          </cell>
          <cell r="P850" t="str">
            <v>NULL</v>
          </cell>
          <cell r="Q850">
            <v>1</v>
          </cell>
        </row>
        <row r="851">
          <cell r="B851">
            <v>34563882</v>
          </cell>
          <cell r="C851" t="str">
            <v>CAICEDO RODRIGUEZ MARTHA ISABEL</v>
          </cell>
          <cell r="D851" t="str">
            <v>CAICEDO</v>
          </cell>
          <cell r="E851" t="str">
            <v>RODRIGUEZ</v>
          </cell>
          <cell r="F851" t="str">
            <v>MARTHA</v>
          </cell>
          <cell r="G851" t="str">
            <v>ISABEL</v>
          </cell>
          <cell r="H851">
            <v>17</v>
          </cell>
          <cell r="I851" t="str">
            <v>OCASIONAL</v>
          </cell>
          <cell r="J851" t="str">
            <v>F</v>
          </cell>
          <cell r="K851" t="str">
            <v>ac</v>
          </cell>
          <cell r="L851" t="str">
            <v>MT</v>
          </cell>
          <cell r="M851" t="str">
            <v>NULL</v>
          </cell>
          <cell r="N851" t="str">
            <v>micaicedo@unicauca.edu.co</v>
          </cell>
          <cell r="O851" t="str">
            <v>ASISTENTE</v>
          </cell>
          <cell r="P851" t="str">
            <v>NULL</v>
          </cell>
          <cell r="Q851">
            <v>1</v>
          </cell>
        </row>
        <row r="852">
          <cell r="B852">
            <v>34564191</v>
          </cell>
          <cell r="C852" t="str">
            <v>PILAR CARMONA MARIA DEL</v>
          </cell>
          <cell r="D852" t="str">
            <v>PILAR</v>
          </cell>
          <cell r="E852" t="str">
            <v>CARMONA</v>
          </cell>
          <cell r="F852" t="str">
            <v>MARIA</v>
          </cell>
          <cell r="G852" t="str">
            <v>DEL</v>
          </cell>
          <cell r="H852">
            <v>42</v>
          </cell>
          <cell r="I852" t="str">
            <v>OCASIONAL</v>
          </cell>
          <cell r="J852" t="str">
            <v>M</v>
          </cell>
          <cell r="K852" t="str">
            <v>ac</v>
          </cell>
          <cell r="L852" t="str">
            <v>TC</v>
          </cell>
          <cell r="M852" t="str">
            <v>NULL</v>
          </cell>
          <cell r="N852" t="str">
            <v>mpcarmona@unicauca.edu.co</v>
          </cell>
          <cell r="O852" t="str">
            <v>ASISTENTE</v>
          </cell>
          <cell r="P852" t="str">
            <v>NULL</v>
          </cell>
          <cell r="Q852">
            <v>1</v>
          </cell>
        </row>
        <row r="853">
          <cell r="B853">
            <v>34564635</v>
          </cell>
          <cell r="C853" t="str">
            <v>GUZMAN LOPEZ CLAUDIA PATRICIA</v>
          </cell>
          <cell r="D853" t="str">
            <v>GUZMAN</v>
          </cell>
          <cell r="E853" t="str">
            <v>LOPEZ</v>
          </cell>
          <cell r="F853" t="str">
            <v>CLAUDIA</v>
          </cell>
          <cell r="G853" t="str">
            <v>PATRICIA</v>
          </cell>
          <cell r="H853">
            <v>17</v>
          </cell>
          <cell r="I853" t="str">
            <v>OCASIONAL</v>
          </cell>
          <cell r="J853" t="str">
            <v>F</v>
          </cell>
          <cell r="K853" t="str">
            <v>ac</v>
          </cell>
          <cell r="L853" t="str">
            <v>MT</v>
          </cell>
          <cell r="M853" t="str">
            <v>NULL</v>
          </cell>
          <cell r="N853" t="str">
            <v>cpguzman@unicauca.edu.co</v>
          </cell>
          <cell r="O853" t="str">
            <v>AUXILIAR</v>
          </cell>
          <cell r="P853" t="str">
            <v>NULL</v>
          </cell>
          <cell r="Q853">
            <v>1</v>
          </cell>
        </row>
        <row r="854">
          <cell r="B854">
            <v>34564921</v>
          </cell>
          <cell r="C854" t="str">
            <v>TORRES JOAQUI GABY YOLIMA</v>
          </cell>
          <cell r="D854" t="str">
            <v>TORRES</v>
          </cell>
          <cell r="E854" t="str">
            <v>JOAQUI</v>
          </cell>
          <cell r="F854" t="str">
            <v>GABY</v>
          </cell>
          <cell r="G854" t="str">
            <v>YOLIMA</v>
          </cell>
          <cell r="H854">
            <v>28</v>
          </cell>
          <cell r="I854" t="str">
            <v>OCASIONAL</v>
          </cell>
          <cell r="J854" t="str">
            <v>F</v>
          </cell>
          <cell r="K854" t="str">
            <v>ac</v>
          </cell>
          <cell r="L854" t="str">
            <v>TC</v>
          </cell>
          <cell r="M854" t="str">
            <v>NULL</v>
          </cell>
          <cell r="N854" t="str">
            <v>gytorres@unicauca.edu.co</v>
          </cell>
          <cell r="O854" t="str">
            <v>ASISTENTE</v>
          </cell>
          <cell r="P854" t="str">
            <v>NULL</v>
          </cell>
          <cell r="Q854">
            <v>1</v>
          </cell>
        </row>
        <row r="855">
          <cell r="B855">
            <v>34565520</v>
          </cell>
          <cell r="C855" t="str">
            <v>CABRERA MARTINEZ EDNA ROCIO</v>
          </cell>
          <cell r="D855" t="str">
            <v>CABRERA</v>
          </cell>
          <cell r="E855" t="str">
            <v>MARTINEZ</v>
          </cell>
          <cell r="F855" t="str">
            <v>EDNA</v>
          </cell>
          <cell r="G855" t="str">
            <v>ROCIO</v>
          </cell>
          <cell r="H855">
            <v>47</v>
          </cell>
          <cell r="I855" t="str">
            <v>OCASIONAL</v>
          </cell>
          <cell r="J855" t="str">
            <v>F</v>
          </cell>
          <cell r="K855" t="str">
            <v>ac</v>
          </cell>
          <cell r="L855" t="str">
            <v>TC</v>
          </cell>
          <cell r="M855" t="str">
            <v>NULL</v>
          </cell>
          <cell r="N855" t="str">
            <v>ecabrera@unicauca.edu.co</v>
          </cell>
          <cell r="O855" t="str">
            <v>ASISTENTE</v>
          </cell>
          <cell r="P855" t="str">
            <v>NULL</v>
          </cell>
          <cell r="Q855">
            <v>1</v>
          </cell>
        </row>
        <row r="856">
          <cell r="B856">
            <v>34565915</v>
          </cell>
          <cell r="C856" t="str">
            <v>ACOSTA RANGEL MARTHA LUCIA</v>
          </cell>
          <cell r="D856" t="str">
            <v>ACOSTA</v>
          </cell>
          <cell r="E856" t="str">
            <v>RANGEL</v>
          </cell>
          <cell r="F856" t="str">
            <v>MARTHA</v>
          </cell>
          <cell r="G856" t="str">
            <v>LUCIA</v>
          </cell>
          <cell r="H856">
            <v>18</v>
          </cell>
          <cell r="I856" t="str">
            <v>OCASIONAL</v>
          </cell>
          <cell r="J856" t="str">
            <v>F</v>
          </cell>
          <cell r="K856" t="str">
            <v>ac</v>
          </cell>
          <cell r="L856" t="str">
            <v>TC</v>
          </cell>
          <cell r="M856" t="str">
            <v>NULL</v>
          </cell>
          <cell r="N856" t="str">
            <v>mlacosta@unicauca.edu.co</v>
          </cell>
          <cell r="O856" t="str">
            <v>ASISTENTE</v>
          </cell>
          <cell r="P856" t="str">
            <v>NULL</v>
          </cell>
          <cell r="Q856">
            <v>1</v>
          </cell>
        </row>
        <row r="857">
          <cell r="B857">
            <v>34567510</v>
          </cell>
          <cell r="C857" t="str">
            <v>TORO CHALA ELIZABETH</v>
          </cell>
          <cell r="D857" t="str">
            <v>TORO</v>
          </cell>
          <cell r="E857" t="str">
            <v>CHALA</v>
          </cell>
          <cell r="F857" t="str">
            <v>ELIZABETH</v>
          </cell>
          <cell r="H857">
            <v>18</v>
          </cell>
          <cell r="I857" t="str">
            <v>OCASIONAL</v>
          </cell>
          <cell r="J857" t="str">
            <v>F</v>
          </cell>
          <cell r="K857" t="str">
            <v>ac</v>
          </cell>
          <cell r="L857" t="str">
            <v>TC</v>
          </cell>
          <cell r="M857" t="str">
            <v>NULL</v>
          </cell>
          <cell r="N857" t="str">
            <v>elizabethtoro@unicauca.edu.co</v>
          </cell>
          <cell r="O857" t="str">
            <v>ASISTENTE</v>
          </cell>
          <cell r="P857" t="str">
            <v>NULL</v>
          </cell>
          <cell r="Q857">
            <v>1</v>
          </cell>
        </row>
        <row r="858">
          <cell r="B858">
            <v>34567818</v>
          </cell>
          <cell r="C858" t="str">
            <v>PAREDES GUEVARA MARIA JIMENA</v>
          </cell>
          <cell r="D858" t="str">
            <v>PAREDES</v>
          </cell>
          <cell r="E858" t="str">
            <v>GUEVARA</v>
          </cell>
          <cell r="F858" t="str">
            <v>MARIA</v>
          </cell>
          <cell r="G858" t="str">
            <v>JIMENA</v>
          </cell>
          <cell r="H858">
            <v>46</v>
          </cell>
          <cell r="I858" t="str">
            <v>OCASIONAL</v>
          </cell>
          <cell r="J858" t="str">
            <v>M</v>
          </cell>
          <cell r="K858" t="str">
            <v>ac</v>
          </cell>
          <cell r="L858" t="str">
            <v>TC</v>
          </cell>
          <cell r="M858" t="str">
            <v>NULL</v>
          </cell>
          <cell r="N858" t="str">
            <v>mjparedes@unicauca.edu.co</v>
          </cell>
          <cell r="O858" t="str">
            <v>ASISTENTE</v>
          </cell>
          <cell r="P858" t="str">
            <v>NULL</v>
          </cell>
          <cell r="Q858">
            <v>1</v>
          </cell>
        </row>
        <row r="859">
          <cell r="B859">
            <v>34567920</v>
          </cell>
          <cell r="C859" t="str">
            <v>BRAVO ENRIQUEZ YESSICA ADRIANA</v>
          </cell>
          <cell r="D859" t="str">
            <v>BRAVO</v>
          </cell>
          <cell r="E859" t="str">
            <v>ENRIQUEZ</v>
          </cell>
          <cell r="F859" t="str">
            <v>YESSICA</v>
          </cell>
          <cell r="G859" t="str">
            <v>ADRIANA</v>
          </cell>
          <cell r="H859">
            <v>17</v>
          </cell>
          <cell r="I859" t="str">
            <v>OCASIONAL</v>
          </cell>
          <cell r="J859" t="str">
            <v>F</v>
          </cell>
          <cell r="K859" t="str">
            <v>ac</v>
          </cell>
          <cell r="L859" t="str">
            <v>MT</v>
          </cell>
          <cell r="M859" t="str">
            <v>NULL</v>
          </cell>
          <cell r="N859" t="str">
            <v>adrianab@unicauca.edu.co</v>
          </cell>
          <cell r="O859" t="str">
            <v>AUXILIAR</v>
          </cell>
          <cell r="P859" t="str">
            <v>NULL</v>
          </cell>
          <cell r="Q859">
            <v>1</v>
          </cell>
        </row>
        <row r="860">
          <cell r="B860">
            <v>34568359</v>
          </cell>
          <cell r="C860" t="str">
            <v>GUZMAN VELASCO ALMA XIMENA</v>
          </cell>
          <cell r="D860" t="str">
            <v>GUZMAN</v>
          </cell>
          <cell r="E860" t="str">
            <v>VELASCO</v>
          </cell>
          <cell r="F860" t="str">
            <v>ALMA</v>
          </cell>
          <cell r="G860" t="str">
            <v>XIMENA</v>
          </cell>
          <cell r="H860">
            <v>23</v>
          </cell>
          <cell r="I860" t="str">
            <v>OCASIONAL</v>
          </cell>
          <cell r="J860" t="str">
            <v>F</v>
          </cell>
          <cell r="K860" t="str">
            <v>ac</v>
          </cell>
          <cell r="L860" t="str">
            <v>TC</v>
          </cell>
          <cell r="M860" t="str">
            <v>NULL</v>
          </cell>
          <cell r="N860" t="str">
            <v>NULL</v>
          </cell>
          <cell r="O860" t="str">
            <v>AUXILIAR</v>
          </cell>
          <cell r="P860" t="str">
            <v>NULL</v>
          </cell>
          <cell r="Q860">
            <v>1</v>
          </cell>
        </row>
        <row r="861">
          <cell r="B861">
            <v>34569033</v>
          </cell>
          <cell r="C861" t="str">
            <v>AHUMADA PARDO MAGDA ALICIA</v>
          </cell>
          <cell r="D861" t="str">
            <v>AHUMADA</v>
          </cell>
          <cell r="E861" t="str">
            <v>PARDO</v>
          </cell>
          <cell r="F861" t="str">
            <v>MAGDA</v>
          </cell>
          <cell r="G861" t="str">
            <v>ALICIA</v>
          </cell>
          <cell r="H861">
            <v>33</v>
          </cell>
          <cell r="I861" t="str">
            <v>OCASIONAL</v>
          </cell>
          <cell r="J861" t="str">
            <v>F</v>
          </cell>
          <cell r="K861" t="str">
            <v>ac</v>
          </cell>
          <cell r="L861" t="str">
            <v>TC</v>
          </cell>
          <cell r="M861" t="str">
            <v>NULL</v>
          </cell>
          <cell r="N861" t="str">
            <v>mag@unicauca.edu.co</v>
          </cell>
          <cell r="O861" t="str">
            <v>ASOCIADO</v>
          </cell>
          <cell r="P861" t="str">
            <v>NULL</v>
          </cell>
          <cell r="Q861">
            <v>1</v>
          </cell>
        </row>
        <row r="862">
          <cell r="B862">
            <v>34569880</v>
          </cell>
          <cell r="C862" t="str">
            <v>CLAROS ORDOÑEZ CAROLINA</v>
          </cell>
          <cell r="D862" t="str">
            <v>CLAROS</v>
          </cell>
          <cell r="E862" t="str">
            <v>ORDOÑEZ</v>
          </cell>
          <cell r="F862" t="str">
            <v>CAROLINA</v>
          </cell>
          <cell r="H862">
            <v>33</v>
          </cell>
          <cell r="I862" t="str">
            <v>OCASIONAL</v>
          </cell>
          <cell r="J862" t="str">
            <v>F</v>
          </cell>
          <cell r="K862" t="str">
            <v>ac</v>
          </cell>
          <cell r="L862" t="str">
            <v>TC</v>
          </cell>
          <cell r="M862" t="str">
            <v>NULL</v>
          </cell>
          <cell r="N862" t="str">
            <v>NULL</v>
          </cell>
          <cell r="O862" t="str">
            <v>ASISTENTE</v>
          </cell>
          <cell r="P862" t="str">
            <v>NULL</v>
          </cell>
          <cell r="Q862">
            <v>1</v>
          </cell>
        </row>
        <row r="863">
          <cell r="B863">
            <v>34570325</v>
          </cell>
          <cell r="C863" t="str">
            <v>PLAZA RIVERA REGINA VICTORIA</v>
          </cell>
          <cell r="D863" t="str">
            <v>PLAZA</v>
          </cell>
          <cell r="E863" t="str">
            <v>RIVERA</v>
          </cell>
          <cell r="F863" t="str">
            <v>REGINA</v>
          </cell>
          <cell r="G863" t="str">
            <v>VICTORIA</v>
          </cell>
          <cell r="H863">
            <v>13</v>
          </cell>
          <cell r="I863" t="str">
            <v>OCASIONAL</v>
          </cell>
          <cell r="J863" t="str">
            <v>F</v>
          </cell>
          <cell r="K863" t="str">
            <v>ac</v>
          </cell>
          <cell r="L863" t="str">
            <v>TC</v>
          </cell>
          <cell r="M863" t="str">
            <v>NULL</v>
          </cell>
          <cell r="N863" t="str">
            <v>rvplaza@unicauca.edu.co</v>
          </cell>
          <cell r="O863" t="str">
            <v>ASISTENTE</v>
          </cell>
          <cell r="P863" t="str">
            <v>NULL</v>
          </cell>
          <cell r="Q863">
            <v>1</v>
          </cell>
        </row>
        <row r="864">
          <cell r="B864">
            <v>34570633</v>
          </cell>
          <cell r="C864" t="str">
            <v>MUÑOZ VALENCIA VICTORIA EUGENIA</v>
          </cell>
          <cell r="D864" t="str">
            <v>MUÑOZ</v>
          </cell>
          <cell r="E864" t="str">
            <v>VALENCIA</v>
          </cell>
          <cell r="F864" t="str">
            <v>VICTORIA</v>
          </cell>
          <cell r="G864" t="str">
            <v>EUGENIA</v>
          </cell>
          <cell r="H864">
            <v>45</v>
          </cell>
          <cell r="I864" t="str">
            <v>OCASIONAL</v>
          </cell>
          <cell r="J864" t="str">
            <v>F</v>
          </cell>
          <cell r="K864" t="str">
            <v>ac</v>
          </cell>
          <cell r="L864" t="str">
            <v>TC</v>
          </cell>
          <cell r="M864" t="str">
            <v>NULL</v>
          </cell>
          <cell r="N864" t="str">
            <v>vickyv@unicauca.edu.co</v>
          </cell>
          <cell r="O864" t="str">
            <v>ASISTENTE</v>
          </cell>
          <cell r="P864" t="str">
            <v>NULL</v>
          </cell>
          <cell r="Q864">
            <v>1</v>
          </cell>
        </row>
        <row r="865">
          <cell r="B865">
            <v>34570925</v>
          </cell>
          <cell r="C865" t="str">
            <v>PERDOMO CAMPO SINDY</v>
          </cell>
          <cell r="D865" t="str">
            <v>PERDOMO</v>
          </cell>
          <cell r="E865" t="str">
            <v>CAMPO</v>
          </cell>
          <cell r="F865" t="str">
            <v>SINDY</v>
          </cell>
          <cell r="H865">
            <v>24</v>
          </cell>
          <cell r="I865" t="str">
            <v>OCASIONAL</v>
          </cell>
          <cell r="J865" t="str">
            <v>F</v>
          </cell>
          <cell r="K865" t="str">
            <v>ac</v>
          </cell>
          <cell r="L865" t="str">
            <v>TC</v>
          </cell>
          <cell r="M865" t="str">
            <v>NULL</v>
          </cell>
          <cell r="N865" t="str">
            <v>sindyperdomo@unicauca.edu.co</v>
          </cell>
          <cell r="O865" t="str">
            <v>AUXILIAR</v>
          </cell>
          <cell r="P865" t="str">
            <v>NULL</v>
          </cell>
          <cell r="Q865">
            <v>1</v>
          </cell>
        </row>
        <row r="866">
          <cell r="B866">
            <v>34571468</v>
          </cell>
          <cell r="C866" t="str">
            <v>GOMEZ BUITRAGO PAOLA ANDREA</v>
          </cell>
          <cell r="D866" t="str">
            <v>GOMEZ</v>
          </cell>
          <cell r="E866" t="str">
            <v>BUITRAGO</v>
          </cell>
          <cell r="F866" t="str">
            <v>PAOLA</v>
          </cell>
          <cell r="G866" t="str">
            <v>ANDREA</v>
          </cell>
          <cell r="H866">
            <v>36</v>
          </cell>
          <cell r="I866" t="str">
            <v>OCASIONAL</v>
          </cell>
          <cell r="J866" t="str">
            <v>F</v>
          </cell>
          <cell r="K866" t="str">
            <v>ac</v>
          </cell>
          <cell r="L866" t="str">
            <v>TC</v>
          </cell>
          <cell r="M866" t="str">
            <v>NULL</v>
          </cell>
          <cell r="N866" t="str">
            <v>paolagb@unicauca.edu.co</v>
          </cell>
          <cell r="O866" t="str">
            <v>ASOCIADO</v>
          </cell>
          <cell r="P866" t="str">
            <v>NULL</v>
          </cell>
          <cell r="Q866">
            <v>1</v>
          </cell>
        </row>
        <row r="867">
          <cell r="B867">
            <v>34571572</v>
          </cell>
          <cell r="C867" t="str">
            <v>CASTRO FRANCO BIBIANA EDIVEY</v>
          </cell>
          <cell r="D867" t="str">
            <v>CASTRO</v>
          </cell>
          <cell r="E867" t="str">
            <v>FRANCO</v>
          </cell>
          <cell r="F867" t="str">
            <v>BIBIANA</v>
          </cell>
          <cell r="G867" t="str">
            <v>EDIVEY</v>
          </cell>
          <cell r="H867">
            <v>33</v>
          </cell>
          <cell r="I867" t="str">
            <v>OCASIONAL</v>
          </cell>
          <cell r="J867" t="str">
            <v>F</v>
          </cell>
          <cell r="K867" t="str">
            <v>ac</v>
          </cell>
          <cell r="L867" t="str">
            <v>TC</v>
          </cell>
          <cell r="M867" t="str">
            <v>NULL</v>
          </cell>
          <cell r="N867" t="str">
            <v>becastro@unicauca.edu.co</v>
          </cell>
          <cell r="O867" t="str">
            <v>TITULAR</v>
          </cell>
          <cell r="P867" t="str">
            <v>NULL</v>
          </cell>
          <cell r="Q867">
            <v>1</v>
          </cell>
        </row>
        <row r="868">
          <cell r="B868">
            <v>34571575</v>
          </cell>
          <cell r="C868" t="str">
            <v>RAMIREZ RIVERA BLANCA SOFIA</v>
          </cell>
          <cell r="D868" t="str">
            <v>RAMIREZ</v>
          </cell>
          <cell r="E868" t="str">
            <v>RIVERA</v>
          </cell>
          <cell r="F868" t="str">
            <v>BLANCA</v>
          </cell>
          <cell r="G868" t="str">
            <v>SOFIA</v>
          </cell>
          <cell r="H868">
            <v>9</v>
          </cell>
          <cell r="I868" t="str">
            <v>OCASIONAL</v>
          </cell>
          <cell r="J868" t="str">
            <v>F</v>
          </cell>
          <cell r="K868" t="str">
            <v>ac</v>
          </cell>
          <cell r="L868" t="str">
            <v>TC</v>
          </cell>
          <cell r="M868" t="str">
            <v>NULL</v>
          </cell>
          <cell r="N868" t="str">
            <v>sofiaramirez@unicauca.edu.co</v>
          </cell>
          <cell r="O868" t="str">
            <v>ASOCIADO</v>
          </cell>
          <cell r="P868" t="str">
            <v>NULL</v>
          </cell>
          <cell r="Q868">
            <v>1</v>
          </cell>
        </row>
        <row r="869">
          <cell r="B869">
            <v>34571835</v>
          </cell>
          <cell r="C869" t="str">
            <v>MORENO PRADO MARIA FERNANDA</v>
          </cell>
          <cell r="D869" t="str">
            <v>MORENO</v>
          </cell>
          <cell r="E869" t="str">
            <v>PRADO</v>
          </cell>
          <cell r="F869" t="str">
            <v>MARIA</v>
          </cell>
          <cell r="G869" t="str">
            <v>FERNANDA</v>
          </cell>
          <cell r="H869">
            <v>20</v>
          </cell>
          <cell r="I869" t="str">
            <v>OCASIONAL</v>
          </cell>
          <cell r="J869" t="str">
            <v>M</v>
          </cell>
          <cell r="K869" t="str">
            <v>ac</v>
          </cell>
          <cell r="L869" t="str">
            <v>TC</v>
          </cell>
          <cell r="M869" t="str">
            <v>COORDINADORPR</v>
          </cell>
          <cell r="N869" t="str">
            <v>mfmoreno@unicauca.edu.co</v>
          </cell>
          <cell r="O869" t="str">
            <v>ASISTENTE</v>
          </cell>
          <cell r="P869" t="str">
            <v>NULL</v>
          </cell>
          <cell r="Q869">
            <v>1</v>
          </cell>
        </row>
        <row r="870">
          <cell r="B870">
            <v>34571909</v>
          </cell>
          <cell r="C870" t="str">
            <v>IDROBO HURTADO ADRIANA</v>
          </cell>
          <cell r="D870" t="str">
            <v>IDROBO</v>
          </cell>
          <cell r="E870" t="str">
            <v>HURTADO</v>
          </cell>
          <cell r="F870" t="str">
            <v>ADRIANA</v>
          </cell>
          <cell r="H870">
            <v>28</v>
          </cell>
          <cell r="I870" t="str">
            <v>OCASIONAL</v>
          </cell>
          <cell r="J870" t="str">
            <v>F</v>
          </cell>
          <cell r="K870" t="str">
            <v>ac</v>
          </cell>
          <cell r="L870" t="str">
            <v>TC</v>
          </cell>
          <cell r="M870" t="str">
            <v>NULL</v>
          </cell>
          <cell r="N870" t="str">
            <v>adrianaidroboh@unicauca.edu.co</v>
          </cell>
          <cell r="O870" t="str">
            <v>ASISTENTE</v>
          </cell>
          <cell r="P870" t="str">
            <v>NULL</v>
          </cell>
          <cell r="Q870">
            <v>1</v>
          </cell>
        </row>
        <row r="871">
          <cell r="B871">
            <v>34571954</v>
          </cell>
          <cell r="C871" t="str">
            <v>VELASCO RESTREPO ANA MARIA</v>
          </cell>
          <cell r="D871" t="str">
            <v>VELASCO</v>
          </cell>
          <cell r="E871" t="str">
            <v>RESTREPO</v>
          </cell>
          <cell r="F871" t="str">
            <v>ANA</v>
          </cell>
          <cell r="G871" t="str">
            <v>MARIA</v>
          </cell>
          <cell r="H871">
            <v>17</v>
          </cell>
          <cell r="I871" t="str">
            <v>OCASIONAL</v>
          </cell>
          <cell r="J871" t="str">
            <v>F</v>
          </cell>
          <cell r="K871" t="str">
            <v>ac</v>
          </cell>
          <cell r="L871" t="str">
            <v>TC</v>
          </cell>
          <cell r="M871" t="str">
            <v>NULL</v>
          </cell>
          <cell r="N871" t="str">
            <v>amariarestrepo@unicauca.edu.co</v>
          </cell>
          <cell r="O871" t="str">
            <v>AUXILIAR</v>
          </cell>
          <cell r="P871" t="str">
            <v>NULL</v>
          </cell>
          <cell r="Q871">
            <v>1</v>
          </cell>
        </row>
        <row r="872">
          <cell r="B872">
            <v>34595993</v>
          </cell>
          <cell r="C872" t="str">
            <v>CHARRY LOZANO LILIANA</v>
          </cell>
          <cell r="D872" t="str">
            <v>CHARRY</v>
          </cell>
          <cell r="E872" t="str">
            <v>LOZANO</v>
          </cell>
          <cell r="F872" t="str">
            <v>LILIANA</v>
          </cell>
          <cell r="H872">
            <v>13</v>
          </cell>
          <cell r="I872" t="str">
            <v>OCASIONAL</v>
          </cell>
          <cell r="J872" t="str">
            <v>F</v>
          </cell>
          <cell r="K872" t="str">
            <v>ac</v>
          </cell>
          <cell r="L872" t="str">
            <v>MT</v>
          </cell>
          <cell r="M872" t="str">
            <v>NULL</v>
          </cell>
          <cell r="N872" t="str">
            <v>lcharryl@unicauca.edu.co</v>
          </cell>
          <cell r="O872" t="str">
            <v>AUXILIAR</v>
          </cell>
          <cell r="P872" t="str">
            <v>NULL</v>
          </cell>
          <cell r="Q872">
            <v>1</v>
          </cell>
        </row>
        <row r="873">
          <cell r="B873">
            <v>34607318</v>
          </cell>
          <cell r="C873" t="str">
            <v>IDROBO OSPINAL ANA CRISTINA</v>
          </cell>
          <cell r="D873" t="str">
            <v>IDROBO</v>
          </cell>
          <cell r="E873" t="str">
            <v>OSPINAL</v>
          </cell>
          <cell r="F873" t="str">
            <v>ANA</v>
          </cell>
          <cell r="G873" t="str">
            <v>CRISTINA</v>
          </cell>
          <cell r="H873">
            <v>11</v>
          </cell>
          <cell r="I873" t="str">
            <v>OCASIONAL</v>
          </cell>
          <cell r="J873" t="str">
            <v>F</v>
          </cell>
          <cell r="K873" t="str">
            <v>ac</v>
          </cell>
          <cell r="L873" t="str">
            <v>TC</v>
          </cell>
          <cell r="M873" t="str">
            <v>NULL</v>
          </cell>
          <cell r="N873" t="str">
            <v>NULL</v>
          </cell>
          <cell r="O873" t="str">
            <v>AUXILIAR</v>
          </cell>
          <cell r="P873" t="str">
            <v>NULL</v>
          </cell>
          <cell r="Q873">
            <v>1</v>
          </cell>
        </row>
        <row r="874">
          <cell r="B874">
            <v>34609902</v>
          </cell>
          <cell r="C874" t="str">
            <v>OSPINA GARCIA LINA MARIA</v>
          </cell>
          <cell r="D874" t="str">
            <v>OSPINA</v>
          </cell>
          <cell r="E874" t="str">
            <v>GARCIA</v>
          </cell>
          <cell r="F874" t="str">
            <v>LINA</v>
          </cell>
          <cell r="G874" t="str">
            <v>MARIA</v>
          </cell>
          <cell r="H874">
            <v>3</v>
          </cell>
          <cell r="I874" t="str">
            <v>OCASIONAL</v>
          </cell>
          <cell r="J874" t="str">
            <v>F</v>
          </cell>
          <cell r="K874" t="str">
            <v>ac</v>
          </cell>
          <cell r="L874" t="str">
            <v>TC</v>
          </cell>
          <cell r="M874" t="str">
            <v>NULL</v>
          </cell>
          <cell r="N874" t="str">
            <v>linaospina@unicauca.edu.co</v>
          </cell>
          <cell r="O874" t="str">
            <v>ASISTENTE</v>
          </cell>
          <cell r="P874" t="str">
            <v>NULL</v>
          </cell>
          <cell r="Q874">
            <v>1</v>
          </cell>
        </row>
        <row r="875">
          <cell r="B875">
            <v>36300178</v>
          </cell>
          <cell r="C875" t="str">
            <v>CABRA BAUTISTA GINNA PAOLA</v>
          </cell>
          <cell r="D875" t="str">
            <v>CABRA</v>
          </cell>
          <cell r="E875" t="str">
            <v>BAUTISTA</v>
          </cell>
          <cell r="F875" t="str">
            <v>GINNA</v>
          </cell>
          <cell r="G875" t="str">
            <v>PAOLA</v>
          </cell>
          <cell r="H875">
            <v>17</v>
          </cell>
          <cell r="I875" t="str">
            <v>OCASIONAL</v>
          </cell>
          <cell r="J875" t="str">
            <v>F</v>
          </cell>
          <cell r="K875" t="str">
            <v>ac</v>
          </cell>
          <cell r="L875" t="str">
            <v>TC</v>
          </cell>
          <cell r="M875" t="str">
            <v>NULL</v>
          </cell>
          <cell r="N875" t="str">
            <v>ginnapcabrab@unicauca.edu.co</v>
          </cell>
          <cell r="O875" t="str">
            <v>AUXILIAR</v>
          </cell>
          <cell r="P875" t="str">
            <v>NULL</v>
          </cell>
          <cell r="Q875">
            <v>1</v>
          </cell>
        </row>
        <row r="876">
          <cell r="B876">
            <v>36758323</v>
          </cell>
          <cell r="C876" t="str">
            <v>CORAL CORAL CATALINA</v>
          </cell>
          <cell r="D876" t="str">
            <v>CORAL</v>
          </cell>
          <cell r="E876" t="str">
            <v>CORAL</v>
          </cell>
          <cell r="F876" t="str">
            <v>CATALINA</v>
          </cell>
          <cell r="H876">
            <v>14</v>
          </cell>
          <cell r="I876" t="str">
            <v>OCASIONAL</v>
          </cell>
          <cell r="J876" t="str">
            <v>F</v>
          </cell>
          <cell r="K876" t="str">
            <v>ac</v>
          </cell>
          <cell r="L876" t="str">
            <v>MT</v>
          </cell>
          <cell r="M876" t="str">
            <v>NULL</v>
          </cell>
          <cell r="N876" t="str">
            <v>cacoral@unicauca.edu.co</v>
          </cell>
          <cell r="O876" t="str">
            <v>AUXILIAR</v>
          </cell>
          <cell r="P876" t="str">
            <v>NULL</v>
          </cell>
          <cell r="Q876">
            <v>1</v>
          </cell>
        </row>
        <row r="877">
          <cell r="B877">
            <v>37086066</v>
          </cell>
          <cell r="C877" t="str">
            <v>SALAS MESIAS ANDREA CONSTANZA</v>
          </cell>
          <cell r="D877" t="str">
            <v>SALAS</v>
          </cell>
          <cell r="E877" t="str">
            <v>MESIAS</v>
          </cell>
          <cell r="F877" t="str">
            <v>ANDREA</v>
          </cell>
          <cell r="G877" t="str">
            <v>CONSTANZA</v>
          </cell>
          <cell r="H877">
            <v>17</v>
          </cell>
          <cell r="I877" t="str">
            <v>OCASIONAL</v>
          </cell>
          <cell r="J877" t="str">
            <v>M</v>
          </cell>
          <cell r="K877" t="str">
            <v>ac</v>
          </cell>
          <cell r="L877" t="str">
            <v>MT</v>
          </cell>
          <cell r="M877" t="str">
            <v>NULL</v>
          </cell>
          <cell r="N877" t="str">
            <v>asalas@unicauca.edu.co</v>
          </cell>
          <cell r="O877" t="str">
            <v>AUXILIAR</v>
          </cell>
          <cell r="P877" t="str">
            <v>NULL</v>
          </cell>
          <cell r="Q877">
            <v>1</v>
          </cell>
        </row>
        <row r="878">
          <cell r="B878">
            <v>37122502</v>
          </cell>
          <cell r="C878" t="str">
            <v>FREIRE BERNAL SOFIA ISABEL</v>
          </cell>
          <cell r="D878" t="str">
            <v>FREIRE</v>
          </cell>
          <cell r="E878" t="str">
            <v>BERNAL</v>
          </cell>
          <cell r="F878" t="str">
            <v>SOFIA</v>
          </cell>
          <cell r="G878" t="str">
            <v>ISABEL</v>
          </cell>
          <cell r="H878">
            <v>7</v>
          </cell>
          <cell r="I878" t="str">
            <v>OCASIONAL</v>
          </cell>
          <cell r="J878" t="str">
            <v>F</v>
          </cell>
          <cell r="K878" t="str">
            <v>ac</v>
          </cell>
          <cell r="L878" t="str">
            <v>TC</v>
          </cell>
          <cell r="M878" t="str">
            <v>NULL</v>
          </cell>
          <cell r="N878" t="str">
            <v>sifreyre@unicauca.edu.co</v>
          </cell>
          <cell r="O878" t="str">
            <v>ASOCIADO</v>
          </cell>
          <cell r="P878" t="str">
            <v>NULL</v>
          </cell>
          <cell r="Q878">
            <v>1</v>
          </cell>
        </row>
        <row r="879">
          <cell r="B879">
            <v>38566070</v>
          </cell>
          <cell r="C879" t="str">
            <v>ERAZO BONILLA MAGDA BEATRIZ</v>
          </cell>
          <cell r="D879" t="str">
            <v>ERAZO</v>
          </cell>
          <cell r="E879" t="str">
            <v>BONILLA</v>
          </cell>
          <cell r="F879" t="str">
            <v>MAGDA</v>
          </cell>
          <cell r="G879" t="str">
            <v>BEATRIZ</v>
          </cell>
          <cell r="H879">
            <v>41</v>
          </cell>
          <cell r="I879" t="str">
            <v>OCASIONAL</v>
          </cell>
          <cell r="J879" t="str">
            <v>F</v>
          </cell>
          <cell r="K879" t="str">
            <v>ac</v>
          </cell>
          <cell r="L879" t="str">
            <v>TC</v>
          </cell>
          <cell r="M879" t="str">
            <v>DIRECTOR</v>
          </cell>
          <cell r="N879" t="str">
            <v>magdaerazo@unicauca.edu.co</v>
          </cell>
          <cell r="O879" t="str">
            <v>ASISTENTE</v>
          </cell>
          <cell r="P879" t="str">
            <v>NULL</v>
          </cell>
          <cell r="Q879">
            <v>1</v>
          </cell>
        </row>
        <row r="880">
          <cell r="B880">
            <v>38601094</v>
          </cell>
          <cell r="C880" t="str">
            <v>MAZUERA MARIN GABRIELA</v>
          </cell>
          <cell r="D880" t="str">
            <v>MAZUERA</v>
          </cell>
          <cell r="E880" t="str">
            <v>MARIN</v>
          </cell>
          <cell r="F880" t="str">
            <v>GABRIELA</v>
          </cell>
          <cell r="H880">
            <v>3</v>
          </cell>
          <cell r="I880" t="str">
            <v>OCASIONAL</v>
          </cell>
          <cell r="J880" t="str">
            <v>F</v>
          </cell>
          <cell r="K880" t="str">
            <v>ac</v>
          </cell>
          <cell r="L880" t="str">
            <v>MT</v>
          </cell>
          <cell r="M880" t="str">
            <v>NULL</v>
          </cell>
          <cell r="N880" t="str">
            <v>NULL</v>
          </cell>
          <cell r="O880" t="str">
            <v>AUXILIAR</v>
          </cell>
          <cell r="P880" t="str">
            <v>NULL</v>
          </cell>
          <cell r="Q880">
            <v>1</v>
          </cell>
        </row>
        <row r="881">
          <cell r="B881">
            <v>38755608</v>
          </cell>
          <cell r="C881" t="str">
            <v>BERMUDEZ CLAUDIA ALEJANDRA</v>
          </cell>
          <cell r="D881" t="str">
            <v>BERMUDEZ</v>
          </cell>
          <cell r="E881" t="str">
            <v>CLAUDIA</v>
          </cell>
          <cell r="F881" t="str">
            <v>CLAUDIA</v>
          </cell>
          <cell r="G881" t="str">
            <v>ALEJANDRA</v>
          </cell>
          <cell r="H881">
            <v>33</v>
          </cell>
          <cell r="I881" t="str">
            <v>OCASIONAL</v>
          </cell>
          <cell r="J881" t="str">
            <v>F</v>
          </cell>
          <cell r="K881" t="str">
            <v>ac</v>
          </cell>
          <cell r="L881" t="str">
            <v>TC</v>
          </cell>
          <cell r="M881" t="str">
            <v>NULL</v>
          </cell>
          <cell r="N881" t="str">
            <v>cabermudez@unicauca.edu.co</v>
          </cell>
          <cell r="O881" t="str">
            <v>AUXILIAR</v>
          </cell>
          <cell r="P881" t="str">
            <v>NULL</v>
          </cell>
          <cell r="Q881">
            <v>1</v>
          </cell>
        </row>
        <row r="882">
          <cell r="B882">
            <v>38870756</v>
          </cell>
          <cell r="C882" t="str">
            <v>GIRALDO ARISTIZABAL CLARA INES</v>
          </cell>
          <cell r="D882" t="str">
            <v>GIRALDO</v>
          </cell>
          <cell r="E882" t="str">
            <v>ARISTIZABAL</v>
          </cell>
          <cell r="F882" t="str">
            <v>CLARA</v>
          </cell>
          <cell r="G882" t="str">
            <v>INES</v>
          </cell>
          <cell r="H882">
            <v>31</v>
          </cell>
          <cell r="I882" t="str">
            <v>OCASIONAL</v>
          </cell>
          <cell r="J882" t="str">
            <v>F</v>
          </cell>
          <cell r="K882" t="str">
            <v>ac</v>
          </cell>
          <cell r="L882" t="str">
            <v>TC</v>
          </cell>
          <cell r="M882" t="str">
            <v>NULL</v>
          </cell>
          <cell r="N882" t="str">
            <v>cigiraldo@unicauca.edu.co</v>
          </cell>
          <cell r="O882" t="str">
            <v>ASISTENTE</v>
          </cell>
          <cell r="P882" t="str">
            <v>NULL</v>
          </cell>
          <cell r="Q882">
            <v>1</v>
          </cell>
        </row>
        <row r="883">
          <cell r="B883">
            <v>40028454</v>
          </cell>
          <cell r="C883" t="str">
            <v>CAMARGO ANTOLINEZ CLAUDIA MARCELA</v>
          </cell>
          <cell r="D883" t="str">
            <v>CAMARGO</v>
          </cell>
          <cell r="E883" t="str">
            <v>ANTOLINEZ</v>
          </cell>
          <cell r="F883" t="str">
            <v>CLAUDIA</v>
          </cell>
          <cell r="G883" t="str">
            <v>MARCELA</v>
          </cell>
          <cell r="H883">
            <v>34</v>
          </cell>
          <cell r="I883" t="str">
            <v>OCASIONAL</v>
          </cell>
          <cell r="J883" t="str">
            <v>F</v>
          </cell>
          <cell r="K883" t="str">
            <v>ac</v>
          </cell>
          <cell r="L883" t="str">
            <v>TC</v>
          </cell>
          <cell r="M883" t="str">
            <v>NULL</v>
          </cell>
          <cell r="N883" t="str">
            <v>ccamargo@unicauca.edu.co</v>
          </cell>
          <cell r="O883" t="str">
            <v>ASOCIADO</v>
          </cell>
          <cell r="P883" t="str">
            <v>NULL</v>
          </cell>
          <cell r="Q883">
            <v>1</v>
          </cell>
        </row>
        <row r="884">
          <cell r="B884">
            <v>40031919</v>
          </cell>
          <cell r="C884" t="str">
            <v>LA ROTTA SANDRA ROCIO</v>
          </cell>
          <cell r="D884" t="str">
            <v>LA</v>
          </cell>
          <cell r="E884" t="str">
            <v>ROTTA</v>
          </cell>
          <cell r="F884" t="str">
            <v>SANDRA</v>
          </cell>
          <cell r="G884" t="str">
            <v>ROCIO</v>
          </cell>
          <cell r="H884">
            <v>6</v>
          </cell>
          <cell r="I884" t="str">
            <v>OCASIONAL</v>
          </cell>
          <cell r="J884" t="str">
            <v>F</v>
          </cell>
          <cell r="K884" t="str">
            <v>ac</v>
          </cell>
          <cell r="L884" t="str">
            <v>MT</v>
          </cell>
          <cell r="M884" t="str">
            <v>NULL</v>
          </cell>
          <cell r="N884" t="str">
            <v>sandracepeda@unicauca.edu.co</v>
          </cell>
          <cell r="O884" t="str">
            <v>AUXILIAR</v>
          </cell>
          <cell r="P884" t="str">
            <v>NULL</v>
          </cell>
          <cell r="Q884">
            <v>1</v>
          </cell>
        </row>
        <row r="885">
          <cell r="B885">
            <v>48575480</v>
          </cell>
          <cell r="C885" t="str">
            <v>CALDERON VILLARREAL ANDREA</v>
          </cell>
          <cell r="D885" t="str">
            <v>CALDERON</v>
          </cell>
          <cell r="E885" t="str">
            <v>VILLARREAL</v>
          </cell>
          <cell r="F885" t="str">
            <v>ANDREA</v>
          </cell>
          <cell r="H885">
            <v>38</v>
          </cell>
          <cell r="I885" t="str">
            <v>OCASIONAL</v>
          </cell>
          <cell r="J885" t="str">
            <v>M</v>
          </cell>
          <cell r="K885" t="str">
            <v>ac</v>
          </cell>
          <cell r="L885" t="str">
            <v>TC</v>
          </cell>
          <cell r="M885" t="str">
            <v>NULL</v>
          </cell>
          <cell r="N885" t="str">
            <v>teitacalderon@unicauca.edu.co</v>
          </cell>
          <cell r="O885" t="str">
            <v>ASISTENTE</v>
          </cell>
          <cell r="P885" t="str">
            <v>NULL</v>
          </cell>
          <cell r="Q885">
            <v>1</v>
          </cell>
        </row>
        <row r="886">
          <cell r="B886">
            <v>48600179</v>
          </cell>
          <cell r="C886" t="str">
            <v>JOAQUI FERNANDEZ TANIA LUCIA</v>
          </cell>
          <cell r="D886" t="str">
            <v>JOAQUI</v>
          </cell>
          <cell r="E886" t="str">
            <v>FERNANDEZ</v>
          </cell>
          <cell r="F886" t="str">
            <v>TANIA</v>
          </cell>
          <cell r="G886" t="str">
            <v>LUCIA</v>
          </cell>
          <cell r="H886">
            <v>11</v>
          </cell>
          <cell r="I886" t="str">
            <v>OCASIONAL</v>
          </cell>
          <cell r="J886" t="str">
            <v>F</v>
          </cell>
          <cell r="K886" t="str">
            <v>ac</v>
          </cell>
          <cell r="L886" t="str">
            <v>TC</v>
          </cell>
          <cell r="M886" t="str">
            <v>NULL</v>
          </cell>
          <cell r="N886" t="str">
            <v>talu@unicauca.edu.co</v>
          </cell>
          <cell r="O886" t="str">
            <v>ASISTENTE</v>
          </cell>
          <cell r="P886" t="str">
            <v>NULL</v>
          </cell>
          <cell r="Q886">
            <v>1</v>
          </cell>
        </row>
        <row r="887">
          <cell r="B887">
            <v>48600274</v>
          </cell>
          <cell r="C887" t="str">
            <v>FORNARO ANTE VALENTINA</v>
          </cell>
          <cell r="D887" t="str">
            <v>FORNARO</v>
          </cell>
          <cell r="E887" t="str">
            <v>ANTE</v>
          </cell>
          <cell r="F887" t="str">
            <v>VALENTINA</v>
          </cell>
          <cell r="H887">
            <v>28</v>
          </cell>
          <cell r="I887" t="str">
            <v>OCASIONAL</v>
          </cell>
          <cell r="J887" t="str">
            <v>F</v>
          </cell>
          <cell r="K887" t="str">
            <v>ac</v>
          </cell>
          <cell r="L887" t="str">
            <v>TC</v>
          </cell>
          <cell r="M887" t="str">
            <v>NULL</v>
          </cell>
          <cell r="N887" t="str">
            <v>vafo@unicauca.edu.co</v>
          </cell>
          <cell r="O887" t="str">
            <v>ASISTENTE</v>
          </cell>
          <cell r="P887" t="str">
            <v>NULL</v>
          </cell>
          <cell r="Q887">
            <v>1</v>
          </cell>
        </row>
        <row r="888">
          <cell r="B888">
            <v>48600759</v>
          </cell>
          <cell r="C888" t="str">
            <v>LEDEZMA MUÑOZ MARIA CRISTINA</v>
          </cell>
          <cell r="D888" t="str">
            <v>LEDEZMA</v>
          </cell>
          <cell r="E888" t="str">
            <v>MUÑOZ</v>
          </cell>
          <cell r="F888" t="str">
            <v>MARIA</v>
          </cell>
          <cell r="G888" t="str">
            <v>CRISTINA</v>
          </cell>
          <cell r="H888">
            <v>47</v>
          </cell>
          <cell r="I888" t="str">
            <v>OCASIONAL</v>
          </cell>
          <cell r="J888" t="str">
            <v>M</v>
          </cell>
          <cell r="K888" t="str">
            <v>ac</v>
          </cell>
          <cell r="L888" t="str">
            <v>TC</v>
          </cell>
          <cell r="M888" t="str">
            <v>NULL</v>
          </cell>
          <cell r="N888" t="str">
            <v>cledezma@unicauca.edu.co</v>
          </cell>
          <cell r="O888" t="str">
            <v>ASOCIADO</v>
          </cell>
          <cell r="P888" t="str">
            <v>NULL</v>
          </cell>
          <cell r="Q888">
            <v>1</v>
          </cell>
        </row>
        <row r="889">
          <cell r="B889">
            <v>50931271</v>
          </cell>
          <cell r="C889" t="str">
            <v>ROMERO LUNA ROXANA MARIA</v>
          </cell>
          <cell r="D889" t="str">
            <v>ROMERO</v>
          </cell>
          <cell r="E889" t="str">
            <v>LUNA</v>
          </cell>
          <cell r="F889" t="str">
            <v>ROXANA</v>
          </cell>
          <cell r="G889" t="str">
            <v>MARIA</v>
          </cell>
          <cell r="H889">
            <v>35</v>
          </cell>
          <cell r="I889" t="str">
            <v>OCASIONAL</v>
          </cell>
          <cell r="J889" t="str">
            <v>F</v>
          </cell>
          <cell r="K889" t="str">
            <v>ac</v>
          </cell>
          <cell r="L889" t="str">
            <v>TC</v>
          </cell>
          <cell r="M889" t="str">
            <v>NULL</v>
          </cell>
          <cell r="N889" t="str">
            <v>romeroluna@unicauca.edu.co</v>
          </cell>
          <cell r="O889" t="str">
            <v>ASISTENTE</v>
          </cell>
          <cell r="P889" t="str">
            <v>NULL</v>
          </cell>
          <cell r="Q889">
            <v>1</v>
          </cell>
        </row>
        <row r="890">
          <cell r="B890">
            <v>52754706</v>
          </cell>
          <cell r="C890" t="str">
            <v>GRANADOS SOLER DIANA LISBET</v>
          </cell>
          <cell r="D890" t="str">
            <v>GRANADOS</v>
          </cell>
          <cell r="E890" t="str">
            <v>SOLER</v>
          </cell>
          <cell r="F890" t="str">
            <v>DIANA</v>
          </cell>
          <cell r="G890" t="str">
            <v>LISBET</v>
          </cell>
          <cell r="H890">
            <v>22</v>
          </cell>
          <cell r="I890" t="str">
            <v>OCASIONAL</v>
          </cell>
          <cell r="J890" t="str">
            <v>F</v>
          </cell>
          <cell r="K890" t="str">
            <v>ac</v>
          </cell>
          <cell r="L890" t="str">
            <v>TC</v>
          </cell>
          <cell r="M890" t="str">
            <v>COORDINADORPS</v>
          </cell>
          <cell r="O890" t="str">
            <v>AUXILIAR</v>
          </cell>
          <cell r="P890" t="str">
            <v>NULL</v>
          </cell>
          <cell r="Q890">
            <v>1</v>
          </cell>
        </row>
        <row r="891">
          <cell r="B891">
            <v>53042241</v>
          </cell>
          <cell r="C891" t="str">
            <v>ACOSTA MALPICA CINDY TATIANA</v>
          </cell>
          <cell r="D891" t="str">
            <v>ACOSTA</v>
          </cell>
          <cell r="E891" t="str">
            <v>MALPICA</v>
          </cell>
          <cell r="F891" t="str">
            <v>CINDY</v>
          </cell>
          <cell r="G891" t="str">
            <v>TATIANA</v>
          </cell>
          <cell r="H891">
            <v>28</v>
          </cell>
          <cell r="I891" t="str">
            <v>OCASIONAL</v>
          </cell>
          <cell r="J891" t="str">
            <v>F</v>
          </cell>
          <cell r="K891" t="str">
            <v>ac</v>
          </cell>
          <cell r="L891" t="str">
            <v>TC</v>
          </cell>
          <cell r="M891" t="str">
            <v>NULL</v>
          </cell>
          <cell r="N891" t="str">
            <v>tacosta@unicauca.edu.co</v>
          </cell>
          <cell r="O891" t="str">
            <v>ASISTENTE</v>
          </cell>
          <cell r="P891" t="str">
            <v>NULL</v>
          </cell>
          <cell r="Q891">
            <v>1</v>
          </cell>
        </row>
        <row r="892">
          <cell r="B892">
            <v>53106074</v>
          </cell>
          <cell r="C892" t="str">
            <v>AMADOR OSPINA SANDRA MARCELA</v>
          </cell>
          <cell r="D892" t="str">
            <v>AMADOR</v>
          </cell>
          <cell r="E892" t="str">
            <v>OSPINA</v>
          </cell>
          <cell r="F892" t="str">
            <v>SANDRA</v>
          </cell>
          <cell r="G892" t="str">
            <v>MARCELA</v>
          </cell>
          <cell r="H892">
            <v>22</v>
          </cell>
          <cell r="I892" t="str">
            <v>OCASIONAL</v>
          </cell>
          <cell r="J892" t="str">
            <v>F</v>
          </cell>
          <cell r="K892" t="str">
            <v>ac</v>
          </cell>
          <cell r="L892" t="str">
            <v>MT</v>
          </cell>
          <cell r="M892" t="str">
            <v>NULL</v>
          </cell>
          <cell r="N892" t="str">
            <v>NULL</v>
          </cell>
          <cell r="O892" t="str">
            <v>AUXILIAR</v>
          </cell>
          <cell r="P892" t="str">
            <v>NULL</v>
          </cell>
          <cell r="Q892">
            <v>1</v>
          </cell>
        </row>
        <row r="893">
          <cell r="B893">
            <v>59707749</v>
          </cell>
          <cell r="C893" t="str">
            <v>ALVEAR NARVAEZ NILSA LORENA</v>
          </cell>
          <cell r="D893" t="str">
            <v>ALVEAR</v>
          </cell>
          <cell r="E893" t="str">
            <v>NARVAEZ</v>
          </cell>
          <cell r="F893" t="str">
            <v>NILSA</v>
          </cell>
          <cell r="G893" t="str">
            <v>LORENA</v>
          </cell>
          <cell r="H893">
            <v>31</v>
          </cell>
          <cell r="I893" t="str">
            <v>OCASIONAL</v>
          </cell>
          <cell r="J893" t="str">
            <v>F</v>
          </cell>
          <cell r="K893" t="str">
            <v>ac</v>
          </cell>
          <cell r="L893" t="str">
            <v>TC</v>
          </cell>
          <cell r="M893" t="str">
            <v>NULL</v>
          </cell>
          <cell r="N893" t="str">
            <v>nalvear@unicauca.edu.co</v>
          </cell>
          <cell r="O893" t="str">
            <v>ASISTENTE</v>
          </cell>
          <cell r="P893" t="str">
            <v>NULL</v>
          </cell>
          <cell r="Q893">
            <v>1</v>
          </cell>
        </row>
        <row r="894">
          <cell r="B894">
            <v>59819113</v>
          </cell>
          <cell r="C894" t="str">
            <v>OBANDO VILLOTA NANCY LORENA</v>
          </cell>
          <cell r="D894" t="str">
            <v>OBANDO</v>
          </cell>
          <cell r="E894" t="str">
            <v>VILLOTA</v>
          </cell>
          <cell r="F894" t="str">
            <v>NANCY</v>
          </cell>
          <cell r="G894" t="str">
            <v>LORENA</v>
          </cell>
          <cell r="H894">
            <v>33</v>
          </cell>
          <cell r="I894" t="str">
            <v>OCASIONAL</v>
          </cell>
          <cell r="J894" t="str">
            <v>F</v>
          </cell>
          <cell r="K894" t="str">
            <v>ac</v>
          </cell>
          <cell r="L894" t="str">
            <v>TC</v>
          </cell>
          <cell r="M894" t="str">
            <v>NULL</v>
          </cell>
          <cell r="N894" t="str">
            <v>nlobando@unicauca.edu.co</v>
          </cell>
          <cell r="O894" t="str">
            <v>ASOCIADO</v>
          </cell>
          <cell r="P894" t="str">
            <v>NULL</v>
          </cell>
          <cell r="Q894">
            <v>1</v>
          </cell>
        </row>
        <row r="895">
          <cell r="B895">
            <v>65745876</v>
          </cell>
          <cell r="C895" t="str">
            <v>ALBADAN MURILLO DIANA MARCELA</v>
          </cell>
          <cell r="D895" t="str">
            <v>ALBADAN</v>
          </cell>
          <cell r="E895" t="str">
            <v>MURILLO</v>
          </cell>
          <cell r="F895" t="str">
            <v>DIANA</v>
          </cell>
          <cell r="G895" t="str">
            <v>MARCELA</v>
          </cell>
          <cell r="H895">
            <v>28</v>
          </cell>
          <cell r="I895" t="str">
            <v>OCASIONAL</v>
          </cell>
          <cell r="J895" t="str">
            <v>F</v>
          </cell>
          <cell r="K895" t="str">
            <v>ac</v>
          </cell>
          <cell r="L895" t="str">
            <v>TC</v>
          </cell>
          <cell r="M895" t="str">
            <v>NULL</v>
          </cell>
          <cell r="N895" t="str">
            <v>dalbadan@unicauca.edu.co</v>
          </cell>
          <cell r="O895" t="str">
            <v>AUXILIAR</v>
          </cell>
          <cell r="P895" t="str">
            <v>NULL</v>
          </cell>
          <cell r="Q895">
            <v>1</v>
          </cell>
        </row>
        <row r="896">
          <cell r="B896">
            <v>65771123</v>
          </cell>
          <cell r="C896" t="str">
            <v>HURTADO SANCHEZ CLARA INES</v>
          </cell>
          <cell r="D896" t="str">
            <v>HURTADO</v>
          </cell>
          <cell r="E896" t="str">
            <v>SANCHEZ</v>
          </cell>
          <cell r="F896" t="str">
            <v>CLARA</v>
          </cell>
          <cell r="G896" t="str">
            <v>INES</v>
          </cell>
          <cell r="H896">
            <v>36</v>
          </cell>
          <cell r="I896" t="str">
            <v>OCASIONAL</v>
          </cell>
          <cell r="J896" t="str">
            <v>F</v>
          </cell>
          <cell r="K896" t="str">
            <v>ac</v>
          </cell>
          <cell r="L896" t="str">
            <v>TC</v>
          </cell>
          <cell r="M896" t="str">
            <v>NULL</v>
          </cell>
          <cell r="N896" t="str">
            <v>churtados@unicauca.edu.co</v>
          </cell>
          <cell r="O896" t="str">
            <v>ASOCIADO</v>
          </cell>
          <cell r="P896" t="str">
            <v>NULL</v>
          </cell>
          <cell r="Q896">
            <v>1</v>
          </cell>
        </row>
        <row r="897">
          <cell r="B897">
            <v>65784022</v>
          </cell>
          <cell r="C897" t="str">
            <v>GUTIERREZ AVENDAÑO CAROL MILDRED</v>
          </cell>
          <cell r="D897" t="str">
            <v>GUTIERREZ</v>
          </cell>
          <cell r="E897" t="str">
            <v>AVENDAÑO</v>
          </cell>
          <cell r="F897" t="str">
            <v>CAROL</v>
          </cell>
          <cell r="G897" t="str">
            <v>MILDRED</v>
          </cell>
          <cell r="H897">
            <v>33</v>
          </cell>
          <cell r="I897" t="str">
            <v>OCASIONAL</v>
          </cell>
          <cell r="J897" t="str">
            <v>F</v>
          </cell>
          <cell r="K897" t="str">
            <v>ac</v>
          </cell>
          <cell r="L897" t="str">
            <v>TC</v>
          </cell>
          <cell r="M897" t="str">
            <v>No aplica</v>
          </cell>
          <cell r="N897" t="str">
            <v>carolgutierrez@unicauca.edu.co</v>
          </cell>
          <cell r="O897" t="str">
            <v>ASISTENTE</v>
          </cell>
          <cell r="P897" t="str">
            <v>NULL</v>
          </cell>
          <cell r="Q897">
            <v>1</v>
          </cell>
        </row>
        <row r="898">
          <cell r="B898">
            <v>66809244</v>
          </cell>
          <cell r="C898" t="str">
            <v>QUINTERO GONZALEZ JULIE ALEXANDRA</v>
          </cell>
          <cell r="D898" t="str">
            <v>QUINTERO</v>
          </cell>
          <cell r="E898" t="str">
            <v>GONZALEZ</v>
          </cell>
          <cell r="F898" t="str">
            <v>JULIE</v>
          </cell>
          <cell r="G898" t="str">
            <v>ALEXANDRA</v>
          </cell>
          <cell r="H898">
            <v>30</v>
          </cell>
          <cell r="I898" t="str">
            <v>OCASIONAL</v>
          </cell>
          <cell r="J898" t="str">
            <v>F</v>
          </cell>
          <cell r="K898" t="str">
            <v>ac</v>
          </cell>
          <cell r="L898" t="str">
            <v>TC</v>
          </cell>
          <cell r="M898" t="str">
            <v>NULL</v>
          </cell>
          <cell r="N898" t="str">
            <v>jquintero@unicauca.edu.co</v>
          </cell>
          <cell r="O898" t="str">
            <v>ASOCIADO</v>
          </cell>
          <cell r="P898" t="str">
            <v>NULL</v>
          </cell>
          <cell r="Q898">
            <v>1</v>
          </cell>
        </row>
        <row r="899">
          <cell r="B899">
            <v>67013274</v>
          </cell>
          <cell r="C899" t="str">
            <v>COBO DORADO JOHANNA PAOLA</v>
          </cell>
          <cell r="D899" t="str">
            <v>COBO</v>
          </cell>
          <cell r="E899" t="str">
            <v>DORADO</v>
          </cell>
          <cell r="F899" t="str">
            <v>JOHANNA</v>
          </cell>
          <cell r="G899" t="str">
            <v>PAOLA</v>
          </cell>
          <cell r="H899">
            <v>33</v>
          </cell>
          <cell r="I899" t="str">
            <v>OCASIONAL</v>
          </cell>
          <cell r="J899" t="str">
            <v>F</v>
          </cell>
          <cell r="K899" t="str">
            <v>ac</v>
          </cell>
          <cell r="L899" t="str">
            <v>TC</v>
          </cell>
          <cell r="M899" t="str">
            <v>NULL</v>
          </cell>
          <cell r="N899" t="str">
            <v>NULL</v>
          </cell>
          <cell r="O899" t="str">
            <v>ASISTENTE</v>
          </cell>
          <cell r="P899" t="str">
            <v>NULL</v>
          </cell>
          <cell r="Q899">
            <v>1</v>
          </cell>
        </row>
        <row r="900">
          <cell r="B900">
            <v>76150539</v>
          </cell>
          <cell r="C900" t="str">
            <v>OSORIO ANGULO RIGO JULIAN</v>
          </cell>
          <cell r="D900" t="str">
            <v>OSORIO</v>
          </cell>
          <cell r="E900" t="str">
            <v>ANGULO</v>
          </cell>
          <cell r="F900" t="str">
            <v>RIGO</v>
          </cell>
          <cell r="G900" t="str">
            <v>JULIAN</v>
          </cell>
          <cell r="H900">
            <v>35</v>
          </cell>
          <cell r="I900" t="str">
            <v>OCASIONAL</v>
          </cell>
          <cell r="J900" t="str">
            <v>M</v>
          </cell>
          <cell r="K900" t="str">
            <v>ac</v>
          </cell>
          <cell r="L900" t="str">
            <v>TC</v>
          </cell>
          <cell r="M900" t="str">
            <v>NULL</v>
          </cell>
          <cell r="N900" t="str">
            <v>rosorio@unicauca.edu.co</v>
          </cell>
          <cell r="O900" t="str">
            <v>AUXILIAR</v>
          </cell>
          <cell r="P900" t="str">
            <v>NULL</v>
          </cell>
          <cell r="Q900">
            <v>1</v>
          </cell>
        </row>
        <row r="901">
          <cell r="B901">
            <v>76293291</v>
          </cell>
          <cell r="C901" t="str">
            <v>CERON BURBANO MARTIN EMILIO</v>
          </cell>
          <cell r="D901" t="str">
            <v>CERON</v>
          </cell>
          <cell r="E901" t="str">
            <v>BURBANO</v>
          </cell>
          <cell r="F901" t="str">
            <v>MARTIN</v>
          </cell>
          <cell r="G901" t="str">
            <v>EMILIO</v>
          </cell>
          <cell r="H901">
            <v>10</v>
          </cell>
          <cell r="I901" t="str">
            <v>OCASIONAL</v>
          </cell>
          <cell r="J901" t="str">
            <v>M</v>
          </cell>
          <cell r="K901" t="str">
            <v>ac</v>
          </cell>
          <cell r="L901" t="str">
            <v>MT</v>
          </cell>
          <cell r="M901" t="str">
            <v>NULL</v>
          </cell>
          <cell r="N901" t="str">
            <v>martinc@unicauca.edu.co</v>
          </cell>
          <cell r="O901" t="str">
            <v>ASISTENTE</v>
          </cell>
          <cell r="P901" t="str">
            <v>NULL</v>
          </cell>
          <cell r="Q901">
            <v>1</v>
          </cell>
        </row>
        <row r="902">
          <cell r="B902">
            <v>76294069</v>
          </cell>
          <cell r="C902" t="str">
            <v>MUÑOZ MUÑOZ WIRMAN JAVIER</v>
          </cell>
          <cell r="D902" t="str">
            <v>MUÑOZ</v>
          </cell>
          <cell r="E902" t="str">
            <v>MUÑOZ</v>
          </cell>
          <cell r="F902" t="str">
            <v>WIRMAN</v>
          </cell>
          <cell r="G902" t="str">
            <v>JAVIER</v>
          </cell>
          <cell r="H902">
            <v>15</v>
          </cell>
          <cell r="I902" t="str">
            <v>OCASIONAL</v>
          </cell>
          <cell r="J902" t="str">
            <v>M</v>
          </cell>
          <cell r="K902" t="str">
            <v>ac</v>
          </cell>
          <cell r="L902" t="str">
            <v>TC</v>
          </cell>
          <cell r="M902" t="str">
            <v>NULL</v>
          </cell>
          <cell r="N902" t="str">
            <v>NULL</v>
          </cell>
          <cell r="O902" t="str">
            <v>AUXILIAR</v>
          </cell>
          <cell r="P902" t="str">
            <v>NULL</v>
          </cell>
          <cell r="Q902">
            <v>1</v>
          </cell>
        </row>
        <row r="903">
          <cell r="B903">
            <v>76296647</v>
          </cell>
          <cell r="C903" t="str">
            <v>CARVAJAL ORDOÑEZ LINO SERJAIN</v>
          </cell>
          <cell r="D903" t="str">
            <v>CARVAJAL</v>
          </cell>
          <cell r="E903" t="str">
            <v>ORDOÑEZ</v>
          </cell>
          <cell r="F903" t="str">
            <v>LINO</v>
          </cell>
          <cell r="G903" t="str">
            <v>SERJAIN</v>
          </cell>
          <cell r="H903">
            <v>14</v>
          </cell>
          <cell r="I903" t="str">
            <v>OCASIONAL</v>
          </cell>
          <cell r="J903" t="str">
            <v>M</v>
          </cell>
          <cell r="K903" t="str">
            <v>ac</v>
          </cell>
          <cell r="L903" t="str">
            <v>TC</v>
          </cell>
          <cell r="M903" t="str">
            <v>NULL</v>
          </cell>
          <cell r="N903" t="str">
            <v>lino.carvajal@hotmail.com</v>
          </cell>
          <cell r="O903" t="str">
            <v>AUXILIAR</v>
          </cell>
          <cell r="P903" t="str">
            <v>NULL</v>
          </cell>
          <cell r="Q903">
            <v>1</v>
          </cell>
        </row>
        <row r="904">
          <cell r="B904">
            <v>76305479</v>
          </cell>
          <cell r="C904" t="str">
            <v>POTES GONZALEZ OSCAR EDUARDO</v>
          </cell>
          <cell r="D904" t="str">
            <v>POTES</v>
          </cell>
          <cell r="E904" t="str">
            <v>GONZALEZ</v>
          </cell>
          <cell r="F904" t="str">
            <v>OSCAR</v>
          </cell>
          <cell r="G904" t="str">
            <v>EDUARDO</v>
          </cell>
          <cell r="H904">
            <v>38</v>
          </cell>
          <cell r="I904" t="str">
            <v>OCASIONAL</v>
          </cell>
          <cell r="J904" t="str">
            <v>M</v>
          </cell>
          <cell r="K904" t="str">
            <v>ac</v>
          </cell>
          <cell r="L904" t="str">
            <v>TC</v>
          </cell>
          <cell r="M904" t="str">
            <v>NULL</v>
          </cell>
          <cell r="N904" t="str">
            <v>oscare@unicauca.edu.co</v>
          </cell>
          <cell r="O904" t="str">
            <v>ASISTENTE</v>
          </cell>
          <cell r="P904" t="str">
            <v>NULL</v>
          </cell>
          <cell r="Q904">
            <v>1</v>
          </cell>
        </row>
        <row r="905">
          <cell r="B905">
            <v>76305878</v>
          </cell>
          <cell r="C905" t="str">
            <v>LOPEZ DAZA FREDY EDUARDO</v>
          </cell>
          <cell r="D905" t="str">
            <v>LOPEZ</v>
          </cell>
          <cell r="E905" t="str">
            <v>DAZA</v>
          </cell>
          <cell r="F905" t="str">
            <v>FREDY</v>
          </cell>
          <cell r="G905" t="str">
            <v>EDUARDO</v>
          </cell>
          <cell r="H905">
            <v>43</v>
          </cell>
          <cell r="I905" t="str">
            <v>OCASIONAL</v>
          </cell>
          <cell r="J905" t="str">
            <v>M</v>
          </cell>
          <cell r="K905" t="str">
            <v>ac</v>
          </cell>
          <cell r="L905" t="str">
            <v>TC</v>
          </cell>
          <cell r="M905" t="str">
            <v>NULL</v>
          </cell>
          <cell r="N905" t="str">
            <v>fredyld@unicauca.edu.co</v>
          </cell>
          <cell r="O905" t="str">
            <v>ASOCIADO</v>
          </cell>
          <cell r="P905" t="str">
            <v>NULL</v>
          </cell>
          <cell r="Q905">
            <v>1</v>
          </cell>
        </row>
        <row r="906">
          <cell r="B906">
            <v>76306205</v>
          </cell>
          <cell r="C906" t="str">
            <v>CAICEDO ZUÑIGA FERNANDO ANDRES</v>
          </cell>
          <cell r="D906" t="str">
            <v>CAICEDO</v>
          </cell>
          <cell r="E906" t="str">
            <v>ZUÑIGA</v>
          </cell>
          <cell r="F906" t="str">
            <v>FERNANDO</v>
          </cell>
          <cell r="G906" t="str">
            <v>ANDRES</v>
          </cell>
          <cell r="H906">
            <v>12</v>
          </cell>
          <cell r="I906" t="str">
            <v>OCASIONAL</v>
          </cell>
          <cell r="J906" t="str">
            <v>M</v>
          </cell>
          <cell r="K906" t="str">
            <v>ac</v>
          </cell>
          <cell r="L906" t="str">
            <v>MT</v>
          </cell>
          <cell r="M906" t="str">
            <v>NULL</v>
          </cell>
          <cell r="N906" t="str">
            <v>fernandocaicedo@unicauca.edu.co</v>
          </cell>
          <cell r="O906" t="str">
            <v>ASISTENTE</v>
          </cell>
          <cell r="P906" t="str">
            <v>NULL</v>
          </cell>
          <cell r="Q906">
            <v>1</v>
          </cell>
        </row>
        <row r="907">
          <cell r="B907">
            <v>76306781</v>
          </cell>
          <cell r="C907" t="str">
            <v>PEREZ HERNANDEZ JORGE ERNESTO</v>
          </cell>
          <cell r="D907" t="str">
            <v>PEREZ</v>
          </cell>
          <cell r="E907" t="str">
            <v>HERNANDEZ</v>
          </cell>
          <cell r="F907" t="str">
            <v>JORGE</v>
          </cell>
          <cell r="G907" t="str">
            <v>ERNESTO</v>
          </cell>
          <cell r="H907">
            <v>21</v>
          </cell>
          <cell r="I907" t="str">
            <v>OCASIONAL</v>
          </cell>
          <cell r="J907" t="str">
            <v>M</v>
          </cell>
          <cell r="K907" t="str">
            <v>ac</v>
          </cell>
          <cell r="L907" t="str">
            <v>TC</v>
          </cell>
          <cell r="M907" t="str">
            <v>NULL</v>
          </cell>
          <cell r="N907" t="str">
            <v>jehernandez@unicauca.edu.co</v>
          </cell>
          <cell r="O907" t="str">
            <v>ASISTENTE</v>
          </cell>
          <cell r="P907" t="str">
            <v>NULL</v>
          </cell>
          <cell r="Q907">
            <v>1</v>
          </cell>
        </row>
        <row r="908">
          <cell r="B908">
            <v>76306837</v>
          </cell>
          <cell r="C908" t="str">
            <v>RUIZ LOPEZ VICTOR ANDRES</v>
          </cell>
          <cell r="D908" t="str">
            <v>RUIZ</v>
          </cell>
          <cell r="E908" t="str">
            <v>LOPEZ</v>
          </cell>
          <cell r="F908" t="str">
            <v>VICTOR</v>
          </cell>
          <cell r="G908" t="str">
            <v>ANDRES</v>
          </cell>
          <cell r="H908">
            <v>8</v>
          </cell>
          <cell r="I908" t="str">
            <v>OCASIONAL</v>
          </cell>
          <cell r="J908" t="str">
            <v>M</v>
          </cell>
          <cell r="K908" t="str">
            <v>ac</v>
          </cell>
          <cell r="L908" t="str">
            <v>MT</v>
          </cell>
          <cell r="M908" t="str">
            <v>NULL</v>
          </cell>
          <cell r="N908" t="str">
            <v>varl0424282527@gmail.com</v>
          </cell>
          <cell r="O908" t="str">
            <v>AUXILIAR</v>
          </cell>
          <cell r="P908" t="str">
            <v>NULL</v>
          </cell>
          <cell r="Q908">
            <v>1</v>
          </cell>
        </row>
        <row r="909">
          <cell r="B909">
            <v>76310604</v>
          </cell>
          <cell r="C909" t="str">
            <v>MANRIQUE MAURICIO ANDRES</v>
          </cell>
          <cell r="D909" t="str">
            <v>MANRIQUE</v>
          </cell>
          <cell r="E909" t="str">
            <v>MAURICIO</v>
          </cell>
          <cell r="F909" t="str">
            <v>MAURICIO</v>
          </cell>
          <cell r="G909" t="str">
            <v>ANDRES</v>
          </cell>
          <cell r="H909">
            <v>20</v>
          </cell>
          <cell r="I909" t="str">
            <v>OCASIONAL</v>
          </cell>
          <cell r="J909" t="str">
            <v>M</v>
          </cell>
          <cell r="K909" t="str">
            <v>ac</v>
          </cell>
          <cell r="L909" t="str">
            <v>TC</v>
          </cell>
          <cell r="M909" t="str">
            <v>NULL</v>
          </cell>
          <cell r="N909" t="str">
            <v>mao@unicauca.edu.co</v>
          </cell>
          <cell r="O909" t="str">
            <v>ASOCIADO</v>
          </cell>
          <cell r="P909" t="str">
            <v>NULL</v>
          </cell>
          <cell r="Q909">
            <v>1</v>
          </cell>
        </row>
        <row r="910">
          <cell r="B910">
            <v>76311049</v>
          </cell>
          <cell r="C910" t="str">
            <v>LONDOÑO ARCILA HECTOR FABIO</v>
          </cell>
          <cell r="D910" t="str">
            <v>LONDOÑO</v>
          </cell>
          <cell r="E910" t="str">
            <v>ARCILA</v>
          </cell>
          <cell r="F910" t="str">
            <v>HECTOR</v>
          </cell>
          <cell r="G910" t="str">
            <v>FABIO</v>
          </cell>
          <cell r="H910">
            <v>13</v>
          </cell>
          <cell r="I910" t="str">
            <v>OCASIONAL</v>
          </cell>
          <cell r="J910" t="str">
            <v>M</v>
          </cell>
          <cell r="K910" t="str">
            <v>ac</v>
          </cell>
          <cell r="L910" t="str">
            <v>TC</v>
          </cell>
          <cell r="M910" t="str">
            <v>NULL</v>
          </cell>
          <cell r="N910" t="str">
            <v>hectorarcila@unicauca.edu.co</v>
          </cell>
          <cell r="O910" t="str">
            <v>AUXILIAR</v>
          </cell>
          <cell r="P910" t="str">
            <v>NULL</v>
          </cell>
          <cell r="Q910">
            <v>1</v>
          </cell>
        </row>
        <row r="911">
          <cell r="B911">
            <v>76311551</v>
          </cell>
          <cell r="C911" t="str">
            <v>ALEGRIA PEÑA PAULO CESAR</v>
          </cell>
          <cell r="D911" t="str">
            <v>ALEGRIA</v>
          </cell>
          <cell r="E911" t="str">
            <v>PEÑA</v>
          </cell>
          <cell r="F911" t="str">
            <v>PAULO</v>
          </cell>
          <cell r="G911" t="str">
            <v>CESAR</v>
          </cell>
          <cell r="H911">
            <v>32</v>
          </cell>
          <cell r="I911" t="str">
            <v>OCASIONAL</v>
          </cell>
          <cell r="J911" t="str">
            <v>M</v>
          </cell>
          <cell r="K911" t="str">
            <v>ac</v>
          </cell>
          <cell r="L911" t="str">
            <v>MT</v>
          </cell>
          <cell r="M911" t="str">
            <v>NULL</v>
          </cell>
          <cell r="N911" t="str">
            <v>palegria@unicauca.edu.co</v>
          </cell>
          <cell r="O911" t="str">
            <v>ASOCIADO</v>
          </cell>
          <cell r="P911" t="str">
            <v>NULL</v>
          </cell>
          <cell r="Q911">
            <v>1</v>
          </cell>
        </row>
        <row r="912">
          <cell r="B912">
            <v>76313291</v>
          </cell>
          <cell r="C912" t="str">
            <v>MOSQUERA PISSO FRANKLYN</v>
          </cell>
          <cell r="D912" t="str">
            <v>MOSQUERA</v>
          </cell>
          <cell r="E912" t="str">
            <v>PISSO</v>
          </cell>
          <cell r="F912" t="str">
            <v>FRANKLYN</v>
          </cell>
          <cell r="H912">
            <v>18</v>
          </cell>
          <cell r="I912" t="str">
            <v>OCASIONAL</v>
          </cell>
          <cell r="J912" t="str">
            <v>M</v>
          </cell>
          <cell r="K912" t="str">
            <v>ac</v>
          </cell>
          <cell r="L912" t="str">
            <v>TC</v>
          </cell>
          <cell r="M912" t="str">
            <v>NULL</v>
          </cell>
          <cell r="N912" t="str">
            <v>franklyn@unicauca.edu.co</v>
          </cell>
          <cell r="O912" t="str">
            <v>ASOCIADO</v>
          </cell>
          <cell r="P912" t="str">
            <v>NULL</v>
          </cell>
          <cell r="Q912">
            <v>1</v>
          </cell>
        </row>
        <row r="913">
          <cell r="B913">
            <v>76313507</v>
          </cell>
          <cell r="C913" t="str">
            <v>BENAVIDES HIDALGO JESUS ALVEIRO</v>
          </cell>
          <cell r="D913" t="str">
            <v>BENAVIDES</v>
          </cell>
          <cell r="E913" t="str">
            <v>HIDALGO</v>
          </cell>
          <cell r="F913" t="str">
            <v>JESUS</v>
          </cell>
          <cell r="G913" t="str">
            <v>ALVEIRO</v>
          </cell>
          <cell r="H913">
            <v>3</v>
          </cell>
          <cell r="I913" t="str">
            <v>OCASIONAL</v>
          </cell>
          <cell r="J913" t="str">
            <v>M</v>
          </cell>
          <cell r="K913" t="str">
            <v>ac</v>
          </cell>
          <cell r="L913" t="str">
            <v>TC</v>
          </cell>
          <cell r="M913" t="str">
            <v>NULL</v>
          </cell>
          <cell r="N913" t="str">
            <v>jesusbenavides@unicauca.edu.co</v>
          </cell>
          <cell r="O913" t="str">
            <v>ASISTENTE</v>
          </cell>
          <cell r="P913" t="str">
            <v>NULL</v>
          </cell>
          <cell r="Q913">
            <v>1</v>
          </cell>
        </row>
        <row r="914">
          <cell r="B914">
            <v>76313761</v>
          </cell>
          <cell r="C914" t="str">
            <v>VALENCIA CERON CARLOS ALBERTO</v>
          </cell>
          <cell r="D914" t="str">
            <v>VALENCIA</v>
          </cell>
          <cell r="E914" t="str">
            <v>CERON</v>
          </cell>
          <cell r="F914" t="str">
            <v>CARLOS</v>
          </cell>
          <cell r="G914" t="str">
            <v>ALBERTO</v>
          </cell>
          <cell r="H914">
            <v>2</v>
          </cell>
          <cell r="I914" t="str">
            <v>OCASIONAL</v>
          </cell>
          <cell r="J914" t="str">
            <v>M</v>
          </cell>
          <cell r="K914" t="str">
            <v>ac</v>
          </cell>
          <cell r="L914" t="str">
            <v>TC</v>
          </cell>
          <cell r="M914" t="str">
            <v>COORDINADORPR</v>
          </cell>
          <cell r="N914" t="str">
            <v>betovalencia@unicauca.edu.co</v>
          </cell>
          <cell r="O914" t="str">
            <v>ASOCIADO</v>
          </cell>
          <cell r="P914" t="str">
            <v>NULL</v>
          </cell>
          <cell r="Q914">
            <v>1</v>
          </cell>
        </row>
        <row r="915">
          <cell r="B915">
            <v>76315484</v>
          </cell>
          <cell r="C915" t="str">
            <v>PEREZ OROZCO CARLOS ENRIQUE</v>
          </cell>
          <cell r="D915" t="str">
            <v>PEREZ</v>
          </cell>
          <cell r="E915" t="str">
            <v>OROZCO</v>
          </cell>
          <cell r="F915" t="str">
            <v>CARLOS</v>
          </cell>
          <cell r="G915" t="str">
            <v>ENRIQUE</v>
          </cell>
          <cell r="H915">
            <v>29</v>
          </cell>
          <cell r="I915" t="str">
            <v>OCASIONAL</v>
          </cell>
          <cell r="J915" t="str">
            <v>M</v>
          </cell>
          <cell r="K915" t="str">
            <v>ac</v>
          </cell>
          <cell r="L915" t="str">
            <v>MT</v>
          </cell>
          <cell r="M915" t="str">
            <v>NULL</v>
          </cell>
          <cell r="N915" t="str">
            <v>ceperezo@unicauca.edu.co</v>
          </cell>
          <cell r="O915" t="str">
            <v>ASISTENTE</v>
          </cell>
          <cell r="P915" t="str">
            <v>NULL</v>
          </cell>
          <cell r="Q915">
            <v>1</v>
          </cell>
        </row>
        <row r="916">
          <cell r="B916">
            <v>76315599</v>
          </cell>
          <cell r="C916" t="str">
            <v>GALVIS CALAMBAS DIEGO FERNANDO</v>
          </cell>
          <cell r="D916" t="str">
            <v>GALVIS</v>
          </cell>
          <cell r="E916" t="str">
            <v>CALAMBAS</v>
          </cell>
          <cell r="F916" t="str">
            <v>DIEGO</v>
          </cell>
          <cell r="G916" t="str">
            <v>FERNANDO</v>
          </cell>
          <cell r="H916">
            <v>49</v>
          </cell>
          <cell r="I916" t="str">
            <v>OCASIONAL</v>
          </cell>
          <cell r="J916" t="str">
            <v>M</v>
          </cell>
          <cell r="K916" t="str">
            <v>ac</v>
          </cell>
          <cell r="L916" t="str">
            <v>TC</v>
          </cell>
          <cell r="M916" t="str">
            <v>NULL</v>
          </cell>
          <cell r="N916" t="str">
            <v>dgalvis@unicauca.edu.co</v>
          </cell>
          <cell r="O916" t="str">
            <v>ASISTENTE</v>
          </cell>
          <cell r="P916" t="str">
            <v>NULL</v>
          </cell>
          <cell r="Q916">
            <v>1</v>
          </cell>
        </row>
        <row r="917">
          <cell r="B917">
            <v>76318007</v>
          </cell>
          <cell r="C917" t="str">
            <v>MOSQUERA PEREZ WILMER ALDEMAR</v>
          </cell>
          <cell r="D917" t="str">
            <v>MOSQUERA</v>
          </cell>
          <cell r="E917" t="str">
            <v>PEREZ</v>
          </cell>
          <cell r="F917" t="str">
            <v>WILMER</v>
          </cell>
          <cell r="G917" t="str">
            <v>ALDEMAR</v>
          </cell>
          <cell r="H917">
            <v>7</v>
          </cell>
          <cell r="I917" t="str">
            <v>OCASIONAL</v>
          </cell>
          <cell r="J917" t="str">
            <v>M</v>
          </cell>
          <cell r="K917" t="str">
            <v>ac</v>
          </cell>
          <cell r="L917" t="str">
            <v>TC</v>
          </cell>
          <cell r="M917" t="str">
            <v>NULL</v>
          </cell>
          <cell r="N917" t="str">
            <v>wamosquera@unicauca.edu.co</v>
          </cell>
          <cell r="O917" t="str">
            <v>ASISTENTE</v>
          </cell>
          <cell r="P917" t="str">
            <v>NULL</v>
          </cell>
          <cell r="Q917">
            <v>1</v>
          </cell>
        </row>
        <row r="918">
          <cell r="B918">
            <v>76318072</v>
          </cell>
          <cell r="C918" t="str">
            <v>MENDEZ MENESES JULIO CESAR</v>
          </cell>
          <cell r="D918" t="str">
            <v>MENDEZ</v>
          </cell>
          <cell r="E918" t="str">
            <v>MENESES</v>
          </cell>
          <cell r="F918" t="str">
            <v>JULIO</v>
          </cell>
          <cell r="G918" t="str">
            <v>CESAR</v>
          </cell>
          <cell r="H918">
            <v>28</v>
          </cell>
          <cell r="I918" t="str">
            <v>OCASIONAL</v>
          </cell>
          <cell r="J918" t="str">
            <v>M</v>
          </cell>
          <cell r="K918" t="str">
            <v>ac</v>
          </cell>
          <cell r="L918" t="str">
            <v>TC</v>
          </cell>
          <cell r="M918" t="str">
            <v>NULL</v>
          </cell>
          <cell r="N918" t="str">
            <v>jcmendez@unicauca.edu.co</v>
          </cell>
          <cell r="O918" t="str">
            <v>ASISTENTE</v>
          </cell>
          <cell r="P918" t="str">
            <v>NULL</v>
          </cell>
          <cell r="Q918">
            <v>1</v>
          </cell>
        </row>
        <row r="919">
          <cell r="B919">
            <v>76318175</v>
          </cell>
          <cell r="C919" t="str">
            <v>PEREZ DUEÑAS JOSE LUIS</v>
          </cell>
          <cell r="D919" t="str">
            <v>PEREZ</v>
          </cell>
          <cell r="E919" t="str">
            <v>DUEÑAS</v>
          </cell>
          <cell r="F919" t="str">
            <v>JOSE</v>
          </cell>
          <cell r="G919" t="str">
            <v>LUIS</v>
          </cell>
          <cell r="H919">
            <v>28</v>
          </cell>
          <cell r="I919" t="str">
            <v>OCASIONAL</v>
          </cell>
          <cell r="J919" t="str">
            <v>M</v>
          </cell>
          <cell r="K919" t="str">
            <v>ac</v>
          </cell>
          <cell r="L919" t="str">
            <v>TC</v>
          </cell>
          <cell r="M919" t="str">
            <v>NULL</v>
          </cell>
          <cell r="N919" t="str">
            <v>joselu2co@unicauca.edu.co</v>
          </cell>
          <cell r="O919" t="str">
            <v>AUXILIAR</v>
          </cell>
          <cell r="P919" t="str">
            <v>NULL</v>
          </cell>
          <cell r="Q919">
            <v>1</v>
          </cell>
        </row>
        <row r="920">
          <cell r="B920">
            <v>76318515</v>
          </cell>
          <cell r="C920" t="str">
            <v>ARDILA QUIÑONES MANUEL ENRIQUE</v>
          </cell>
          <cell r="D920" t="str">
            <v>ARDILA</v>
          </cell>
          <cell r="E920" t="str">
            <v>QUIÑONES</v>
          </cell>
          <cell r="F920" t="str">
            <v>MANUEL</v>
          </cell>
          <cell r="G920" t="str">
            <v>ENRIQUE</v>
          </cell>
          <cell r="H920">
            <v>14</v>
          </cell>
          <cell r="I920" t="str">
            <v>OCASIONAL</v>
          </cell>
          <cell r="J920" t="str">
            <v>M</v>
          </cell>
          <cell r="K920" t="str">
            <v>ac</v>
          </cell>
          <cell r="L920" t="str">
            <v>MT</v>
          </cell>
          <cell r="M920" t="str">
            <v>NULL</v>
          </cell>
          <cell r="N920" t="str">
            <v>manuel.ardila@unicauca.edu.co</v>
          </cell>
          <cell r="O920" t="str">
            <v>AUXILIAR</v>
          </cell>
          <cell r="P920" t="str">
            <v>NULL</v>
          </cell>
          <cell r="Q920">
            <v>1</v>
          </cell>
        </row>
        <row r="921">
          <cell r="B921">
            <v>76320124</v>
          </cell>
          <cell r="C921" t="str">
            <v>MUÑOZ CORREA VICTOR IGNACIO</v>
          </cell>
          <cell r="D921" t="str">
            <v>MUÑOZ</v>
          </cell>
          <cell r="E921" t="str">
            <v>CORREA</v>
          </cell>
          <cell r="F921" t="str">
            <v>VICTOR</v>
          </cell>
          <cell r="G921" t="str">
            <v>IGNACIO</v>
          </cell>
          <cell r="H921">
            <v>43</v>
          </cell>
          <cell r="I921" t="str">
            <v>OCASIONAL</v>
          </cell>
          <cell r="J921" t="str">
            <v>M</v>
          </cell>
          <cell r="K921" t="str">
            <v>ac</v>
          </cell>
          <cell r="L921" t="str">
            <v>TC</v>
          </cell>
          <cell r="M921" t="str">
            <v>NULL</v>
          </cell>
          <cell r="N921" t="str">
            <v>victormunoz@unicauca.edu.co</v>
          </cell>
          <cell r="O921" t="str">
            <v>ASISTENTE</v>
          </cell>
          <cell r="P921" t="str">
            <v>NULL</v>
          </cell>
          <cell r="Q921">
            <v>1</v>
          </cell>
        </row>
        <row r="922">
          <cell r="B922">
            <v>76320466</v>
          </cell>
          <cell r="C922" t="str">
            <v>RENGIFO VELASCO ROBERTO CARLOS</v>
          </cell>
          <cell r="D922" t="str">
            <v>RENGIFO</v>
          </cell>
          <cell r="E922" t="str">
            <v>VELASCO</v>
          </cell>
          <cell r="F922" t="str">
            <v>ROBERTO</v>
          </cell>
          <cell r="G922" t="str">
            <v>CARLOS</v>
          </cell>
          <cell r="H922">
            <v>41</v>
          </cell>
          <cell r="I922" t="str">
            <v>OCASIONAL</v>
          </cell>
          <cell r="J922" t="str">
            <v>M</v>
          </cell>
          <cell r="K922" t="str">
            <v>ac</v>
          </cell>
          <cell r="L922" t="str">
            <v>TC</v>
          </cell>
          <cell r="M922" t="str">
            <v>NULL</v>
          </cell>
          <cell r="N922" t="str">
            <v>roca@unicauca.edu.co</v>
          </cell>
          <cell r="O922" t="str">
            <v>ASISTENTE</v>
          </cell>
          <cell r="P922" t="str">
            <v>NULL</v>
          </cell>
          <cell r="Q922">
            <v>1</v>
          </cell>
        </row>
        <row r="923">
          <cell r="B923">
            <v>76321871</v>
          </cell>
          <cell r="C923" t="str">
            <v>PERAFAN SERNA JULIAN FERNANDO</v>
          </cell>
          <cell r="D923" t="str">
            <v>PERAFAN</v>
          </cell>
          <cell r="E923" t="str">
            <v>SERNA</v>
          </cell>
          <cell r="F923" t="str">
            <v>JULIAN</v>
          </cell>
          <cell r="G923" t="str">
            <v>FERNANDO</v>
          </cell>
          <cell r="H923">
            <v>28</v>
          </cell>
          <cell r="I923" t="str">
            <v>OCASIONAL</v>
          </cell>
          <cell r="J923" t="str">
            <v>M</v>
          </cell>
          <cell r="K923" t="str">
            <v>ac</v>
          </cell>
          <cell r="L923" t="str">
            <v>TC</v>
          </cell>
          <cell r="M923" t="str">
            <v>NULL</v>
          </cell>
          <cell r="N923" t="str">
            <v>julianp@unicauca.edu.co</v>
          </cell>
          <cell r="O923" t="str">
            <v>AUXILIAR</v>
          </cell>
          <cell r="P923" t="str">
            <v>NULL</v>
          </cell>
          <cell r="Q923">
            <v>1</v>
          </cell>
        </row>
        <row r="924">
          <cell r="B924">
            <v>76322698</v>
          </cell>
          <cell r="C924" t="str">
            <v>MONZON BRAVO OTTO GABRIEL</v>
          </cell>
          <cell r="D924" t="str">
            <v>MONZON</v>
          </cell>
          <cell r="E924" t="str">
            <v>BRAVO</v>
          </cell>
          <cell r="F924" t="str">
            <v>OTTO</v>
          </cell>
          <cell r="G924" t="str">
            <v>GABRIEL</v>
          </cell>
          <cell r="H924">
            <v>12</v>
          </cell>
          <cell r="I924" t="str">
            <v>OCASIONAL</v>
          </cell>
          <cell r="J924" t="str">
            <v>M</v>
          </cell>
          <cell r="K924" t="str">
            <v>ac</v>
          </cell>
          <cell r="L924" t="str">
            <v>MT</v>
          </cell>
          <cell r="M924" t="str">
            <v>NULL</v>
          </cell>
          <cell r="N924" t="str">
            <v>ottomonzon@unicauca.edu.co</v>
          </cell>
          <cell r="O924" t="str">
            <v>AUXILIAR</v>
          </cell>
          <cell r="P924" t="str">
            <v>NULL</v>
          </cell>
          <cell r="Q924">
            <v>1</v>
          </cell>
        </row>
        <row r="925">
          <cell r="B925">
            <v>76323259</v>
          </cell>
          <cell r="C925" t="str">
            <v>MUÑOZ BASTIDAS JAVIER ORLANDO</v>
          </cell>
          <cell r="D925" t="str">
            <v>MUÑOZ</v>
          </cell>
          <cell r="E925" t="str">
            <v>BASTIDAS</v>
          </cell>
          <cell r="F925" t="str">
            <v>JAVIER</v>
          </cell>
          <cell r="G925" t="str">
            <v>ORLANDO</v>
          </cell>
          <cell r="H925">
            <v>30</v>
          </cell>
          <cell r="I925" t="str">
            <v>OCASIONAL</v>
          </cell>
          <cell r="J925" t="str">
            <v>M</v>
          </cell>
          <cell r="K925" t="str">
            <v>ac</v>
          </cell>
          <cell r="L925" t="str">
            <v>MT</v>
          </cell>
          <cell r="M925" t="str">
            <v>NULL</v>
          </cell>
          <cell r="N925" t="str">
            <v>jmarduk@unicauca.edu.co</v>
          </cell>
          <cell r="O925" t="str">
            <v>ASISTENTE</v>
          </cell>
          <cell r="P925" t="str">
            <v>NULL</v>
          </cell>
          <cell r="Q925">
            <v>1</v>
          </cell>
        </row>
        <row r="926">
          <cell r="B926">
            <v>76323330</v>
          </cell>
          <cell r="C926" t="str">
            <v>CAMPO ERAZO YONER FERNANDO</v>
          </cell>
          <cell r="D926" t="str">
            <v>CAMPO</v>
          </cell>
          <cell r="E926" t="str">
            <v>ERAZO</v>
          </cell>
          <cell r="F926" t="str">
            <v>YONER</v>
          </cell>
          <cell r="G926" t="str">
            <v>FERNANDO</v>
          </cell>
          <cell r="H926">
            <v>33</v>
          </cell>
          <cell r="I926" t="str">
            <v>OCASIONAL</v>
          </cell>
          <cell r="J926" t="str">
            <v>M</v>
          </cell>
          <cell r="K926" t="str">
            <v>ac</v>
          </cell>
          <cell r="L926" t="str">
            <v>TC</v>
          </cell>
          <cell r="M926" t="str">
            <v>NULL</v>
          </cell>
          <cell r="N926" t="str">
            <v>yonercampo@unicauca.edu.co</v>
          </cell>
          <cell r="O926" t="str">
            <v>ASISTENTE</v>
          </cell>
          <cell r="P926" t="str">
            <v>NULL</v>
          </cell>
          <cell r="Q926">
            <v>1</v>
          </cell>
        </row>
        <row r="927">
          <cell r="B927">
            <v>76323634</v>
          </cell>
          <cell r="C927" t="str">
            <v>DIAZ NAVIA FAVIAN ANDRES</v>
          </cell>
          <cell r="D927" t="str">
            <v>DIAZ</v>
          </cell>
          <cell r="E927" t="str">
            <v>NAVIA</v>
          </cell>
          <cell r="F927" t="str">
            <v>FAVIAN</v>
          </cell>
          <cell r="G927" t="str">
            <v>ANDRES</v>
          </cell>
          <cell r="H927">
            <v>42</v>
          </cell>
          <cell r="I927" t="str">
            <v>OCASIONAL</v>
          </cell>
          <cell r="J927" t="str">
            <v>M</v>
          </cell>
          <cell r="K927" t="str">
            <v>ac</v>
          </cell>
          <cell r="L927" t="str">
            <v>TC</v>
          </cell>
          <cell r="M927" t="str">
            <v>NULL</v>
          </cell>
          <cell r="N927" t="str">
            <v>fdiaz@unicauca.edu.co</v>
          </cell>
          <cell r="O927" t="str">
            <v>ASISTENTE</v>
          </cell>
          <cell r="P927" t="str">
            <v>NULL</v>
          </cell>
          <cell r="Q927">
            <v>1</v>
          </cell>
        </row>
        <row r="928">
          <cell r="B928">
            <v>76323671</v>
          </cell>
          <cell r="C928" t="str">
            <v>ORTEGA GARCIA CARLOS ERNESTO</v>
          </cell>
          <cell r="D928" t="str">
            <v>ORTEGA</v>
          </cell>
          <cell r="E928" t="str">
            <v>GARCIA</v>
          </cell>
          <cell r="F928" t="str">
            <v>CARLOS</v>
          </cell>
          <cell r="G928" t="str">
            <v>ERNESTO</v>
          </cell>
          <cell r="H928">
            <v>37</v>
          </cell>
          <cell r="I928" t="str">
            <v>OCASIONAL</v>
          </cell>
          <cell r="J928" t="str">
            <v>M</v>
          </cell>
          <cell r="K928" t="str">
            <v>ac</v>
          </cell>
          <cell r="L928" t="str">
            <v>TC</v>
          </cell>
          <cell r="M928" t="str">
            <v>COORDINADORPR</v>
          </cell>
          <cell r="N928" t="str">
            <v>carteaga@unicauca.edu.co</v>
          </cell>
          <cell r="O928" t="str">
            <v>ASISTENTE</v>
          </cell>
          <cell r="P928" t="str">
            <v>NULL</v>
          </cell>
          <cell r="Q928">
            <v>1</v>
          </cell>
        </row>
        <row r="929">
          <cell r="B929">
            <v>76326267</v>
          </cell>
          <cell r="C929" t="str">
            <v>VIVAS CANTERO FULVIO YESID</v>
          </cell>
          <cell r="D929" t="str">
            <v>VIVAS</v>
          </cell>
          <cell r="E929" t="str">
            <v>CANTERO</v>
          </cell>
          <cell r="F929" t="str">
            <v>FULVIO</v>
          </cell>
          <cell r="G929" t="str">
            <v>YESID</v>
          </cell>
          <cell r="H929">
            <v>50</v>
          </cell>
          <cell r="I929" t="str">
            <v>OCASIONAL</v>
          </cell>
          <cell r="J929" t="str">
            <v>M</v>
          </cell>
          <cell r="K929" t="str">
            <v>ac</v>
          </cell>
          <cell r="L929" t="str">
            <v>TC</v>
          </cell>
          <cell r="M929" t="str">
            <v>NULL</v>
          </cell>
          <cell r="N929" t="str">
            <v>fyvivas@unicauca.edu.co</v>
          </cell>
          <cell r="O929" t="str">
            <v>ASISTENTE</v>
          </cell>
          <cell r="P929" t="str">
            <v>NULL</v>
          </cell>
          <cell r="Q929">
            <v>1</v>
          </cell>
        </row>
        <row r="930">
          <cell r="B930">
            <v>76326426</v>
          </cell>
          <cell r="C930" t="str">
            <v>GUZMAN HOYOS ALFONSO MARIA</v>
          </cell>
          <cell r="D930" t="str">
            <v>GUZMAN</v>
          </cell>
          <cell r="E930" t="str">
            <v>HOYOS</v>
          </cell>
          <cell r="F930" t="str">
            <v>ALFONSO</v>
          </cell>
          <cell r="G930" t="str">
            <v>MARIA</v>
          </cell>
          <cell r="H930">
            <v>33</v>
          </cell>
          <cell r="I930" t="str">
            <v>OCASIONAL</v>
          </cell>
          <cell r="J930" t="str">
            <v>M</v>
          </cell>
          <cell r="K930" t="str">
            <v>ac</v>
          </cell>
          <cell r="L930" t="str">
            <v>TC</v>
          </cell>
          <cell r="M930" t="str">
            <v>NULL</v>
          </cell>
          <cell r="N930" t="str">
            <v>alfonsoguzman@unicauca.edu.co</v>
          </cell>
          <cell r="O930" t="str">
            <v>ASISTENTE</v>
          </cell>
          <cell r="P930" t="str">
            <v>NULL</v>
          </cell>
          <cell r="Q930">
            <v>1</v>
          </cell>
        </row>
        <row r="931">
          <cell r="B931">
            <v>76326826</v>
          </cell>
          <cell r="C931" t="str">
            <v>PABON GUERRERO FAUSTO IGNACIO</v>
          </cell>
          <cell r="D931" t="str">
            <v>PABON</v>
          </cell>
          <cell r="E931" t="str">
            <v>GUERRERO</v>
          </cell>
          <cell r="F931" t="str">
            <v>FAUSTO</v>
          </cell>
          <cell r="G931" t="str">
            <v>IGNACIO</v>
          </cell>
          <cell r="H931">
            <v>30</v>
          </cell>
          <cell r="I931" t="str">
            <v>OCASIONAL</v>
          </cell>
          <cell r="J931" t="str">
            <v>M</v>
          </cell>
          <cell r="K931" t="str">
            <v>ac</v>
          </cell>
          <cell r="L931" t="str">
            <v>TC</v>
          </cell>
          <cell r="M931" t="str">
            <v>NULL</v>
          </cell>
          <cell r="N931" t="str">
            <v>faustopabon@unicauca.edu.co</v>
          </cell>
          <cell r="O931" t="str">
            <v>AUXILIAR</v>
          </cell>
          <cell r="P931" t="str">
            <v>NULL</v>
          </cell>
          <cell r="Q931">
            <v>1</v>
          </cell>
        </row>
        <row r="932">
          <cell r="B932">
            <v>76327294</v>
          </cell>
          <cell r="C932" t="str">
            <v>MUÑOZ NATES CHARLES SIDNEY</v>
          </cell>
          <cell r="D932" t="str">
            <v>MUÑOZ</v>
          </cell>
          <cell r="E932" t="str">
            <v>NATES</v>
          </cell>
          <cell r="F932" t="str">
            <v>CHARLES</v>
          </cell>
          <cell r="G932" t="str">
            <v>SIDNEY</v>
          </cell>
          <cell r="H932">
            <v>31</v>
          </cell>
          <cell r="I932" t="str">
            <v>OCASIONAL</v>
          </cell>
          <cell r="J932" t="str">
            <v>M</v>
          </cell>
          <cell r="K932" t="str">
            <v>ac</v>
          </cell>
          <cell r="L932" t="str">
            <v>TC</v>
          </cell>
          <cell r="M932" t="str">
            <v>NULL</v>
          </cell>
          <cell r="N932" t="str">
            <v>csmunoz@unicauca.edu.co</v>
          </cell>
          <cell r="O932" t="str">
            <v>ASISTENTE</v>
          </cell>
          <cell r="P932" t="str">
            <v>NULL</v>
          </cell>
          <cell r="Q932">
            <v>1</v>
          </cell>
        </row>
        <row r="933">
          <cell r="B933">
            <v>76327676</v>
          </cell>
          <cell r="C933" t="str">
            <v>SALAZAR CABRERA RICARDO</v>
          </cell>
          <cell r="D933" t="str">
            <v>SALAZAR</v>
          </cell>
          <cell r="E933" t="str">
            <v>CABRERA</v>
          </cell>
          <cell r="F933" t="str">
            <v>RICARDO</v>
          </cell>
          <cell r="H933">
            <v>50</v>
          </cell>
          <cell r="I933" t="str">
            <v>OCASIONAL</v>
          </cell>
          <cell r="J933" t="str">
            <v>M</v>
          </cell>
          <cell r="K933" t="str">
            <v>ac</v>
          </cell>
          <cell r="L933" t="str">
            <v>TC</v>
          </cell>
          <cell r="M933" t="str">
            <v>NULL</v>
          </cell>
          <cell r="N933" t="str">
            <v>ricardosalazarc@unicauca.edu.co</v>
          </cell>
          <cell r="O933" t="str">
            <v>ASOCIADO</v>
          </cell>
          <cell r="P933" t="str">
            <v>NULL</v>
          </cell>
          <cell r="Q933">
            <v>1</v>
          </cell>
        </row>
        <row r="934">
          <cell r="B934">
            <v>76327769</v>
          </cell>
          <cell r="C934" t="str">
            <v>HOLGUIN PRIETO VICTOR ADOLFO</v>
          </cell>
          <cell r="D934" t="str">
            <v>HOLGUIN</v>
          </cell>
          <cell r="E934" t="str">
            <v>PRIETO</v>
          </cell>
          <cell r="F934" t="str">
            <v>VICTOR</v>
          </cell>
          <cell r="G934" t="str">
            <v>ADOLFO</v>
          </cell>
          <cell r="H934">
            <v>13</v>
          </cell>
          <cell r="I934" t="str">
            <v>OCASIONAL</v>
          </cell>
          <cell r="J934" t="str">
            <v>M</v>
          </cell>
          <cell r="K934" t="str">
            <v>ac</v>
          </cell>
          <cell r="L934" t="str">
            <v>MT</v>
          </cell>
          <cell r="M934" t="str">
            <v>NULL</v>
          </cell>
          <cell r="N934" t="str">
            <v>victorholguin@unicauca.edu.co</v>
          </cell>
          <cell r="O934" t="str">
            <v>AUXILIAR</v>
          </cell>
          <cell r="P934" t="str">
            <v>NULL</v>
          </cell>
          <cell r="Q934">
            <v>1</v>
          </cell>
        </row>
        <row r="935">
          <cell r="B935">
            <v>76327894</v>
          </cell>
          <cell r="C935" t="str">
            <v>SARZOSA FLETCHER ADRIAN HERNANDO</v>
          </cell>
          <cell r="D935" t="str">
            <v>SARZOSA</v>
          </cell>
          <cell r="E935" t="str">
            <v>FLETCHER</v>
          </cell>
          <cell r="F935" t="str">
            <v>ADRIAN</v>
          </cell>
          <cell r="G935" t="str">
            <v>HERNANDO</v>
          </cell>
          <cell r="H935">
            <v>41</v>
          </cell>
          <cell r="I935" t="str">
            <v>OCASIONAL</v>
          </cell>
          <cell r="J935" t="str">
            <v>M</v>
          </cell>
          <cell r="K935" t="str">
            <v>ac</v>
          </cell>
          <cell r="L935" t="str">
            <v>MT</v>
          </cell>
          <cell r="M935" t="str">
            <v>NULL</v>
          </cell>
          <cell r="N935" t="str">
            <v>adriansarzosa@unicauca.edu.co</v>
          </cell>
          <cell r="O935" t="str">
            <v>AUXILIAR</v>
          </cell>
          <cell r="P935" t="str">
            <v>NULL</v>
          </cell>
          <cell r="Q935">
            <v>1</v>
          </cell>
        </row>
        <row r="936">
          <cell r="B936">
            <v>76329273</v>
          </cell>
          <cell r="C936" t="str">
            <v>ARROYAVE TOBAR LUIS FERNANDO</v>
          </cell>
          <cell r="D936" t="str">
            <v>ARROYAVE</v>
          </cell>
          <cell r="E936" t="str">
            <v>TOBAR</v>
          </cell>
          <cell r="F936" t="str">
            <v>LUIS</v>
          </cell>
          <cell r="G936" t="str">
            <v>FERNANDO</v>
          </cell>
          <cell r="H936">
            <v>3</v>
          </cell>
          <cell r="I936" t="str">
            <v>OCASIONAL</v>
          </cell>
          <cell r="J936" t="str">
            <v>M</v>
          </cell>
          <cell r="K936" t="str">
            <v>ac</v>
          </cell>
          <cell r="L936" t="str">
            <v>TC</v>
          </cell>
          <cell r="M936" t="str">
            <v>NULL</v>
          </cell>
          <cell r="N936" t="str">
            <v>lfarroyave@unicauca.edu.co</v>
          </cell>
          <cell r="O936" t="str">
            <v>AUXILIAR</v>
          </cell>
          <cell r="P936" t="str">
            <v>NULL</v>
          </cell>
          <cell r="Q936">
            <v>1</v>
          </cell>
        </row>
        <row r="937">
          <cell r="B937">
            <v>76330349</v>
          </cell>
          <cell r="C937" t="str">
            <v>SARRIA VILLA RODRIGO ANDRES</v>
          </cell>
          <cell r="D937" t="str">
            <v>SARRIA</v>
          </cell>
          <cell r="E937" t="str">
            <v>VILLA</v>
          </cell>
          <cell r="F937" t="str">
            <v>RODRIGO</v>
          </cell>
          <cell r="G937" t="str">
            <v>ANDRES</v>
          </cell>
          <cell r="H937">
            <v>36</v>
          </cell>
          <cell r="I937" t="str">
            <v>OCASIONAL</v>
          </cell>
          <cell r="J937" t="str">
            <v>M</v>
          </cell>
          <cell r="K937" t="str">
            <v>ac</v>
          </cell>
          <cell r="L937" t="str">
            <v>TC</v>
          </cell>
          <cell r="M937" t="str">
            <v>NULL</v>
          </cell>
          <cell r="N937" t="str">
            <v>rodrigosv@unicauca.edu.co</v>
          </cell>
          <cell r="O937" t="str">
            <v>ASOCIADO</v>
          </cell>
          <cell r="P937" t="str">
            <v>NULL</v>
          </cell>
          <cell r="Q937">
            <v>1</v>
          </cell>
        </row>
        <row r="938">
          <cell r="B938">
            <v>76330666</v>
          </cell>
          <cell r="C938" t="str">
            <v>SALAZAR VALENCIA PABLO JAVIER</v>
          </cell>
          <cell r="D938" t="str">
            <v>SALAZAR</v>
          </cell>
          <cell r="E938" t="str">
            <v>VALENCIA</v>
          </cell>
          <cell r="F938" t="str">
            <v>PABLO</v>
          </cell>
          <cell r="G938" t="str">
            <v>JAVIER</v>
          </cell>
          <cell r="H938">
            <v>34</v>
          </cell>
          <cell r="I938" t="str">
            <v>OCASIONAL</v>
          </cell>
          <cell r="J938" t="str">
            <v>M</v>
          </cell>
          <cell r="K938" t="str">
            <v>ac</v>
          </cell>
          <cell r="L938" t="str">
            <v>TC</v>
          </cell>
          <cell r="M938" t="str">
            <v>NULL</v>
          </cell>
          <cell r="N938" t="str">
            <v>pjsalazar@unicauca.edu.co</v>
          </cell>
          <cell r="O938" t="str">
            <v>TITULAR</v>
          </cell>
          <cell r="P938" t="str">
            <v>NULL</v>
          </cell>
          <cell r="Q938">
            <v>1</v>
          </cell>
        </row>
        <row r="939">
          <cell r="B939">
            <v>76332765</v>
          </cell>
          <cell r="C939" t="str">
            <v>MENESES MENESES RUBIEL</v>
          </cell>
          <cell r="D939" t="str">
            <v>MENESES</v>
          </cell>
          <cell r="E939" t="str">
            <v>MENESES</v>
          </cell>
          <cell r="F939" t="str">
            <v>RUBIEL</v>
          </cell>
          <cell r="H939">
            <v>8</v>
          </cell>
          <cell r="I939" t="str">
            <v>OCASIONAL</v>
          </cell>
          <cell r="J939" t="str">
            <v>M</v>
          </cell>
          <cell r="K939" t="str">
            <v>ac</v>
          </cell>
          <cell r="L939" t="str">
            <v>MT</v>
          </cell>
          <cell r="M939" t="str">
            <v>NULL</v>
          </cell>
          <cell r="N939" t="str">
            <v>NULL</v>
          </cell>
          <cell r="O939" t="str">
            <v>AUXILIAR</v>
          </cell>
          <cell r="P939" t="str">
            <v>NULL</v>
          </cell>
          <cell r="Q939">
            <v>1</v>
          </cell>
        </row>
        <row r="940">
          <cell r="B940">
            <v>76332775</v>
          </cell>
          <cell r="C940" t="str">
            <v>RIVERA MARTINEZ WILFRED FABIAN</v>
          </cell>
          <cell r="D940" t="str">
            <v>RIVERA</v>
          </cell>
          <cell r="E940" t="str">
            <v>MARTINEZ</v>
          </cell>
          <cell r="F940" t="str">
            <v>WILFRED</v>
          </cell>
          <cell r="G940" t="str">
            <v>FABIAN</v>
          </cell>
          <cell r="H940">
            <v>50</v>
          </cell>
          <cell r="I940" t="str">
            <v>OCASIONAL</v>
          </cell>
          <cell r="J940" t="str">
            <v>M</v>
          </cell>
          <cell r="K940" t="str">
            <v>ac</v>
          </cell>
          <cell r="L940" t="str">
            <v>MT</v>
          </cell>
          <cell r="M940" t="str">
            <v>NULL</v>
          </cell>
          <cell r="N940" t="str">
            <v>NULL</v>
          </cell>
          <cell r="O940" t="str">
            <v>ASOCIADO</v>
          </cell>
          <cell r="P940" t="str">
            <v>NULL</v>
          </cell>
          <cell r="Q940">
            <v>1</v>
          </cell>
        </row>
        <row r="941">
          <cell r="B941">
            <v>76332998</v>
          </cell>
          <cell r="C941" t="str">
            <v>MUESES DELGADO CARLOS ARIEL</v>
          </cell>
          <cell r="D941" t="str">
            <v>MUESES</v>
          </cell>
          <cell r="E941" t="str">
            <v>DELGADO</v>
          </cell>
          <cell r="F941" t="str">
            <v>CARLOS</v>
          </cell>
          <cell r="G941" t="str">
            <v>ARIEL</v>
          </cell>
          <cell r="H941">
            <v>37</v>
          </cell>
          <cell r="I941" t="str">
            <v>OCASIONAL</v>
          </cell>
          <cell r="J941" t="str">
            <v>M</v>
          </cell>
          <cell r="K941" t="str">
            <v>ac</v>
          </cell>
          <cell r="L941" t="str">
            <v>TC</v>
          </cell>
          <cell r="M941" t="str">
            <v>NULL</v>
          </cell>
          <cell r="N941" t="str">
            <v>cmueses@unicauca.edu.co</v>
          </cell>
          <cell r="O941" t="str">
            <v>ASISTENTE</v>
          </cell>
          <cell r="P941" t="str">
            <v>NULL</v>
          </cell>
          <cell r="Q941">
            <v>1</v>
          </cell>
        </row>
        <row r="942">
          <cell r="B942">
            <v>76333079</v>
          </cell>
          <cell r="C942" t="str">
            <v>RAMIREZ IDROBO JUAN PABLO</v>
          </cell>
          <cell r="D942" t="str">
            <v>RAMIREZ</v>
          </cell>
          <cell r="E942" t="str">
            <v>IDROBO</v>
          </cell>
          <cell r="F942" t="str">
            <v>JUAN</v>
          </cell>
          <cell r="G942" t="str">
            <v>PABLO</v>
          </cell>
          <cell r="H942">
            <v>38</v>
          </cell>
          <cell r="I942" t="str">
            <v>OCASIONAL</v>
          </cell>
          <cell r="J942" t="str">
            <v>M</v>
          </cell>
          <cell r="K942" t="str">
            <v>ac</v>
          </cell>
          <cell r="L942" t="str">
            <v>TC</v>
          </cell>
          <cell r="M942" t="str">
            <v>COORDINADORPR</v>
          </cell>
          <cell r="N942" t="str">
            <v>jramirez@unicauca.edu.co</v>
          </cell>
          <cell r="O942" t="str">
            <v>AUXILIAR</v>
          </cell>
          <cell r="P942" t="str">
            <v>NULL</v>
          </cell>
          <cell r="Q942">
            <v>1</v>
          </cell>
        </row>
        <row r="943">
          <cell r="B943">
            <v>76333256</v>
          </cell>
          <cell r="C943" t="str">
            <v>QUILINDO VICTOR HUGO</v>
          </cell>
          <cell r="D943" t="str">
            <v>QUILINDO</v>
          </cell>
          <cell r="E943" t="str">
            <v>VICTOR</v>
          </cell>
          <cell r="F943" t="str">
            <v>VICTOR</v>
          </cell>
          <cell r="G943" t="str">
            <v>HUGO</v>
          </cell>
          <cell r="H943">
            <v>32</v>
          </cell>
          <cell r="I943" t="str">
            <v>OCASIONAL</v>
          </cell>
          <cell r="J943" t="str">
            <v>M</v>
          </cell>
          <cell r="K943" t="str">
            <v>ac</v>
          </cell>
          <cell r="L943" t="str">
            <v>TC</v>
          </cell>
          <cell r="M943" t="str">
            <v>NULL</v>
          </cell>
          <cell r="N943" t="str">
            <v>vquilindo@unicauca.edu.co</v>
          </cell>
          <cell r="O943" t="str">
            <v>ASOCIADO</v>
          </cell>
          <cell r="P943" t="str">
            <v>NULL</v>
          </cell>
          <cell r="Q943">
            <v>1</v>
          </cell>
        </row>
        <row r="944">
          <cell r="B944">
            <v>76333472</v>
          </cell>
          <cell r="C944" t="str">
            <v>GARCES GARCES HUGO ALEXANDER</v>
          </cell>
          <cell r="D944" t="str">
            <v>GARCES</v>
          </cell>
          <cell r="E944" t="str">
            <v>GARCES</v>
          </cell>
          <cell r="F944" t="str">
            <v>HUGO</v>
          </cell>
          <cell r="G944" t="str">
            <v>ALEXANDER</v>
          </cell>
          <cell r="H944">
            <v>41</v>
          </cell>
          <cell r="I944" t="str">
            <v>OCASIONAL</v>
          </cell>
          <cell r="J944" t="str">
            <v>M</v>
          </cell>
          <cell r="K944" t="str">
            <v>ac</v>
          </cell>
          <cell r="L944" t="str">
            <v>TC</v>
          </cell>
          <cell r="M944" t="str">
            <v>NULL</v>
          </cell>
          <cell r="N944" t="str">
            <v>hggarces@unicauca.edu.co</v>
          </cell>
          <cell r="O944" t="str">
            <v>ASOCIADO</v>
          </cell>
          <cell r="P944" t="str">
            <v>NULL</v>
          </cell>
          <cell r="Q944">
            <v>1</v>
          </cell>
        </row>
        <row r="945">
          <cell r="B945">
            <v>76335868</v>
          </cell>
          <cell r="C945" t="str">
            <v>BAHOS VELASCO WILLIAN DARIO</v>
          </cell>
          <cell r="D945" t="str">
            <v>BAHOS</v>
          </cell>
          <cell r="E945" t="str">
            <v>VELASCO</v>
          </cell>
          <cell r="F945" t="str">
            <v>WILLIAN</v>
          </cell>
          <cell r="G945" t="str">
            <v>DARIO</v>
          </cell>
          <cell r="H945">
            <v>1</v>
          </cell>
          <cell r="I945" t="str">
            <v>OCASIONAL</v>
          </cell>
          <cell r="J945" t="str">
            <v>M</v>
          </cell>
          <cell r="K945" t="str">
            <v>ac</v>
          </cell>
          <cell r="L945" t="str">
            <v>TC</v>
          </cell>
          <cell r="M945" t="str">
            <v>NULL</v>
          </cell>
          <cell r="N945" t="str">
            <v>wdbahos@unicauca.edu.co</v>
          </cell>
          <cell r="O945" t="str">
            <v>AUXILIAR</v>
          </cell>
          <cell r="P945" t="str">
            <v>NULL</v>
          </cell>
          <cell r="Q945">
            <v>1</v>
          </cell>
        </row>
        <row r="946">
          <cell r="B946">
            <v>79270732</v>
          </cell>
          <cell r="C946" t="str">
            <v>CABEZAS GUZMAN FRANCO JOSE</v>
          </cell>
          <cell r="D946" t="str">
            <v>CABEZAS</v>
          </cell>
          <cell r="E946" t="str">
            <v>GUZMAN</v>
          </cell>
          <cell r="F946" t="str">
            <v>FRANCO</v>
          </cell>
          <cell r="G946" t="str">
            <v>JOSE</v>
          </cell>
          <cell r="H946">
            <v>8</v>
          </cell>
          <cell r="I946" t="str">
            <v>OCASIONAL</v>
          </cell>
          <cell r="J946" t="str">
            <v>M</v>
          </cell>
          <cell r="K946" t="str">
            <v>ac</v>
          </cell>
          <cell r="L946" t="str">
            <v>MT</v>
          </cell>
          <cell r="M946" t="str">
            <v>No aplica</v>
          </cell>
          <cell r="N946" t="str">
            <v>NULL</v>
          </cell>
          <cell r="O946" t="str">
            <v>AUXILIAR</v>
          </cell>
          <cell r="P946" t="str">
            <v>NULL</v>
          </cell>
          <cell r="Q946">
            <v>1</v>
          </cell>
        </row>
        <row r="947">
          <cell r="B947">
            <v>79291837</v>
          </cell>
          <cell r="C947" t="str">
            <v>CAMACHO BENAVIDES RUBEN ARMANDO</v>
          </cell>
          <cell r="D947" t="str">
            <v>CAMACHO</v>
          </cell>
          <cell r="E947" t="str">
            <v>BENAVIDES</v>
          </cell>
          <cell r="F947" t="str">
            <v>RUBEN</v>
          </cell>
          <cell r="G947" t="str">
            <v>ARMANDO</v>
          </cell>
          <cell r="H947">
            <v>43</v>
          </cell>
          <cell r="I947" t="str">
            <v>OCASIONAL</v>
          </cell>
          <cell r="J947" t="str">
            <v>M</v>
          </cell>
          <cell r="K947" t="str">
            <v>ac</v>
          </cell>
          <cell r="L947" t="str">
            <v>TC</v>
          </cell>
          <cell r="M947" t="str">
            <v>NULL</v>
          </cell>
          <cell r="N947" t="str">
            <v>ruben@unicauca.edu.co</v>
          </cell>
          <cell r="O947" t="str">
            <v>ASISTENTE</v>
          </cell>
          <cell r="P947" t="str">
            <v>NULL</v>
          </cell>
          <cell r="Q947">
            <v>1</v>
          </cell>
        </row>
        <row r="948">
          <cell r="B948">
            <v>79368026</v>
          </cell>
          <cell r="C948" t="str">
            <v>GIL JIMENEZ FELIPE</v>
          </cell>
          <cell r="D948" t="str">
            <v>GIL</v>
          </cell>
          <cell r="E948" t="str">
            <v>JIMENEZ</v>
          </cell>
          <cell r="F948" t="str">
            <v>FELIPE</v>
          </cell>
          <cell r="H948">
            <v>3</v>
          </cell>
          <cell r="I948" t="str">
            <v>OCASIONAL</v>
          </cell>
          <cell r="J948" t="str">
            <v>M</v>
          </cell>
          <cell r="K948" t="str">
            <v>ac</v>
          </cell>
          <cell r="L948" t="str">
            <v>TC</v>
          </cell>
          <cell r="M948" t="str">
            <v>NULL</v>
          </cell>
          <cell r="N948" t="str">
            <v>NULL</v>
          </cell>
          <cell r="O948" t="str">
            <v>ASISTENTE</v>
          </cell>
          <cell r="P948" t="str">
            <v>NULL</v>
          </cell>
          <cell r="Q948">
            <v>1</v>
          </cell>
        </row>
        <row r="949">
          <cell r="B949">
            <v>79510322</v>
          </cell>
          <cell r="C949" t="str">
            <v>ESPINEL MENDEZ JAVIER BERNARDO</v>
          </cell>
          <cell r="D949" t="str">
            <v>ESPINEL</v>
          </cell>
          <cell r="E949" t="str">
            <v>MENDEZ</v>
          </cell>
          <cell r="F949" t="str">
            <v>JAVIER</v>
          </cell>
          <cell r="G949" t="str">
            <v>BERNARDO</v>
          </cell>
          <cell r="H949">
            <v>25</v>
          </cell>
          <cell r="I949" t="str">
            <v>OCASIONAL</v>
          </cell>
          <cell r="J949" t="str">
            <v>M</v>
          </cell>
          <cell r="K949" t="str">
            <v>ac</v>
          </cell>
          <cell r="L949" t="str">
            <v>TC</v>
          </cell>
          <cell r="M949" t="str">
            <v>NULL</v>
          </cell>
          <cell r="N949" t="str">
            <v>jbespinel@unicauca.edu.co</v>
          </cell>
          <cell r="O949" t="str">
            <v>ASISTENTE</v>
          </cell>
          <cell r="P949" t="str">
            <v>NULL</v>
          </cell>
          <cell r="Q949">
            <v>1</v>
          </cell>
        </row>
        <row r="950">
          <cell r="B950">
            <v>79671844</v>
          </cell>
          <cell r="C950" t="str">
            <v>GONZALEZ PLAZAS JUAN LEONARDO</v>
          </cell>
          <cell r="D950" t="str">
            <v>GONZALEZ</v>
          </cell>
          <cell r="E950" t="str">
            <v>PLAZAS</v>
          </cell>
          <cell r="F950" t="str">
            <v>JUAN</v>
          </cell>
          <cell r="G950" t="str">
            <v>LEONARDO</v>
          </cell>
          <cell r="H950">
            <v>26</v>
          </cell>
          <cell r="I950" t="str">
            <v>OCASIONAL</v>
          </cell>
          <cell r="J950" t="str">
            <v>M</v>
          </cell>
          <cell r="K950" t="str">
            <v>ac</v>
          </cell>
          <cell r="L950" t="str">
            <v>TC</v>
          </cell>
          <cell r="M950" t="str">
            <v>NULL</v>
          </cell>
          <cell r="N950" t="str">
            <v>juanleonardo@unicauca.edu.co</v>
          </cell>
          <cell r="O950" t="str">
            <v>ASISTENTE</v>
          </cell>
          <cell r="P950" t="str">
            <v>NULL</v>
          </cell>
          <cell r="Q950">
            <v>1</v>
          </cell>
        </row>
        <row r="951">
          <cell r="B951">
            <v>79788646</v>
          </cell>
          <cell r="C951" t="str">
            <v>OSPINA LOZANO OSCAR RAUL</v>
          </cell>
          <cell r="D951" t="str">
            <v>OSPINA</v>
          </cell>
          <cell r="E951" t="str">
            <v>LOZANO</v>
          </cell>
          <cell r="F951" t="str">
            <v>OSCAR</v>
          </cell>
          <cell r="G951" t="str">
            <v>RAUL</v>
          </cell>
          <cell r="H951">
            <v>37</v>
          </cell>
          <cell r="I951" t="str">
            <v>OCASIONAL</v>
          </cell>
          <cell r="J951" t="str">
            <v>M</v>
          </cell>
          <cell r="K951" t="str">
            <v>ac</v>
          </cell>
          <cell r="L951" t="str">
            <v>TC</v>
          </cell>
          <cell r="M951" t="str">
            <v>NULL</v>
          </cell>
          <cell r="N951" t="str">
            <v>oscarraul@unicauca.edu.co</v>
          </cell>
          <cell r="O951" t="str">
            <v>AUXILIAR</v>
          </cell>
          <cell r="P951" t="str">
            <v>NULL</v>
          </cell>
          <cell r="Q951">
            <v>1</v>
          </cell>
        </row>
        <row r="952">
          <cell r="B952">
            <v>79790366</v>
          </cell>
          <cell r="C952" t="str">
            <v>ORTEGA FRANCISCO JAVIER</v>
          </cell>
          <cell r="D952" t="str">
            <v>ORTEGA</v>
          </cell>
          <cell r="E952" t="str">
            <v>FRANCISCO</v>
          </cell>
          <cell r="F952" t="str">
            <v>FRANCISCO</v>
          </cell>
          <cell r="G952" t="str">
            <v>JAVIER</v>
          </cell>
          <cell r="H952">
            <v>18</v>
          </cell>
          <cell r="I952" t="str">
            <v>OCASIONAL</v>
          </cell>
          <cell r="J952" t="str">
            <v>M</v>
          </cell>
          <cell r="K952" t="str">
            <v>ac</v>
          </cell>
          <cell r="L952" t="str">
            <v>TC</v>
          </cell>
          <cell r="M952" t="str">
            <v>NULL</v>
          </cell>
          <cell r="N952" t="str">
            <v>fjortega@unicauca.edu.co</v>
          </cell>
          <cell r="O952" t="str">
            <v>AUXILIAR</v>
          </cell>
          <cell r="P952" t="str">
            <v>NULL</v>
          </cell>
          <cell r="Q952">
            <v>1</v>
          </cell>
        </row>
        <row r="953">
          <cell r="B953">
            <v>79989040</v>
          </cell>
          <cell r="C953" t="str">
            <v>QUIROGA QUIROGA ANDRES JAVIER</v>
          </cell>
          <cell r="D953" t="str">
            <v>QUIROGA</v>
          </cell>
          <cell r="E953" t="str">
            <v>QUIROGA</v>
          </cell>
          <cell r="F953" t="str">
            <v>ANDRES</v>
          </cell>
          <cell r="G953" t="str">
            <v>JAVIER</v>
          </cell>
          <cell r="H953">
            <v>7</v>
          </cell>
          <cell r="I953" t="str">
            <v>OCASIONAL</v>
          </cell>
          <cell r="J953" t="str">
            <v>M</v>
          </cell>
          <cell r="K953" t="str">
            <v>ac</v>
          </cell>
          <cell r="L953" t="str">
            <v>TC</v>
          </cell>
          <cell r="M953" t="str">
            <v>NULL</v>
          </cell>
          <cell r="N953" t="str">
            <v>andresquiroga@unicauca.edu.co</v>
          </cell>
          <cell r="O953" t="str">
            <v>AUXILIAR</v>
          </cell>
          <cell r="P953" t="str">
            <v>NULL</v>
          </cell>
          <cell r="Q953">
            <v>1</v>
          </cell>
        </row>
        <row r="954">
          <cell r="B954">
            <v>80124071</v>
          </cell>
          <cell r="C954" t="str">
            <v>OROZCO PABON ANDRES FELIPE</v>
          </cell>
          <cell r="D954" t="str">
            <v>OROZCO</v>
          </cell>
          <cell r="E954" t="str">
            <v>PABON</v>
          </cell>
          <cell r="F954" t="str">
            <v>ANDRES</v>
          </cell>
          <cell r="G954" t="str">
            <v>FELIPE</v>
          </cell>
          <cell r="H954">
            <v>8</v>
          </cell>
          <cell r="I954" t="str">
            <v>OCASIONAL</v>
          </cell>
          <cell r="J954" t="str">
            <v>M</v>
          </cell>
          <cell r="K954" t="str">
            <v>ac</v>
          </cell>
          <cell r="L954" t="str">
            <v>MT</v>
          </cell>
          <cell r="M954" t="str">
            <v>NULL</v>
          </cell>
          <cell r="N954" t="str">
            <v>felipeorozco@unicauca.edu.co</v>
          </cell>
          <cell r="O954" t="str">
            <v>AUXILIAR</v>
          </cell>
          <cell r="P954" t="str">
            <v>NULL</v>
          </cell>
          <cell r="Q954">
            <v>1</v>
          </cell>
        </row>
        <row r="955">
          <cell r="B955">
            <v>80505706</v>
          </cell>
          <cell r="C955" t="str">
            <v>BARRERA GUZMAN JAVIER</v>
          </cell>
          <cell r="D955" t="str">
            <v>BARRERA</v>
          </cell>
          <cell r="E955" t="str">
            <v>GUZMAN</v>
          </cell>
          <cell r="F955" t="str">
            <v>JAVIER</v>
          </cell>
          <cell r="H955">
            <v>43</v>
          </cell>
          <cell r="I955" t="str">
            <v>OCASIONAL</v>
          </cell>
          <cell r="J955" t="str">
            <v>M</v>
          </cell>
          <cell r="K955" t="str">
            <v>ac</v>
          </cell>
          <cell r="L955" t="str">
            <v>TC</v>
          </cell>
          <cell r="M955" t="str">
            <v>NULL</v>
          </cell>
          <cell r="N955" t="str">
            <v>javierbarrera@unicauca.edu.co</v>
          </cell>
          <cell r="O955" t="str">
            <v>ASISTENTE</v>
          </cell>
          <cell r="P955" t="str">
            <v>NULL</v>
          </cell>
          <cell r="Q955">
            <v>1</v>
          </cell>
        </row>
        <row r="956">
          <cell r="B956">
            <v>80816202</v>
          </cell>
          <cell r="C956" t="str">
            <v>RODRIGUEZ CASTIBLANCO EDGAR ALEXANDER</v>
          </cell>
          <cell r="D956" t="str">
            <v>RODRIGUEZ</v>
          </cell>
          <cell r="E956" t="str">
            <v>CASTIBLANCO</v>
          </cell>
          <cell r="F956" t="str">
            <v>EDGAR</v>
          </cell>
          <cell r="G956" t="str">
            <v>ALEXANDER</v>
          </cell>
          <cell r="H956">
            <v>45</v>
          </cell>
          <cell r="I956" t="str">
            <v>OCASIONAL</v>
          </cell>
          <cell r="J956" t="str">
            <v>M</v>
          </cell>
          <cell r="K956" t="str">
            <v>ac</v>
          </cell>
          <cell r="L956" t="str">
            <v>TC</v>
          </cell>
          <cell r="M956" t="str">
            <v>NULL</v>
          </cell>
          <cell r="N956" t="str">
            <v>edgararodriguez@unicauca.edu.co</v>
          </cell>
          <cell r="O956" t="str">
            <v>AUXILIAR</v>
          </cell>
          <cell r="P956" t="str">
            <v>NULL</v>
          </cell>
          <cell r="Q956">
            <v>1</v>
          </cell>
        </row>
        <row r="957">
          <cell r="B957">
            <v>87062432</v>
          </cell>
          <cell r="C957" t="str">
            <v>MIRAMA PEREZ VICTOR FABIAN</v>
          </cell>
          <cell r="D957" t="str">
            <v>MIRAMA</v>
          </cell>
          <cell r="E957" t="str">
            <v>PEREZ</v>
          </cell>
          <cell r="F957" t="str">
            <v>VICTOR</v>
          </cell>
          <cell r="G957" t="str">
            <v>FABIAN</v>
          </cell>
          <cell r="H957">
            <v>49</v>
          </cell>
          <cell r="I957" t="str">
            <v>OCASIONAL</v>
          </cell>
          <cell r="J957" t="str">
            <v>M</v>
          </cell>
          <cell r="K957" t="str">
            <v>ac</v>
          </cell>
          <cell r="L957" t="str">
            <v>TC</v>
          </cell>
          <cell r="M957" t="str">
            <v>NULL</v>
          </cell>
          <cell r="N957" t="str">
            <v>vmirama@unicauca.edu.co</v>
          </cell>
          <cell r="O957" t="str">
            <v>ASOCIADO</v>
          </cell>
          <cell r="P957" t="str">
            <v>NULL</v>
          </cell>
          <cell r="Q957">
            <v>1</v>
          </cell>
        </row>
        <row r="958">
          <cell r="B958">
            <v>87066143</v>
          </cell>
          <cell r="C958" t="str">
            <v>ROSERO MONTENEGRO MARIO JAVIER</v>
          </cell>
          <cell r="D958" t="str">
            <v>ROSERO</v>
          </cell>
          <cell r="E958" t="str">
            <v>MONTENEGRO</v>
          </cell>
          <cell r="F958" t="str">
            <v>MARIO</v>
          </cell>
          <cell r="G958" t="str">
            <v>JAVIER</v>
          </cell>
          <cell r="H958">
            <v>41</v>
          </cell>
          <cell r="I958" t="str">
            <v>OCASIONAL</v>
          </cell>
          <cell r="J958" t="str">
            <v>M</v>
          </cell>
          <cell r="K958" t="str">
            <v>ac</v>
          </cell>
          <cell r="L958" t="str">
            <v>TC</v>
          </cell>
          <cell r="M958" t="str">
            <v>NULL</v>
          </cell>
          <cell r="N958" t="str">
            <v>mjrosero@unicauca.edu.co</v>
          </cell>
          <cell r="O958" t="str">
            <v>AUXILIAR</v>
          </cell>
          <cell r="P958" t="str">
            <v>NULL</v>
          </cell>
          <cell r="Q958">
            <v>1</v>
          </cell>
        </row>
        <row r="959">
          <cell r="B959">
            <v>87067411</v>
          </cell>
          <cell r="C959" t="str">
            <v xml:space="preserve">DIAZ MONTENEGRO ESTEBAN </v>
          </cell>
          <cell r="D959" t="str">
            <v>DIAZ</v>
          </cell>
          <cell r="E959" t="str">
            <v>MONTENEGRO</v>
          </cell>
          <cell r="F959" t="str">
            <v>ESTEBAN</v>
          </cell>
          <cell r="H959">
            <v>22</v>
          </cell>
          <cell r="I959" t="str">
            <v>PLANTA</v>
          </cell>
          <cell r="J959" t="str">
            <v>M</v>
          </cell>
          <cell r="K959" t="str">
            <v>ac</v>
          </cell>
          <cell r="L959" t="str">
            <v>TC</v>
          </cell>
          <cell r="M959" t="str">
            <v>No aplica</v>
          </cell>
          <cell r="N959" t="str">
            <v>esteban.diaz@unicauca.edu.co</v>
          </cell>
          <cell r="O959" t="str">
            <v>ASISTENTE</v>
          </cell>
          <cell r="P959">
            <v>45365</v>
          </cell>
          <cell r="Q959">
            <v>1</v>
          </cell>
        </row>
        <row r="960">
          <cell r="B960">
            <v>87101247</v>
          </cell>
          <cell r="C960" t="str">
            <v>TOBAR ARTEAGA CARLOS HERNAN</v>
          </cell>
          <cell r="D960" t="str">
            <v>TOBAR</v>
          </cell>
          <cell r="E960" t="str">
            <v>ARTEAGA</v>
          </cell>
          <cell r="F960" t="str">
            <v>CARLOS</v>
          </cell>
          <cell r="G960" t="str">
            <v>HERNAN</v>
          </cell>
          <cell r="H960">
            <v>50</v>
          </cell>
          <cell r="I960" t="str">
            <v>OCASIONAL</v>
          </cell>
          <cell r="J960" t="str">
            <v>M</v>
          </cell>
          <cell r="K960" t="str">
            <v>ac</v>
          </cell>
          <cell r="L960" t="str">
            <v>TC</v>
          </cell>
          <cell r="M960" t="str">
            <v>NULL</v>
          </cell>
          <cell r="N960" t="str">
            <v>carlost@unicauca.edu.co</v>
          </cell>
          <cell r="O960" t="str">
            <v>ASISTENTE</v>
          </cell>
          <cell r="P960" t="str">
            <v>NULL</v>
          </cell>
          <cell r="Q960">
            <v>1</v>
          </cell>
        </row>
        <row r="961">
          <cell r="B961">
            <v>87102325</v>
          </cell>
          <cell r="C961" t="str">
            <v>NARVAEZ CRISTIAN ANDRES</v>
          </cell>
          <cell r="D961" t="str">
            <v>NARVAEZ</v>
          </cell>
          <cell r="E961" t="str">
            <v>CRISTIAN</v>
          </cell>
          <cell r="F961" t="str">
            <v>CRISTIAN</v>
          </cell>
          <cell r="G961" t="str">
            <v>ANDRES</v>
          </cell>
          <cell r="H961">
            <v>30</v>
          </cell>
          <cell r="I961" t="str">
            <v>OCASIONAL</v>
          </cell>
          <cell r="J961" t="str">
            <v>M</v>
          </cell>
          <cell r="K961" t="str">
            <v>ac</v>
          </cell>
          <cell r="L961" t="str">
            <v>TC</v>
          </cell>
          <cell r="M961" t="str">
            <v>NULL</v>
          </cell>
          <cell r="N961" t="str">
            <v>cristiannarvaez@unicauca.edu.co</v>
          </cell>
          <cell r="O961" t="str">
            <v>AUXILIAR</v>
          </cell>
          <cell r="P961" t="str">
            <v>NULL</v>
          </cell>
          <cell r="Q961">
            <v>1</v>
          </cell>
        </row>
        <row r="962">
          <cell r="B962">
            <v>87247950</v>
          </cell>
          <cell r="C962" t="str">
            <v>OBANDO DIAZ FRANCISCO FRANCO</v>
          </cell>
          <cell r="D962" t="str">
            <v>OBANDO</v>
          </cell>
          <cell r="E962" t="str">
            <v>DIAZ</v>
          </cell>
          <cell r="F962" t="str">
            <v>FRANCISCO</v>
          </cell>
          <cell r="G962" t="str">
            <v>FRANCO</v>
          </cell>
          <cell r="H962">
            <v>51</v>
          </cell>
          <cell r="I962" t="str">
            <v>OCASIONAL</v>
          </cell>
          <cell r="J962" t="str">
            <v>M</v>
          </cell>
          <cell r="K962" t="str">
            <v>ac</v>
          </cell>
          <cell r="L962" t="str">
            <v>TC</v>
          </cell>
          <cell r="M962" t="str">
            <v>NULL</v>
          </cell>
          <cell r="N962" t="str">
            <v>fobando@unicauca.edu.co</v>
          </cell>
          <cell r="O962" t="str">
            <v>ASOCIADO</v>
          </cell>
          <cell r="P962" t="str">
            <v>NULL</v>
          </cell>
          <cell r="Q962">
            <v>1</v>
          </cell>
        </row>
        <row r="963">
          <cell r="B963">
            <v>87248875</v>
          </cell>
          <cell r="C963" t="str">
            <v>REALPE MARTINEZ FABIO HERNAN</v>
          </cell>
          <cell r="D963" t="str">
            <v>REALPE</v>
          </cell>
          <cell r="E963" t="str">
            <v>MARTINEZ</v>
          </cell>
          <cell r="F963" t="str">
            <v>FABIO</v>
          </cell>
          <cell r="G963" t="str">
            <v>HERNAN</v>
          </cell>
          <cell r="H963">
            <v>51</v>
          </cell>
          <cell r="I963" t="str">
            <v>OCASIONAL</v>
          </cell>
          <cell r="J963" t="str">
            <v>M</v>
          </cell>
          <cell r="K963" t="str">
            <v>ac</v>
          </cell>
          <cell r="L963" t="str">
            <v>TC</v>
          </cell>
          <cell r="M963" t="str">
            <v>NULL</v>
          </cell>
          <cell r="N963" t="str">
            <v>frealpe@unicauca.edu.co</v>
          </cell>
          <cell r="O963" t="str">
            <v>ASOCIADO</v>
          </cell>
          <cell r="P963" t="str">
            <v>NULL</v>
          </cell>
          <cell r="Q963">
            <v>1</v>
          </cell>
        </row>
        <row r="964">
          <cell r="B964">
            <v>87718942</v>
          </cell>
          <cell r="C964" t="str">
            <v>HERNANDEZ ROSERO OBER LIZARDO</v>
          </cell>
          <cell r="D964" t="str">
            <v>HERNANDEZ</v>
          </cell>
          <cell r="E964" t="str">
            <v>ROSERO</v>
          </cell>
          <cell r="F964" t="str">
            <v>OBER</v>
          </cell>
          <cell r="G964" t="str">
            <v>LIZARDO</v>
          </cell>
          <cell r="H964">
            <v>34</v>
          </cell>
          <cell r="I964" t="str">
            <v>OCASIONAL</v>
          </cell>
          <cell r="J964" t="str">
            <v>M</v>
          </cell>
          <cell r="K964" t="str">
            <v>ac</v>
          </cell>
          <cell r="L964" t="str">
            <v>TC</v>
          </cell>
          <cell r="M964" t="str">
            <v>NULL</v>
          </cell>
          <cell r="N964" t="str">
            <v>olhernandez@unicauca.edu.co</v>
          </cell>
          <cell r="O964" t="str">
            <v>AUXILIAR</v>
          </cell>
          <cell r="P964" t="str">
            <v>NULL</v>
          </cell>
          <cell r="Q964">
            <v>1</v>
          </cell>
        </row>
        <row r="965">
          <cell r="B965">
            <v>92511255</v>
          </cell>
          <cell r="C965" t="str">
            <v>HERNANDEZ MERCADO FRANCISCO ANTONIO</v>
          </cell>
          <cell r="D965" t="str">
            <v>HERNANDEZ</v>
          </cell>
          <cell r="E965" t="str">
            <v>MERCADO</v>
          </cell>
          <cell r="F965" t="str">
            <v>FRANCISCO</v>
          </cell>
          <cell r="G965" t="str">
            <v>ANTONIO</v>
          </cell>
          <cell r="H965">
            <v>28</v>
          </cell>
          <cell r="I965" t="str">
            <v>OCASIONAL</v>
          </cell>
          <cell r="J965" t="str">
            <v>M</v>
          </cell>
          <cell r="K965" t="str">
            <v>ac</v>
          </cell>
          <cell r="L965" t="str">
            <v>TC</v>
          </cell>
          <cell r="M965" t="str">
            <v>NULL</v>
          </cell>
          <cell r="N965" t="str">
            <v>fahernandez@unicauca.edu.co</v>
          </cell>
          <cell r="O965" t="str">
            <v>ASISTENTE</v>
          </cell>
          <cell r="P965" t="str">
            <v>NULL</v>
          </cell>
          <cell r="Q965">
            <v>1</v>
          </cell>
        </row>
        <row r="966">
          <cell r="B966">
            <v>94060282</v>
          </cell>
          <cell r="C966" t="str">
            <v>LOPEZ VARGAS ALEJANDRO</v>
          </cell>
          <cell r="D966" t="str">
            <v>LOPEZ</v>
          </cell>
          <cell r="E966" t="str">
            <v>VARGAS</v>
          </cell>
          <cell r="F966" t="str">
            <v>ALEJANDRO</v>
          </cell>
          <cell r="H966">
            <v>2</v>
          </cell>
          <cell r="I966" t="str">
            <v>OCASIONAL</v>
          </cell>
          <cell r="J966" t="str">
            <v>M</v>
          </cell>
          <cell r="K966" t="str">
            <v>ac</v>
          </cell>
          <cell r="L966" t="str">
            <v>TC</v>
          </cell>
          <cell r="M966" t="str">
            <v>NULL</v>
          </cell>
          <cell r="N966" t="str">
            <v>NULL</v>
          </cell>
          <cell r="O966" t="str">
            <v>AUXILIAR</v>
          </cell>
          <cell r="P966" t="str">
            <v>NULL</v>
          </cell>
          <cell r="Q966">
            <v>1</v>
          </cell>
        </row>
        <row r="967">
          <cell r="B967">
            <v>94063101</v>
          </cell>
          <cell r="C967" t="str">
            <v>SARMIENTO LOPEZ RAFAEL ENRIQUE</v>
          </cell>
          <cell r="D967" t="str">
            <v>SARMIENTO</v>
          </cell>
          <cell r="E967" t="str">
            <v>LOPEZ</v>
          </cell>
          <cell r="F967" t="str">
            <v>RAFAEL</v>
          </cell>
          <cell r="G967" t="str">
            <v>ENRIQUE</v>
          </cell>
          <cell r="H967">
            <v>2</v>
          </cell>
          <cell r="I967" t="str">
            <v>OCASIONAL</v>
          </cell>
          <cell r="J967" t="str">
            <v>M</v>
          </cell>
          <cell r="K967" t="str">
            <v>ac</v>
          </cell>
          <cell r="L967" t="str">
            <v>TC</v>
          </cell>
          <cell r="M967" t="str">
            <v>NULL</v>
          </cell>
          <cell r="N967" t="str">
            <v>resarmiento@unicauca.edu.co</v>
          </cell>
          <cell r="O967" t="str">
            <v>ASOCIADO</v>
          </cell>
          <cell r="P967" t="str">
            <v>NULL</v>
          </cell>
          <cell r="Q967">
            <v>1</v>
          </cell>
        </row>
        <row r="968">
          <cell r="B968">
            <v>94073716</v>
          </cell>
          <cell r="C968" t="str">
            <v>BETANCUR CRUZ LUIS BERNARDO</v>
          </cell>
          <cell r="D968" t="str">
            <v>BETANCUR</v>
          </cell>
          <cell r="E968" t="str">
            <v>CRUZ</v>
          </cell>
          <cell r="F968" t="str">
            <v>LUIS</v>
          </cell>
          <cell r="G968" t="str">
            <v>BERNARDO</v>
          </cell>
          <cell r="H968">
            <v>33</v>
          </cell>
          <cell r="I968" t="str">
            <v>OCASIONAL</v>
          </cell>
          <cell r="J968" t="str">
            <v>M</v>
          </cell>
          <cell r="K968" t="str">
            <v>ac</v>
          </cell>
          <cell r="L968" t="str">
            <v>TC</v>
          </cell>
          <cell r="M968" t="str">
            <v>NULL</v>
          </cell>
          <cell r="N968" t="str">
            <v>luisbetancur@unicauca.edu.co</v>
          </cell>
          <cell r="O968" t="str">
            <v>ASISTENTE</v>
          </cell>
          <cell r="P968" t="str">
            <v>NULL</v>
          </cell>
          <cell r="Q968">
            <v>1</v>
          </cell>
        </row>
        <row r="969">
          <cell r="B969">
            <v>94379402</v>
          </cell>
          <cell r="C969" t="str">
            <v>SANCHEZ ESPINOSA GIOVANNI</v>
          </cell>
          <cell r="D969" t="str">
            <v>SANCHEZ</v>
          </cell>
          <cell r="E969" t="str">
            <v>ESPINOSA</v>
          </cell>
          <cell r="F969" t="str">
            <v>GIOVANNI</v>
          </cell>
          <cell r="H969">
            <v>42</v>
          </cell>
          <cell r="I969" t="str">
            <v>OCASIONAL</v>
          </cell>
          <cell r="J969" t="str">
            <v>M</v>
          </cell>
          <cell r="K969" t="str">
            <v>ac</v>
          </cell>
          <cell r="L969" t="str">
            <v>TC</v>
          </cell>
          <cell r="M969" t="str">
            <v>NULL</v>
          </cell>
          <cell r="N969" t="str">
            <v>giovannyse@unicauca.edu.co</v>
          </cell>
          <cell r="O969" t="str">
            <v>ASISTENTE</v>
          </cell>
          <cell r="P969" t="str">
            <v>NULL</v>
          </cell>
          <cell r="Q969">
            <v>1</v>
          </cell>
        </row>
        <row r="970">
          <cell r="B970">
            <v>94488110</v>
          </cell>
          <cell r="C970" t="str">
            <v>OLIVAR CASTILLO JUAN CARLOS</v>
          </cell>
          <cell r="D970" t="str">
            <v>OLIVAR</v>
          </cell>
          <cell r="E970" t="str">
            <v>CASTILLO</v>
          </cell>
          <cell r="F970" t="str">
            <v>JUAN</v>
          </cell>
          <cell r="G970" t="str">
            <v>CARLOS</v>
          </cell>
          <cell r="H970">
            <v>43</v>
          </cell>
          <cell r="I970" t="str">
            <v>OCASIONAL</v>
          </cell>
          <cell r="J970" t="str">
            <v>M</v>
          </cell>
          <cell r="K970" t="str">
            <v>ac</v>
          </cell>
          <cell r="L970" t="str">
            <v>TC</v>
          </cell>
          <cell r="M970" t="str">
            <v>NULL</v>
          </cell>
          <cell r="N970" t="str">
            <v>juanolivar@unicauca.edu.co</v>
          </cell>
          <cell r="O970" t="str">
            <v>ASISTENTE</v>
          </cell>
          <cell r="P970" t="str">
            <v>NULL</v>
          </cell>
          <cell r="Q970">
            <v>1</v>
          </cell>
        </row>
        <row r="971">
          <cell r="B971">
            <v>94495559</v>
          </cell>
          <cell r="C971" t="str">
            <v>DIAZ MUNEVAR ALEXANDER</v>
          </cell>
          <cell r="D971" t="str">
            <v>DIAZ</v>
          </cell>
          <cell r="E971" t="str">
            <v>MUNEVAR</v>
          </cell>
          <cell r="F971" t="str">
            <v>ALEXANDER</v>
          </cell>
          <cell r="H971">
            <v>27</v>
          </cell>
          <cell r="I971" t="str">
            <v>OCASIONAL</v>
          </cell>
          <cell r="J971" t="str">
            <v>M</v>
          </cell>
          <cell r="K971" t="str">
            <v>ac</v>
          </cell>
          <cell r="L971" t="str">
            <v>TC</v>
          </cell>
          <cell r="M971" t="str">
            <v>NULL</v>
          </cell>
          <cell r="N971" t="str">
            <v>alexanderdiaz@unicauca.edu.co</v>
          </cell>
          <cell r="O971" t="str">
            <v>ASOCIADO</v>
          </cell>
          <cell r="P971" t="str">
            <v>NULL</v>
          </cell>
          <cell r="Q971">
            <v>1</v>
          </cell>
        </row>
        <row r="972">
          <cell r="B972">
            <v>94516693</v>
          </cell>
          <cell r="C972" t="str">
            <v>ESCOBAR VASQUEZ DANIEL</v>
          </cell>
          <cell r="D972" t="str">
            <v>ESCOBAR</v>
          </cell>
          <cell r="E972" t="str">
            <v>VASQUEZ</v>
          </cell>
          <cell r="F972" t="str">
            <v>DANIEL</v>
          </cell>
          <cell r="H972">
            <v>1</v>
          </cell>
          <cell r="I972" t="str">
            <v>OCASIONAL</v>
          </cell>
          <cell r="J972" t="str">
            <v>M</v>
          </cell>
          <cell r="K972" t="str">
            <v>ac</v>
          </cell>
          <cell r="L972" t="str">
            <v>TC</v>
          </cell>
          <cell r="M972" t="str">
            <v>NULL</v>
          </cell>
          <cell r="N972" t="str">
            <v>danielescobar@unicauca.edu.co</v>
          </cell>
          <cell r="O972" t="str">
            <v>ASISTENTE</v>
          </cell>
          <cell r="P972" t="str">
            <v>NULL</v>
          </cell>
          <cell r="Q972">
            <v>1</v>
          </cell>
        </row>
        <row r="973">
          <cell r="B973">
            <v>94533532</v>
          </cell>
          <cell r="C973" t="str">
            <v>LUCERO CALVACHI FERNEY OSWALDO</v>
          </cell>
          <cell r="D973" t="str">
            <v>LUCERO</v>
          </cell>
          <cell r="E973" t="str">
            <v>CALVACHI</v>
          </cell>
          <cell r="F973" t="str">
            <v>FERNEY</v>
          </cell>
          <cell r="G973" t="str">
            <v>OSWALDO</v>
          </cell>
          <cell r="H973">
            <v>3</v>
          </cell>
          <cell r="I973" t="str">
            <v>OCASIONAL</v>
          </cell>
          <cell r="J973" t="str">
            <v>M</v>
          </cell>
          <cell r="K973" t="str">
            <v>ac</v>
          </cell>
          <cell r="L973" t="str">
            <v>TC</v>
          </cell>
          <cell r="M973" t="str">
            <v>NULL</v>
          </cell>
          <cell r="N973" t="str">
            <v>lcalvachi@unicauca.edu.co</v>
          </cell>
          <cell r="O973" t="str">
            <v>ASOCIADO</v>
          </cell>
          <cell r="P973" t="str">
            <v>NULL</v>
          </cell>
          <cell r="Q973">
            <v>1</v>
          </cell>
        </row>
        <row r="974">
          <cell r="B974">
            <v>98137494</v>
          </cell>
          <cell r="C974" t="str">
            <v>FIGUEROA MARTINEZ CRISTHIAN NICOLAS</v>
          </cell>
          <cell r="D974" t="str">
            <v>FIGUEROA</v>
          </cell>
          <cell r="E974" t="str">
            <v>MARTINEZ</v>
          </cell>
          <cell r="F974" t="str">
            <v>CRISTHIAN</v>
          </cell>
          <cell r="G974" t="str">
            <v>NICOLAS</v>
          </cell>
          <cell r="H974">
            <v>50</v>
          </cell>
          <cell r="I974" t="str">
            <v>OCASIONAL</v>
          </cell>
          <cell r="J974" t="str">
            <v>M</v>
          </cell>
          <cell r="K974" t="str">
            <v>ac</v>
          </cell>
          <cell r="L974" t="str">
            <v>TC</v>
          </cell>
          <cell r="M974" t="str">
            <v>NULL</v>
          </cell>
          <cell r="N974" t="str">
            <v>cfigmart@unicauca.edu.co</v>
          </cell>
          <cell r="O974" t="str">
            <v>ASISTENTE</v>
          </cell>
          <cell r="P974" t="str">
            <v>NULL</v>
          </cell>
          <cell r="Q974">
            <v>1</v>
          </cell>
        </row>
        <row r="975">
          <cell r="B975">
            <v>98380949</v>
          </cell>
          <cell r="C975" t="str">
            <v>ORTIZ MARTINEZ ROBERTH ALIRIO</v>
          </cell>
          <cell r="D975" t="str">
            <v>ORTIZ</v>
          </cell>
          <cell r="E975" t="str">
            <v>MARTINEZ</v>
          </cell>
          <cell r="F975" t="str">
            <v>ROBERTH</v>
          </cell>
          <cell r="G975" t="str">
            <v>ALIRIO</v>
          </cell>
          <cell r="H975">
            <v>12</v>
          </cell>
          <cell r="I975" t="str">
            <v>OCASIONAL</v>
          </cell>
          <cell r="J975" t="str">
            <v>M</v>
          </cell>
          <cell r="K975" t="str">
            <v>ac</v>
          </cell>
          <cell r="L975" t="str">
            <v>TC</v>
          </cell>
          <cell r="M975" t="str">
            <v>NULL</v>
          </cell>
          <cell r="N975" t="str">
            <v>roberth@unicauca.edu.co</v>
          </cell>
          <cell r="O975" t="str">
            <v>ASOCIADO</v>
          </cell>
          <cell r="P975" t="str">
            <v>NULL</v>
          </cell>
          <cell r="Q975">
            <v>1</v>
          </cell>
        </row>
        <row r="976">
          <cell r="B976">
            <v>98393424</v>
          </cell>
          <cell r="C976" t="str">
            <v>BRAVO MONCAYO HECTOR ALEXANDER</v>
          </cell>
          <cell r="D976" t="str">
            <v>BRAVO</v>
          </cell>
          <cell r="E976" t="str">
            <v>MONCAYO</v>
          </cell>
          <cell r="F976" t="str">
            <v>HECTOR</v>
          </cell>
          <cell r="G976" t="str">
            <v>ALEXANDER</v>
          </cell>
          <cell r="H976">
            <v>13</v>
          </cell>
          <cell r="I976" t="str">
            <v>OCASIONAL</v>
          </cell>
          <cell r="J976" t="str">
            <v>M</v>
          </cell>
          <cell r="K976" t="str">
            <v>ac</v>
          </cell>
          <cell r="L976" t="str">
            <v>MT</v>
          </cell>
          <cell r="M976" t="str">
            <v>NULL</v>
          </cell>
          <cell r="N976" t="str">
            <v>NULL</v>
          </cell>
          <cell r="O976" t="str">
            <v>AUXILIAR</v>
          </cell>
          <cell r="P976" t="str">
            <v>NULL</v>
          </cell>
          <cell r="Q976">
            <v>1</v>
          </cell>
        </row>
        <row r="977">
          <cell r="B977">
            <v>1010193089</v>
          </cell>
          <cell r="C977" t="str">
            <v>OSORIO SOLARTE DANIEL</v>
          </cell>
          <cell r="D977" t="str">
            <v>OSORIO</v>
          </cell>
          <cell r="E977" t="str">
            <v>SOLARTE</v>
          </cell>
          <cell r="F977" t="str">
            <v>DANIEL</v>
          </cell>
          <cell r="H977">
            <v>30</v>
          </cell>
          <cell r="I977" t="str">
            <v>OCASIONAL</v>
          </cell>
          <cell r="J977" t="str">
            <v>M</v>
          </cell>
          <cell r="K977" t="str">
            <v>ac</v>
          </cell>
          <cell r="L977" t="str">
            <v>MT</v>
          </cell>
          <cell r="M977" t="str">
            <v>NULL</v>
          </cell>
          <cell r="N977" t="str">
            <v>danielosorio@unicauca.edu.co</v>
          </cell>
          <cell r="O977" t="str">
            <v>AUXILIAR</v>
          </cell>
          <cell r="P977" t="str">
            <v>NULL</v>
          </cell>
          <cell r="Q977">
            <v>1</v>
          </cell>
        </row>
        <row r="978">
          <cell r="B978">
            <v>1010234267</v>
          </cell>
          <cell r="C978" t="str">
            <v>ZAMORA OROZCO LAURA SOFIA</v>
          </cell>
          <cell r="D978" t="str">
            <v>ZAMORA</v>
          </cell>
          <cell r="E978" t="str">
            <v>OROZCO</v>
          </cell>
          <cell r="F978" t="str">
            <v>LAURA</v>
          </cell>
          <cell r="G978" t="str">
            <v>SOFIA</v>
          </cell>
          <cell r="H978">
            <v>43</v>
          </cell>
          <cell r="I978" t="str">
            <v>OCASIONAL</v>
          </cell>
          <cell r="J978" t="str">
            <v>F</v>
          </cell>
          <cell r="K978" t="str">
            <v>ac</v>
          </cell>
          <cell r="L978" t="str">
            <v>TC</v>
          </cell>
          <cell r="M978" t="str">
            <v>NULL</v>
          </cell>
          <cell r="N978" t="str">
            <v>NULL</v>
          </cell>
          <cell r="O978" t="str">
            <v>AUXILIAR</v>
          </cell>
          <cell r="P978" t="str">
            <v>NULL</v>
          </cell>
          <cell r="Q978">
            <v>1</v>
          </cell>
        </row>
        <row r="979">
          <cell r="B979">
            <v>1017129541</v>
          </cell>
          <cell r="C979" t="str">
            <v>CARDENAS VALENCIA MAURICIO ANDRES</v>
          </cell>
          <cell r="D979" t="str">
            <v>CARDENAS</v>
          </cell>
          <cell r="E979" t="str">
            <v>VALENCIA</v>
          </cell>
          <cell r="F979" t="str">
            <v>MAURICIO</v>
          </cell>
          <cell r="G979" t="str">
            <v>ANDRES</v>
          </cell>
          <cell r="H979">
            <v>3</v>
          </cell>
          <cell r="I979" t="str">
            <v>OCASIONAL</v>
          </cell>
          <cell r="J979" t="str">
            <v>M</v>
          </cell>
          <cell r="K979" t="str">
            <v>ac</v>
          </cell>
          <cell r="L979" t="str">
            <v>TC</v>
          </cell>
          <cell r="M979" t="str">
            <v>NULL</v>
          </cell>
          <cell r="N979" t="str">
            <v>macarde0@hotmail.com</v>
          </cell>
          <cell r="O979" t="str">
            <v>AUXILIAR</v>
          </cell>
          <cell r="P979" t="str">
            <v>NULL</v>
          </cell>
          <cell r="Q979">
            <v>1</v>
          </cell>
        </row>
        <row r="980">
          <cell r="B980">
            <v>1026263833</v>
          </cell>
          <cell r="C980" t="str">
            <v>CERON RIOS JOSE RAMON</v>
          </cell>
          <cell r="D980" t="str">
            <v>CERON</v>
          </cell>
          <cell r="E980" t="str">
            <v>RIOS</v>
          </cell>
          <cell r="F980" t="str">
            <v>JOSE</v>
          </cell>
          <cell r="G980" t="str">
            <v>RAMON</v>
          </cell>
          <cell r="H980">
            <v>39</v>
          </cell>
          <cell r="I980" t="str">
            <v>OCASIONAL</v>
          </cell>
          <cell r="J980" t="str">
            <v>M</v>
          </cell>
          <cell r="K980" t="str">
            <v>ac</v>
          </cell>
          <cell r="L980" t="str">
            <v>TC</v>
          </cell>
          <cell r="M980" t="str">
            <v>NULL</v>
          </cell>
          <cell r="N980" t="str">
            <v>joseceron@unicauca.edu.co</v>
          </cell>
          <cell r="O980" t="str">
            <v>AUXILIAR</v>
          </cell>
          <cell r="P980" t="str">
            <v>NULL</v>
          </cell>
          <cell r="Q980">
            <v>1</v>
          </cell>
        </row>
        <row r="981">
          <cell r="B981">
            <v>1059911088</v>
          </cell>
          <cell r="C981" t="str">
            <v>ANGEL CAMILO KAREN LEONOR</v>
          </cell>
          <cell r="D981" t="str">
            <v>ANGEL</v>
          </cell>
          <cell r="E981" t="str">
            <v>CAMILO</v>
          </cell>
          <cell r="F981" t="str">
            <v>KAREN</v>
          </cell>
          <cell r="G981" t="str">
            <v>LEONOR</v>
          </cell>
          <cell r="H981">
            <v>31</v>
          </cell>
          <cell r="I981" t="str">
            <v>OCASIONAL</v>
          </cell>
          <cell r="J981" t="str">
            <v>M</v>
          </cell>
          <cell r="K981" t="str">
            <v>ac</v>
          </cell>
          <cell r="L981" t="str">
            <v>TC</v>
          </cell>
          <cell r="M981" t="str">
            <v>NULL</v>
          </cell>
          <cell r="N981" t="str">
            <v>klangel@unicauca.edu.co</v>
          </cell>
          <cell r="O981" t="str">
            <v>AUXILIAR</v>
          </cell>
          <cell r="P981" t="str">
            <v>NULL</v>
          </cell>
          <cell r="Q981">
            <v>1</v>
          </cell>
        </row>
        <row r="982">
          <cell r="B982">
            <v>1061017050</v>
          </cell>
          <cell r="C982" t="str">
            <v>RIVAS EDWIN</v>
          </cell>
          <cell r="D982" t="str">
            <v>RIVAS</v>
          </cell>
          <cell r="E982" t="str">
            <v>EDWIN</v>
          </cell>
          <cell r="F982" t="str">
            <v>EDWIN</v>
          </cell>
          <cell r="H982">
            <v>33</v>
          </cell>
          <cell r="I982" t="str">
            <v>OCASIONAL</v>
          </cell>
          <cell r="J982" t="str">
            <v>M</v>
          </cell>
          <cell r="K982" t="str">
            <v>ac</v>
          </cell>
          <cell r="L982" t="str">
            <v>TC</v>
          </cell>
          <cell r="M982" t="str">
            <v>NULL</v>
          </cell>
          <cell r="N982" t="str">
            <v>NULL</v>
          </cell>
          <cell r="O982" t="str">
            <v>AUXILIAR</v>
          </cell>
          <cell r="P982" t="str">
            <v>NULL</v>
          </cell>
          <cell r="Q982">
            <v>1</v>
          </cell>
        </row>
        <row r="983">
          <cell r="B983">
            <v>1061435915</v>
          </cell>
          <cell r="C983" t="str">
            <v>ORTIZ CIFUENTES LUIS MIGUEL</v>
          </cell>
          <cell r="D983" t="str">
            <v>ORTIZ</v>
          </cell>
          <cell r="E983" t="str">
            <v>CIFUENTES</v>
          </cell>
          <cell r="F983" t="str">
            <v>LUIS</v>
          </cell>
          <cell r="G983" t="str">
            <v>MIGUEL</v>
          </cell>
          <cell r="H983">
            <v>28</v>
          </cell>
          <cell r="I983" t="str">
            <v>OCASIONAL</v>
          </cell>
          <cell r="J983" t="str">
            <v>M</v>
          </cell>
          <cell r="K983" t="str">
            <v>ac</v>
          </cell>
          <cell r="L983" t="str">
            <v>TC</v>
          </cell>
          <cell r="M983" t="str">
            <v>NULL</v>
          </cell>
          <cell r="N983" t="str">
            <v>NULL</v>
          </cell>
          <cell r="O983" t="str">
            <v>AUXILIAR</v>
          </cell>
          <cell r="P983" t="str">
            <v>NULL</v>
          </cell>
          <cell r="Q983">
            <v>1</v>
          </cell>
        </row>
        <row r="984">
          <cell r="B984">
            <v>1061535652</v>
          </cell>
          <cell r="C984" t="str">
            <v>AGREDO OTERO SERGIO LUIS</v>
          </cell>
          <cell r="D984" t="str">
            <v>AGREDO</v>
          </cell>
          <cell r="E984" t="str">
            <v>OTERO</v>
          </cell>
          <cell r="F984" t="str">
            <v>SERGIO</v>
          </cell>
          <cell r="G984" t="str">
            <v>LUIS</v>
          </cell>
          <cell r="H984">
            <v>4</v>
          </cell>
          <cell r="I984" t="str">
            <v>OCASIONAL</v>
          </cell>
          <cell r="J984" t="str">
            <v>M</v>
          </cell>
          <cell r="K984" t="str">
            <v>ac</v>
          </cell>
          <cell r="L984" t="str">
            <v>TC</v>
          </cell>
          <cell r="M984" t="str">
            <v>NULL</v>
          </cell>
          <cell r="N984" t="str">
            <v>seragredo@unicauca.edu.co</v>
          </cell>
          <cell r="O984" t="str">
            <v>AUXILIAR</v>
          </cell>
          <cell r="P984" t="str">
            <v>NULL</v>
          </cell>
          <cell r="Q984">
            <v>1</v>
          </cell>
        </row>
        <row r="985">
          <cell r="B985">
            <v>1061685846</v>
          </cell>
          <cell r="C985" t="str">
            <v>MUÑOZ PEÑA INES DAMARIS</v>
          </cell>
          <cell r="D985" t="str">
            <v>MUÑOZ</v>
          </cell>
          <cell r="E985" t="str">
            <v>PEÑA</v>
          </cell>
          <cell r="F985" t="str">
            <v>INES</v>
          </cell>
          <cell r="G985" t="str">
            <v>DAMARIS</v>
          </cell>
          <cell r="H985">
            <v>43</v>
          </cell>
          <cell r="I985" t="str">
            <v>OCASIONAL</v>
          </cell>
          <cell r="J985" t="str">
            <v>F</v>
          </cell>
          <cell r="K985" t="str">
            <v>ac</v>
          </cell>
          <cell r="L985" t="str">
            <v>TC</v>
          </cell>
          <cell r="M985" t="str">
            <v>NULL</v>
          </cell>
          <cell r="N985" t="str">
            <v>idmunoz@unicauca.edu.co</v>
          </cell>
          <cell r="O985" t="str">
            <v>ASISTENTE</v>
          </cell>
          <cell r="P985" t="str">
            <v>NULL</v>
          </cell>
          <cell r="Q985">
            <v>1</v>
          </cell>
        </row>
        <row r="986">
          <cell r="B986">
            <v>1061686107</v>
          </cell>
          <cell r="C986" t="str">
            <v>ARCOS ORTEGA LEIDY TATIANA</v>
          </cell>
          <cell r="D986" t="str">
            <v>ARCOS</v>
          </cell>
          <cell r="E986" t="str">
            <v>ORTEGA</v>
          </cell>
          <cell r="F986" t="str">
            <v>LEIDY</v>
          </cell>
          <cell r="G986" t="str">
            <v>TATIANA</v>
          </cell>
          <cell r="H986">
            <v>31</v>
          </cell>
          <cell r="I986" t="str">
            <v>OCASIONAL</v>
          </cell>
          <cell r="J986" t="str">
            <v>F</v>
          </cell>
          <cell r="K986" t="str">
            <v>ac</v>
          </cell>
          <cell r="L986" t="str">
            <v>TC</v>
          </cell>
          <cell r="M986" t="str">
            <v>NULL</v>
          </cell>
          <cell r="N986" t="str">
            <v>leidytarcos@unicauca.edu.co</v>
          </cell>
          <cell r="O986" t="str">
            <v>ASISTENTE</v>
          </cell>
          <cell r="P986" t="str">
            <v>NULL</v>
          </cell>
          <cell r="Q986">
            <v>1</v>
          </cell>
        </row>
        <row r="987">
          <cell r="B987">
            <v>1061686636</v>
          </cell>
          <cell r="C987" t="str">
            <v>ZUÑIGA TROCHEZ SANDRA LORENA</v>
          </cell>
          <cell r="D987" t="str">
            <v>ZUÑIGA</v>
          </cell>
          <cell r="E987" t="str">
            <v>TROCHEZ</v>
          </cell>
          <cell r="F987" t="str">
            <v>SANDRA</v>
          </cell>
          <cell r="G987" t="str">
            <v>LORENA</v>
          </cell>
          <cell r="H987">
            <v>38</v>
          </cell>
          <cell r="I987" t="str">
            <v>OCASIONAL</v>
          </cell>
          <cell r="J987" t="str">
            <v>F</v>
          </cell>
          <cell r="K987" t="str">
            <v>ac</v>
          </cell>
          <cell r="L987" t="str">
            <v>TC</v>
          </cell>
          <cell r="M987" t="str">
            <v>NULL</v>
          </cell>
          <cell r="N987" t="str">
            <v>NULL</v>
          </cell>
          <cell r="O987" t="str">
            <v>AUXILIAR</v>
          </cell>
          <cell r="P987" t="str">
            <v>NULL</v>
          </cell>
          <cell r="Q987">
            <v>1</v>
          </cell>
        </row>
        <row r="988">
          <cell r="B988">
            <v>1061686780</v>
          </cell>
          <cell r="C988" t="str">
            <v>VILLOTA ENRIQUEZ JAKELINE AMPARO</v>
          </cell>
          <cell r="D988" t="str">
            <v>VILLOTA</v>
          </cell>
          <cell r="E988" t="str">
            <v>ENRIQUEZ</v>
          </cell>
          <cell r="F988" t="str">
            <v>JAKELINE</v>
          </cell>
          <cell r="G988" t="str">
            <v>AMPARO</v>
          </cell>
          <cell r="H988">
            <v>20</v>
          </cell>
          <cell r="I988" t="str">
            <v>OCASIONAL</v>
          </cell>
          <cell r="J988" t="str">
            <v>F</v>
          </cell>
          <cell r="K988" t="str">
            <v>ac</v>
          </cell>
          <cell r="L988" t="str">
            <v>TC</v>
          </cell>
          <cell r="M988" t="str">
            <v>NULL</v>
          </cell>
          <cell r="N988" t="str">
            <v>NULL</v>
          </cell>
          <cell r="O988" t="str">
            <v>ASISTENTE</v>
          </cell>
          <cell r="P988" t="str">
            <v>NULL</v>
          </cell>
          <cell r="Q988">
            <v>1</v>
          </cell>
        </row>
        <row r="989">
          <cell r="B989">
            <v>1061687219</v>
          </cell>
          <cell r="C989" t="str">
            <v>TOVAR ROSERO YENIFER YADIRA</v>
          </cell>
          <cell r="D989" t="str">
            <v>TOVAR</v>
          </cell>
          <cell r="E989" t="str">
            <v>ROSERO</v>
          </cell>
          <cell r="F989" t="str">
            <v>YENIFER</v>
          </cell>
          <cell r="G989" t="str">
            <v>YADIRA</v>
          </cell>
          <cell r="H989">
            <v>31</v>
          </cell>
          <cell r="I989" t="str">
            <v>OCASIONAL</v>
          </cell>
          <cell r="J989" t="str">
            <v>F</v>
          </cell>
          <cell r="K989" t="str">
            <v>ac</v>
          </cell>
          <cell r="L989" t="str">
            <v>TC</v>
          </cell>
          <cell r="M989" t="str">
            <v>NULL</v>
          </cell>
          <cell r="N989" t="str">
            <v>yenifertovar@unicauca.edu.co</v>
          </cell>
          <cell r="O989" t="str">
            <v>ASISTENTE</v>
          </cell>
          <cell r="P989" t="str">
            <v>NULL</v>
          </cell>
          <cell r="Q989">
            <v>1</v>
          </cell>
        </row>
        <row r="990">
          <cell r="B990">
            <v>1061687575</v>
          </cell>
          <cell r="C990" t="str">
            <v>GARCES MUÑOZ LUIS FERNANDO</v>
          </cell>
          <cell r="D990" t="str">
            <v>GARCES</v>
          </cell>
          <cell r="E990" t="str">
            <v>MUÑOZ</v>
          </cell>
          <cell r="F990" t="str">
            <v>LUIS</v>
          </cell>
          <cell r="G990" t="str">
            <v>FERNANDO</v>
          </cell>
          <cell r="H990">
            <v>45</v>
          </cell>
          <cell r="I990" t="str">
            <v>OCASIONAL</v>
          </cell>
          <cell r="J990" t="str">
            <v>M</v>
          </cell>
          <cell r="K990" t="str">
            <v>ac</v>
          </cell>
          <cell r="L990" t="str">
            <v>TC</v>
          </cell>
          <cell r="M990" t="str">
            <v>NULL</v>
          </cell>
          <cell r="N990" t="str">
            <v>luisgarces@unicauca.edu.co</v>
          </cell>
          <cell r="O990" t="str">
            <v>ASISTENTE</v>
          </cell>
          <cell r="P990" t="str">
            <v>NULL</v>
          </cell>
          <cell r="Q990">
            <v>1</v>
          </cell>
        </row>
        <row r="991">
          <cell r="B991">
            <v>1061687821</v>
          </cell>
          <cell r="C991" t="str">
            <v>ESCOBAR SERNA CLAUDIA LORENA</v>
          </cell>
          <cell r="D991" t="str">
            <v>ESCOBAR</v>
          </cell>
          <cell r="E991" t="str">
            <v>SERNA</v>
          </cell>
          <cell r="F991" t="str">
            <v>CLAUDIA</v>
          </cell>
          <cell r="G991" t="str">
            <v>LORENA</v>
          </cell>
          <cell r="H991">
            <v>21</v>
          </cell>
          <cell r="I991" t="str">
            <v>OCASIONAL</v>
          </cell>
          <cell r="J991" t="str">
            <v>F</v>
          </cell>
          <cell r="K991" t="str">
            <v>ac</v>
          </cell>
          <cell r="L991" t="str">
            <v>TC</v>
          </cell>
          <cell r="M991" t="str">
            <v>NULL</v>
          </cell>
          <cell r="N991" t="str">
            <v>claudiaescobar@unicauca.edu.co</v>
          </cell>
          <cell r="O991" t="str">
            <v>ASISTENTE</v>
          </cell>
          <cell r="P991" t="str">
            <v>NULL</v>
          </cell>
          <cell r="Q991">
            <v>1</v>
          </cell>
        </row>
        <row r="992">
          <cell r="B992">
            <v>1061687970</v>
          </cell>
          <cell r="C992" t="str">
            <v>OSPINA CAICEDO ANA ISABEL</v>
          </cell>
          <cell r="D992" t="str">
            <v>OSPINA</v>
          </cell>
          <cell r="E992" t="str">
            <v>CAICEDO</v>
          </cell>
          <cell r="F992" t="str">
            <v>ANA</v>
          </cell>
          <cell r="G992" t="str">
            <v>ISABEL</v>
          </cell>
          <cell r="H992">
            <v>13</v>
          </cell>
          <cell r="I992" t="str">
            <v>OCASIONAL</v>
          </cell>
          <cell r="J992" t="str">
            <v>F</v>
          </cell>
          <cell r="K992" t="str">
            <v>ac</v>
          </cell>
          <cell r="L992" t="str">
            <v>MT</v>
          </cell>
          <cell r="M992" t="str">
            <v>NULL</v>
          </cell>
          <cell r="N992" t="str">
            <v>ospina@unicauca.edu.co</v>
          </cell>
          <cell r="O992" t="str">
            <v>AUXILIAR</v>
          </cell>
          <cell r="P992" t="str">
            <v>NULL</v>
          </cell>
          <cell r="Q992">
            <v>1</v>
          </cell>
        </row>
        <row r="993">
          <cell r="B993">
            <v>1061688207</v>
          </cell>
          <cell r="C993" t="str">
            <v>RENGIFO VARONA WILLIAN ARLEY</v>
          </cell>
          <cell r="D993" t="str">
            <v>RENGIFO</v>
          </cell>
          <cell r="E993" t="str">
            <v>VARONA</v>
          </cell>
          <cell r="F993" t="str">
            <v>WILLIAN</v>
          </cell>
          <cell r="G993" t="str">
            <v>ARLEY</v>
          </cell>
          <cell r="H993">
            <v>40</v>
          </cell>
          <cell r="I993" t="str">
            <v>OCASIONAL</v>
          </cell>
          <cell r="J993" t="str">
            <v>M</v>
          </cell>
          <cell r="K993" t="str">
            <v>ac</v>
          </cell>
          <cell r="L993" t="str">
            <v>TC</v>
          </cell>
          <cell r="M993" t="str">
            <v>NULL</v>
          </cell>
          <cell r="N993" t="str">
            <v>willianrengifo@unicauca.edu.co</v>
          </cell>
          <cell r="O993" t="str">
            <v>AUXILIAR</v>
          </cell>
          <cell r="P993" t="str">
            <v>NULL</v>
          </cell>
          <cell r="Q993">
            <v>1</v>
          </cell>
        </row>
        <row r="994">
          <cell r="B994">
            <v>1061688234</v>
          </cell>
          <cell r="C994" t="str">
            <v>CARMEN JARAMILLO MARCELA DEL</v>
          </cell>
          <cell r="D994" t="str">
            <v>CARMEN</v>
          </cell>
          <cell r="E994" t="str">
            <v>JARAMILLO</v>
          </cell>
          <cell r="F994" t="str">
            <v>MARCELA</v>
          </cell>
          <cell r="G994" t="str">
            <v>DEL</v>
          </cell>
          <cell r="H994">
            <v>10</v>
          </cell>
          <cell r="I994" t="str">
            <v>OCASIONAL</v>
          </cell>
          <cell r="J994" t="str">
            <v>F</v>
          </cell>
          <cell r="K994" t="str">
            <v>ac</v>
          </cell>
          <cell r="L994" t="str">
            <v>TC</v>
          </cell>
          <cell r="M994" t="str">
            <v>NULL</v>
          </cell>
          <cell r="N994" t="str">
            <v>mjaramillo@unicauca.edu.co</v>
          </cell>
          <cell r="O994" t="str">
            <v>AUXILIAR</v>
          </cell>
          <cell r="P994" t="str">
            <v>NULL</v>
          </cell>
          <cell r="Q994">
            <v>1</v>
          </cell>
        </row>
        <row r="995">
          <cell r="B995">
            <v>1061688308</v>
          </cell>
          <cell r="C995" t="str">
            <v>GUERRERO INSUASTI NATHALIE</v>
          </cell>
          <cell r="D995" t="str">
            <v>GUERRERO</v>
          </cell>
          <cell r="E995" t="str">
            <v>INSUASTI</v>
          </cell>
          <cell r="F995" t="str">
            <v>NATHALIE</v>
          </cell>
          <cell r="H995">
            <v>10</v>
          </cell>
          <cell r="I995" t="str">
            <v>OCASIONAL</v>
          </cell>
          <cell r="J995" t="str">
            <v>F</v>
          </cell>
          <cell r="K995" t="str">
            <v>ac</v>
          </cell>
          <cell r="L995" t="str">
            <v>TC</v>
          </cell>
          <cell r="M995" t="str">
            <v>NULL</v>
          </cell>
          <cell r="N995" t="str">
            <v>nathalieg@unicauca.edu.co</v>
          </cell>
          <cell r="O995" t="str">
            <v>ASISTENTE</v>
          </cell>
          <cell r="P995" t="str">
            <v>NULL</v>
          </cell>
          <cell r="Q995">
            <v>1</v>
          </cell>
        </row>
        <row r="996">
          <cell r="B996">
            <v>1061688698</v>
          </cell>
          <cell r="C996" t="str">
            <v>PIZO VIDAL YESID GEOVANY</v>
          </cell>
          <cell r="D996" t="str">
            <v>PIZO</v>
          </cell>
          <cell r="E996" t="str">
            <v>VIDAL</v>
          </cell>
          <cell r="F996" t="str">
            <v>YESID</v>
          </cell>
          <cell r="G996" t="str">
            <v>GEOVANY</v>
          </cell>
          <cell r="H996">
            <v>2</v>
          </cell>
          <cell r="I996" t="str">
            <v>OCASIONAL</v>
          </cell>
          <cell r="J996" t="str">
            <v>M</v>
          </cell>
          <cell r="K996" t="str">
            <v>ac</v>
          </cell>
          <cell r="L996" t="str">
            <v>TC</v>
          </cell>
          <cell r="M996" t="str">
            <v>NULL</v>
          </cell>
          <cell r="N996" t="str">
            <v>yesidpizo@unicauca.edu.co</v>
          </cell>
          <cell r="O996" t="str">
            <v>ASISTENTE</v>
          </cell>
          <cell r="P996" t="str">
            <v>NULL</v>
          </cell>
          <cell r="Q996">
            <v>1</v>
          </cell>
        </row>
        <row r="997">
          <cell r="B997">
            <v>1061690715</v>
          </cell>
          <cell r="C997" t="str">
            <v>SANCHEZ ORTEGA JORGE LUIS</v>
          </cell>
          <cell r="D997" t="str">
            <v>SANCHEZ</v>
          </cell>
          <cell r="E997" t="str">
            <v>ORTEGA</v>
          </cell>
          <cell r="F997" t="str">
            <v>JORGE</v>
          </cell>
          <cell r="G997" t="str">
            <v>LUIS</v>
          </cell>
          <cell r="H997">
            <v>4</v>
          </cell>
          <cell r="I997" t="str">
            <v>OCASIONAL</v>
          </cell>
          <cell r="J997" t="str">
            <v>M</v>
          </cell>
          <cell r="K997" t="str">
            <v>ac</v>
          </cell>
          <cell r="L997" t="str">
            <v>TC</v>
          </cell>
          <cell r="M997" t="str">
            <v>NULL</v>
          </cell>
          <cell r="N997" t="str">
            <v>jlsanchez@unicauca.edu.co</v>
          </cell>
          <cell r="O997" t="str">
            <v>ASOCIADO</v>
          </cell>
          <cell r="P997" t="str">
            <v>NULL</v>
          </cell>
          <cell r="Q997">
            <v>1</v>
          </cell>
        </row>
        <row r="998">
          <cell r="B998">
            <v>1061691289</v>
          </cell>
          <cell r="C998" t="str">
            <v>GALINDEZ VALDES TAO ARA</v>
          </cell>
          <cell r="D998" t="str">
            <v>GALINDEZ</v>
          </cell>
          <cell r="E998" t="str">
            <v>VALDES</v>
          </cell>
          <cell r="F998" t="str">
            <v>TAO</v>
          </cell>
          <cell r="G998" t="str">
            <v>ARA</v>
          </cell>
          <cell r="H998">
            <v>32</v>
          </cell>
          <cell r="I998" t="str">
            <v>OCASIONAL</v>
          </cell>
          <cell r="J998" t="str">
            <v>M</v>
          </cell>
          <cell r="K998" t="str">
            <v>ac</v>
          </cell>
          <cell r="L998" t="str">
            <v>MT</v>
          </cell>
          <cell r="M998" t="str">
            <v>NULL</v>
          </cell>
          <cell r="N998" t="str">
            <v>tao@unicauca.edu.co</v>
          </cell>
          <cell r="O998" t="str">
            <v>ASISTENTE</v>
          </cell>
          <cell r="P998" t="str">
            <v>NULL</v>
          </cell>
          <cell r="Q998">
            <v>1</v>
          </cell>
        </row>
        <row r="999">
          <cell r="B999">
            <v>1061691637</v>
          </cell>
          <cell r="C999" t="str">
            <v>SALAZAR VALENCIA CRISTIAN FERNANDO</v>
          </cell>
          <cell r="D999" t="str">
            <v>SALAZAR</v>
          </cell>
          <cell r="E999" t="str">
            <v>VALENCIA</v>
          </cell>
          <cell r="F999" t="str">
            <v>CRISTIAN</v>
          </cell>
          <cell r="G999" t="str">
            <v>FERNANDO</v>
          </cell>
          <cell r="H999">
            <v>28</v>
          </cell>
          <cell r="I999" t="str">
            <v>OCASIONAL</v>
          </cell>
          <cell r="J999" t="str">
            <v>M</v>
          </cell>
          <cell r="K999" t="str">
            <v>ac</v>
          </cell>
          <cell r="L999" t="str">
            <v>TC</v>
          </cell>
          <cell r="M999" t="str">
            <v>NULL</v>
          </cell>
          <cell r="N999" t="str">
            <v>fsalazar@unicauca.edu.co</v>
          </cell>
          <cell r="O999" t="str">
            <v>ASISTENTE</v>
          </cell>
          <cell r="P999" t="str">
            <v>NULL</v>
          </cell>
          <cell r="Q999">
            <v>1</v>
          </cell>
        </row>
        <row r="1000">
          <cell r="B1000">
            <v>1061692027</v>
          </cell>
          <cell r="C1000" t="str">
            <v>TORRES RAMIREZ ISABELA</v>
          </cell>
          <cell r="D1000" t="str">
            <v>TORRES</v>
          </cell>
          <cell r="E1000" t="str">
            <v>RAMIREZ</v>
          </cell>
          <cell r="F1000" t="str">
            <v>ISABELA</v>
          </cell>
          <cell r="H1000">
            <v>9</v>
          </cell>
          <cell r="I1000" t="str">
            <v>OCASIONAL</v>
          </cell>
          <cell r="J1000" t="str">
            <v>F</v>
          </cell>
          <cell r="K1000" t="str">
            <v>ac</v>
          </cell>
          <cell r="L1000" t="str">
            <v>TC</v>
          </cell>
          <cell r="M1000" t="str">
            <v>NULL</v>
          </cell>
          <cell r="N1000" t="str">
            <v>isabelatorres@unicauca.edu.co</v>
          </cell>
          <cell r="O1000" t="str">
            <v>AUXILIAR</v>
          </cell>
          <cell r="P1000" t="str">
            <v>NULL</v>
          </cell>
          <cell r="Q1000">
            <v>1</v>
          </cell>
        </row>
        <row r="1001">
          <cell r="B1001">
            <v>1061692415</v>
          </cell>
          <cell r="C1001" t="str">
            <v>CORAL ENRIQUEZ JAIME ALBERTO</v>
          </cell>
          <cell r="D1001" t="str">
            <v>CORAL</v>
          </cell>
          <cell r="E1001" t="str">
            <v>ENRIQUEZ</v>
          </cell>
          <cell r="F1001" t="str">
            <v>JAIME</v>
          </cell>
          <cell r="G1001" t="str">
            <v>ALBERTO</v>
          </cell>
          <cell r="H1001">
            <v>13</v>
          </cell>
          <cell r="I1001" t="str">
            <v>OCASIONAL</v>
          </cell>
          <cell r="J1001" t="str">
            <v>M</v>
          </cell>
          <cell r="K1001" t="str">
            <v>ac</v>
          </cell>
          <cell r="L1001" t="str">
            <v>MT</v>
          </cell>
          <cell r="M1001" t="str">
            <v>NULL</v>
          </cell>
          <cell r="N1001" t="str">
            <v>NULL</v>
          </cell>
          <cell r="O1001" t="str">
            <v>AUXILIAR</v>
          </cell>
          <cell r="P1001" t="str">
            <v>NULL</v>
          </cell>
          <cell r="Q1001">
            <v>1</v>
          </cell>
        </row>
        <row r="1002">
          <cell r="B1002">
            <v>1061693126</v>
          </cell>
          <cell r="C1002" t="str">
            <v>ROA ZUÑIGA JESUS ANDRES</v>
          </cell>
          <cell r="D1002" t="str">
            <v>ROA</v>
          </cell>
          <cell r="E1002" t="str">
            <v>ZUÑIGA</v>
          </cell>
          <cell r="F1002" t="str">
            <v>JESUS</v>
          </cell>
          <cell r="G1002" t="str">
            <v>ANDRES</v>
          </cell>
          <cell r="H1002">
            <v>3</v>
          </cell>
          <cell r="I1002" t="str">
            <v>OCASIONAL</v>
          </cell>
          <cell r="J1002" t="str">
            <v>M</v>
          </cell>
          <cell r="K1002" t="str">
            <v>ac</v>
          </cell>
          <cell r="L1002" t="str">
            <v>TC</v>
          </cell>
          <cell r="M1002" t="str">
            <v>NULL</v>
          </cell>
          <cell r="N1002" t="str">
            <v>jaroa@unicauca.edu.co</v>
          </cell>
          <cell r="O1002" t="str">
            <v>ASISTENTE</v>
          </cell>
          <cell r="P1002" t="str">
            <v>NULL</v>
          </cell>
          <cell r="Q1002">
            <v>1</v>
          </cell>
        </row>
        <row r="1003">
          <cell r="B1003">
            <v>1061693173</v>
          </cell>
          <cell r="C1003" t="str">
            <v>HURTADO MENESES LISSY YOJANA</v>
          </cell>
          <cell r="D1003" t="str">
            <v>HURTADO</v>
          </cell>
          <cell r="E1003" t="str">
            <v>MENESES</v>
          </cell>
          <cell r="F1003" t="str">
            <v>LISSY</v>
          </cell>
          <cell r="G1003" t="str">
            <v>YOJANA</v>
          </cell>
          <cell r="H1003">
            <v>34</v>
          </cell>
          <cell r="I1003" t="str">
            <v>OCASIONAL</v>
          </cell>
          <cell r="J1003" t="str">
            <v>F</v>
          </cell>
          <cell r="K1003" t="str">
            <v>ac</v>
          </cell>
          <cell r="L1003" t="str">
            <v>TC</v>
          </cell>
          <cell r="M1003" t="str">
            <v>NULL</v>
          </cell>
          <cell r="N1003" t="str">
            <v>lissyhurtado@unicauca.edu.co</v>
          </cell>
          <cell r="O1003" t="str">
            <v>ASISTENTE</v>
          </cell>
          <cell r="P1003" t="str">
            <v>NULL</v>
          </cell>
          <cell r="Q1003">
            <v>1</v>
          </cell>
        </row>
        <row r="1004">
          <cell r="B1004">
            <v>1061693825</v>
          </cell>
          <cell r="C1004" t="str">
            <v>JALLER DIAZ LINA MARCELA</v>
          </cell>
          <cell r="D1004" t="str">
            <v>JALLER</v>
          </cell>
          <cell r="E1004" t="str">
            <v>DIAZ</v>
          </cell>
          <cell r="F1004" t="str">
            <v>LINA</v>
          </cell>
          <cell r="G1004" t="str">
            <v>MARCELA</v>
          </cell>
          <cell r="H1004">
            <v>34</v>
          </cell>
          <cell r="I1004" t="str">
            <v>OCASIONAL</v>
          </cell>
          <cell r="J1004" t="str">
            <v>F</v>
          </cell>
          <cell r="K1004" t="str">
            <v>ac</v>
          </cell>
          <cell r="L1004" t="str">
            <v>TC</v>
          </cell>
          <cell r="M1004" t="str">
            <v>NULL</v>
          </cell>
          <cell r="N1004" t="str">
            <v>ljaller@unicauca.edu.co</v>
          </cell>
          <cell r="O1004" t="str">
            <v>ASOCIADO</v>
          </cell>
          <cell r="P1004" t="str">
            <v>NULL</v>
          </cell>
          <cell r="Q1004">
            <v>1</v>
          </cell>
        </row>
        <row r="1005">
          <cell r="B1005">
            <v>1061693919</v>
          </cell>
          <cell r="C1005" t="str">
            <v>PABON SALAZAR YUSLEY KATERINE</v>
          </cell>
          <cell r="D1005" t="str">
            <v>PABON</v>
          </cell>
          <cell r="E1005" t="str">
            <v>SALAZAR</v>
          </cell>
          <cell r="F1005" t="str">
            <v>YUSLEY</v>
          </cell>
          <cell r="G1005" t="str">
            <v>KATERINE</v>
          </cell>
          <cell r="H1005">
            <v>11</v>
          </cell>
          <cell r="I1005" t="str">
            <v>OCASIONAL</v>
          </cell>
          <cell r="J1005" t="str">
            <v>F</v>
          </cell>
          <cell r="K1005" t="str">
            <v>ac</v>
          </cell>
          <cell r="L1005" t="str">
            <v>TC</v>
          </cell>
          <cell r="M1005" t="str">
            <v>NULL</v>
          </cell>
          <cell r="N1005" t="str">
            <v>yusley@unicauca.edu.co</v>
          </cell>
          <cell r="O1005" t="str">
            <v>ASISTENTE</v>
          </cell>
          <cell r="P1005" t="str">
            <v>NULL</v>
          </cell>
          <cell r="Q1005">
            <v>1</v>
          </cell>
        </row>
        <row r="1006">
          <cell r="B1006">
            <v>1061693922</v>
          </cell>
          <cell r="C1006" t="str">
            <v>CERON PORTILLA ANA CATALINA</v>
          </cell>
          <cell r="D1006" t="str">
            <v>CERON</v>
          </cell>
          <cell r="E1006" t="str">
            <v>PORTILLA</v>
          </cell>
          <cell r="F1006" t="str">
            <v>ANA</v>
          </cell>
          <cell r="G1006" t="str">
            <v>CATALINA</v>
          </cell>
          <cell r="H1006">
            <v>30</v>
          </cell>
          <cell r="I1006" t="str">
            <v>OCASIONAL</v>
          </cell>
          <cell r="J1006" t="str">
            <v>F</v>
          </cell>
          <cell r="K1006" t="str">
            <v>ac</v>
          </cell>
          <cell r="L1006" t="str">
            <v>MT</v>
          </cell>
          <cell r="M1006" t="str">
            <v>NULL</v>
          </cell>
          <cell r="N1006" t="str">
            <v>NULL</v>
          </cell>
          <cell r="O1006" t="str">
            <v>AUXILIAR</v>
          </cell>
          <cell r="P1006" t="str">
            <v>NULL</v>
          </cell>
          <cell r="Q1006">
            <v>1</v>
          </cell>
        </row>
        <row r="1007">
          <cell r="B1007">
            <v>1061694232</v>
          </cell>
          <cell r="C1007" t="str">
            <v>MAR MEZA MARIA DEL</v>
          </cell>
          <cell r="D1007" t="str">
            <v>MAR</v>
          </cell>
          <cell r="E1007" t="str">
            <v>MEZA</v>
          </cell>
          <cell r="F1007" t="str">
            <v>MARIA</v>
          </cell>
          <cell r="G1007" t="str">
            <v>DEL</v>
          </cell>
          <cell r="H1007">
            <v>8</v>
          </cell>
          <cell r="I1007" t="str">
            <v>OCASIONAL</v>
          </cell>
          <cell r="J1007" t="str">
            <v>M</v>
          </cell>
          <cell r="K1007" t="str">
            <v>ac</v>
          </cell>
          <cell r="L1007" t="str">
            <v>TC</v>
          </cell>
          <cell r="M1007" t="str">
            <v>NULL</v>
          </cell>
          <cell r="N1007" t="str">
            <v>mariadelmar@unicauca.edu.co</v>
          </cell>
          <cell r="O1007" t="str">
            <v>AUXILIAR</v>
          </cell>
          <cell r="P1007" t="str">
            <v>NULL</v>
          </cell>
          <cell r="Q1007">
            <v>1</v>
          </cell>
        </row>
        <row r="1008">
          <cell r="B1008">
            <v>1061695653</v>
          </cell>
          <cell r="C1008" t="str">
            <v>PLAZA ROSERO ANA MARIA</v>
          </cell>
          <cell r="D1008" t="str">
            <v>PLAZA</v>
          </cell>
          <cell r="E1008" t="str">
            <v>ROSERO</v>
          </cell>
          <cell r="F1008" t="str">
            <v>ANA</v>
          </cell>
          <cell r="G1008" t="str">
            <v>MARIA</v>
          </cell>
          <cell r="H1008">
            <v>30</v>
          </cell>
          <cell r="I1008" t="str">
            <v>OCASIONAL</v>
          </cell>
          <cell r="J1008" t="str">
            <v>F</v>
          </cell>
          <cell r="K1008" t="str">
            <v>ac</v>
          </cell>
          <cell r="L1008" t="str">
            <v>MT</v>
          </cell>
          <cell r="M1008" t="str">
            <v>NULL</v>
          </cell>
          <cell r="N1008" t="str">
            <v>amplaza@unicauca.edu.co</v>
          </cell>
          <cell r="O1008" t="str">
            <v>ASISTENTE</v>
          </cell>
          <cell r="P1008" t="str">
            <v>NULL</v>
          </cell>
          <cell r="Q1008">
            <v>1</v>
          </cell>
        </row>
        <row r="1009">
          <cell r="B1009">
            <v>1061696382</v>
          </cell>
          <cell r="C1009" t="str">
            <v>VIVEROS CUASQUER ANDREA CRISTINA</v>
          </cell>
          <cell r="D1009" t="str">
            <v>VIVEROS</v>
          </cell>
          <cell r="E1009" t="str">
            <v>CUASQUER</v>
          </cell>
          <cell r="F1009" t="str">
            <v>ANDREA</v>
          </cell>
          <cell r="G1009" t="str">
            <v>CRISTINA</v>
          </cell>
          <cell r="H1009">
            <v>42</v>
          </cell>
          <cell r="I1009" t="str">
            <v>OCASIONAL</v>
          </cell>
          <cell r="J1009" t="str">
            <v>M</v>
          </cell>
          <cell r="K1009" t="str">
            <v>ac</v>
          </cell>
          <cell r="L1009" t="str">
            <v>TC</v>
          </cell>
          <cell r="M1009" t="str">
            <v>NULL</v>
          </cell>
          <cell r="N1009" t="str">
            <v>crisviveros@unicauca.edu.co</v>
          </cell>
          <cell r="O1009" t="str">
            <v>AUXILIAR</v>
          </cell>
          <cell r="P1009" t="str">
            <v>NULL</v>
          </cell>
          <cell r="Q1009">
            <v>1</v>
          </cell>
        </row>
        <row r="1010">
          <cell r="B1010">
            <v>1061696388</v>
          </cell>
          <cell r="C1010" t="str">
            <v>SANTACRUZ VEGA MARIA CAMILA</v>
          </cell>
          <cell r="D1010" t="str">
            <v>SANTACRUZ</v>
          </cell>
          <cell r="E1010" t="str">
            <v>VEGA</v>
          </cell>
          <cell r="F1010" t="str">
            <v>MARIA</v>
          </cell>
          <cell r="G1010" t="str">
            <v>CAMILA</v>
          </cell>
          <cell r="H1010">
            <v>11</v>
          </cell>
          <cell r="I1010" t="str">
            <v>OCASIONAL</v>
          </cell>
          <cell r="J1010" t="str">
            <v>M</v>
          </cell>
          <cell r="K1010" t="str">
            <v>ac</v>
          </cell>
          <cell r="L1010" t="str">
            <v>TC</v>
          </cell>
          <cell r="M1010" t="str">
            <v>NULL</v>
          </cell>
          <cell r="N1010" t="str">
            <v>mariacsantacruz@unicauca.edu.co</v>
          </cell>
          <cell r="O1010" t="str">
            <v>ASISTENTE</v>
          </cell>
          <cell r="P1010" t="str">
            <v>NULL</v>
          </cell>
          <cell r="Q1010">
            <v>1</v>
          </cell>
        </row>
        <row r="1011">
          <cell r="B1011">
            <v>1061696684</v>
          </cell>
          <cell r="C1011" t="str">
            <v>DELGADO ESPINOSA NASLY YANID</v>
          </cell>
          <cell r="D1011" t="str">
            <v>DELGADO</v>
          </cell>
          <cell r="E1011" t="str">
            <v>ESPINOSA</v>
          </cell>
          <cell r="F1011" t="str">
            <v>NASLY</v>
          </cell>
          <cell r="G1011" t="str">
            <v>YANID</v>
          </cell>
          <cell r="H1011">
            <v>47</v>
          </cell>
          <cell r="I1011" t="str">
            <v>OCASIONAL</v>
          </cell>
          <cell r="J1011" t="str">
            <v>F</v>
          </cell>
          <cell r="K1011" t="str">
            <v>ac</v>
          </cell>
          <cell r="L1011" t="str">
            <v>TC</v>
          </cell>
          <cell r="M1011" t="str">
            <v>NULL</v>
          </cell>
          <cell r="N1011" t="str">
            <v>naslydelgado@unicauca.edu.co</v>
          </cell>
          <cell r="O1011" t="str">
            <v>ASISTENTE</v>
          </cell>
          <cell r="P1011" t="str">
            <v>NULL</v>
          </cell>
          <cell r="Q1011">
            <v>1</v>
          </cell>
        </row>
        <row r="1012">
          <cell r="B1012">
            <v>1061696949</v>
          </cell>
          <cell r="C1012" t="str">
            <v>CHILITO GUAUÑA GUSTAVO ADOLFO</v>
          </cell>
          <cell r="D1012" t="str">
            <v>CHILITO</v>
          </cell>
          <cell r="E1012" t="str">
            <v>GUAUÑA</v>
          </cell>
          <cell r="F1012" t="str">
            <v>GUSTAVO</v>
          </cell>
          <cell r="G1012" t="str">
            <v>ADOLFO</v>
          </cell>
          <cell r="H1012">
            <v>33</v>
          </cell>
          <cell r="I1012" t="str">
            <v>OCASIONAL</v>
          </cell>
          <cell r="J1012" t="str">
            <v>M</v>
          </cell>
          <cell r="K1012" t="str">
            <v>ac</v>
          </cell>
          <cell r="L1012" t="str">
            <v>TC</v>
          </cell>
          <cell r="M1012" t="str">
            <v>NULL</v>
          </cell>
          <cell r="N1012" t="str">
            <v>NULL</v>
          </cell>
          <cell r="O1012" t="str">
            <v>AUXILIAR</v>
          </cell>
          <cell r="P1012" t="str">
            <v>NULL</v>
          </cell>
          <cell r="Q1012">
            <v>1</v>
          </cell>
        </row>
        <row r="1013">
          <cell r="B1013">
            <v>1061696958</v>
          </cell>
          <cell r="C1013" t="str">
            <v>CHARA ORDOÑEZ WILLIAN DARIO</v>
          </cell>
          <cell r="D1013" t="str">
            <v>CHARA</v>
          </cell>
          <cell r="E1013" t="str">
            <v>ORDOÑEZ</v>
          </cell>
          <cell r="F1013" t="str">
            <v>WILLIAN</v>
          </cell>
          <cell r="G1013" t="str">
            <v>DARIO</v>
          </cell>
          <cell r="H1013">
            <v>37</v>
          </cell>
          <cell r="I1013" t="str">
            <v>OCASIONAL</v>
          </cell>
          <cell r="J1013" t="str">
            <v>M</v>
          </cell>
          <cell r="K1013" t="str">
            <v>ac</v>
          </cell>
          <cell r="L1013" t="str">
            <v>TC</v>
          </cell>
          <cell r="M1013" t="str">
            <v>NULL</v>
          </cell>
          <cell r="N1013" t="str">
            <v>williamchara@unicauca.edu.co</v>
          </cell>
          <cell r="O1013" t="str">
            <v>ASISTENTE</v>
          </cell>
          <cell r="P1013" t="str">
            <v>NULL</v>
          </cell>
          <cell r="Q1013">
            <v>1</v>
          </cell>
        </row>
        <row r="1014">
          <cell r="B1014">
            <v>1061697014</v>
          </cell>
          <cell r="C1014" t="str">
            <v>TRUJILLO URIBE LUCY ADRIANA</v>
          </cell>
          <cell r="D1014" t="str">
            <v>TRUJILLO</v>
          </cell>
          <cell r="E1014" t="str">
            <v>URIBE</v>
          </cell>
          <cell r="F1014" t="str">
            <v>LUCY</v>
          </cell>
          <cell r="G1014" t="str">
            <v>ADRIANA</v>
          </cell>
          <cell r="H1014">
            <v>37</v>
          </cell>
          <cell r="I1014" t="str">
            <v>OCASIONAL</v>
          </cell>
          <cell r="J1014" t="str">
            <v>F</v>
          </cell>
          <cell r="K1014" t="str">
            <v>ac</v>
          </cell>
          <cell r="L1014" t="str">
            <v>TC</v>
          </cell>
          <cell r="M1014" t="str">
            <v>NULL</v>
          </cell>
          <cell r="N1014" t="str">
            <v>adrianatrujillo@unicauca.edu.co</v>
          </cell>
          <cell r="O1014" t="str">
            <v>AUXILIAR</v>
          </cell>
          <cell r="P1014" t="str">
            <v>NULL</v>
          </cell>
          <cell r="Q1014">
            <v>1</v>
          </cell>
        </row>
        <row r="1015">
          <cell r="B1015">
            <v>1061698779</v>
          </cell>
          <cell r="C1015" t="str">
            <v>AGUILAR BURBANO ANDRES FELIPE</v>
          </cell>
          <cell r="D1015" t="str">
            <v>AGUILAR</v>
          </cell>
          <cell r="E1015" t="str">
            <v>BURBANO</v>
          </cell>
          <cell r="F1015" t="str">
            <v>ANDRES</v>
          </cell>
          <cell r="G1015" t="str">
            <v>FELIPE</v>
          </cell>
          <cell r="H1015">
            <v>19</v>
          </cell>
          <cell r="I1015" t="str">
            <v>OCASIONAL</v>
          </cell>
          <cell r="J1015" t="str">
            <v>M</v>
          </cell>
          <cell r="K1015" t="str">
            <v>ac</v>
          </cell>
          <cell r="L1015" t="str">
            <v>TC</v>
          </cell>
          <cell r="M1015" t="str">
            <v>NULL</v>
          </cell>
          <cell r="N1015" t="str">
            <v>andresaguilar@unicauca.edu.co</v>
          </cell>
          <cell r="O1015" t="str">
            <v>AUXILIAR</v>
          </cell>
          <cell r="P1015" t="str">
            <v>NULL</v>
          </cell>
          <cell r="Q1015">
            <v>1</v>
          </cell>
        </row>
        <row r="1016">
          <cell r="B1016">
            <v>1061699143</v>
          </cell>
          <cell r="C1016" t="str">
            <v>GARCES CONSTAIN CAMILO EDUARDO</v>
          </cell>
          <cell r="D1016" t="str">
            <v>GARCES</v>
          </cell>
          <cell r="E1016" t="str">
            <v>CONSTAIN</v>
          </cell>
          <cell r="F1016" t="str">
            <v>CAMILO</v>
          </cell>
          <cell r="G1016" t="str">
            <v>EDUARDO</v>
          </cell>
          <cell r="H1016">
            <v>17</v>
          </cell>
          <cell r="I1016" t="str">
            <v>OCASIONAL</v>
          </cell>
          <cell r="J1016" t="str">
            <v>M</v>
          </cell>
          <cell r="K1016" t="str">
            <v>ac</v>
          </cell>
          <cell r="L1016" t="str">
            <v>MT</v>
          </cell>
          <cell r="M1016" t="str">
            <v>NULL</v>
          </cell>
          <cell r="N1016" t="str">
            <v>NULL</v>
          </cell>
          <cell r="O1016" t="str">
            <v>AUXILIAR</v>
          </cell>
          <cell r="P1016" t="str">
            <v>NULL</v>
          </cell>
          <cell r="Q1016">
            <v>1</v>
          </cell>
        </row>
        <row r="1017">
          <cell r="B1017">
            <v>1061699251</v>
          </cell>
          <cell r="C1017" t="str">
            <v>ORTEGA DORADO JULIE CAROLINA</v>
          </cell>
          <cell r="D1017" t="str">
            <v>ORTEGA</v>
          </cell>
          <cell r="E1017" t="str">
            <v>DORADO</v>
          </cell>
          <cell r="F1017" t="str">
            <v>JULIE</v>
          </cell>
          <cell r="G1017" t="str">
            <v>CAROLINA</v>
          </cell>
          <cell r="H1017">
            <v>11</v>
          </cell>
          <cell r="I1017" t="str">
            <v>OCASIONAL</v>
          </cell>
          <cell r="J1017" t="str">
            <v>F</v>
          </cell>
          <cell r="K1017" t="str">
            <v>ac</v>
          </cell>
          <cell r="L1017" t="str">
            <v>TC</v>
          </cell>
          <cell r="M1017" t="str">
            <v>NULL</v>
          </cell>
          <cell r="N1017" t="str">
            <v>carortega@unicauca.edu.co</v>
          </cell>
          <cell r="O1017" t="str">
            <v>AUXILIAR</v>
          </cell>
          <cell r="P1017" t="str">
            <v>NULL</v>
          </cell>
          <cell r="Q1017">
            <v>1</v>
          </cell>
        </row>
        <row r="1018">
          <cell r="B1018">
            <v>1061699361</v>
          </cell>
          <cell r="C1018" t="str">
            <v>ORDOÑEZ HOYOS ALEX ENRIQUE</v>
          </cell>
          <cell r="D1018" t="str">
            <v>ORDOÑEZ</v>
          </cell>
          <cell r="E1018" t="str">
            <v>HOYOS</v>
          </cell>
          <cell r="F1018" t="str">
            <v>ALEX</v>
          </cell>
          <cell r="G1018" t="str">
            <v>ENRIQUE</v>
          </cell>
          <cell r="H1018">
            <v>5</v>
          </cell>
          <cell r="I1018" t="str">
            <v>OCASIONAL</v>
          </cell>
          <cell r="J1018" t="str">
            <v>M</v>
          </cell>
          <cell r="K1018" t="str">
            <v>ac</v>
          </cell>
          <cell r="L1018" t="str">
            <v>TC</v>
          </cell>
          <cell r="M1018" t="str">
            <v>NULL</v>
          </cell>
          <cell r="N1018" t="str">
            <v>alexenrique@unicauca.edu.co</v>
          </cell>
          <cell r="O1018" t="str">
            <v>ASISTENTE</v>
          </cell>
          <cell r="P1018" t="str">
            <v>NULL</v>
          </cell>
          <cell r="Q1018">
            <v>1</v>
          </cell>
        </row>
        <row r="1019">
          <cell r="B1019">
            <v>1061700340</v>
          </cell>
          <cell r="C1019" t="str">
            <v>VALENCIA PAYAN CRISTIAN HEIDELBERG</v>
          </cell>
          <cell r="D1019" t="str">
            <v>VALENCIA</v>
          </cell>
          <cell r="E1019" t="str">
            <v>PAYAN</v>
          </cell>
          <cell r="F1019" t="str">
            <v>CRISTIAN</v>
          </cell>
          <cell r="G1019" t="str">
            <v>HEIDELBERG</v>
          </cell>
          <cell r="H1019">
            <v>50</v>
          </cell>
          <cell r="I1019" t="str">
            <v>OCASIONAL</v>
          </cell>
          <cell r="J1019" t="str">
            <v>M</v>
          </cell>
          <cell r="K1019" t="str">
            <v>ac</v>
          </cell>
          <cell r="L1019" t="str">
            <v>TC</v>
          </cell>
          <cell r="M1019" t="str">
            <v>NULL</v>
          </cell>
          <cell r="N1019" t="str">
            <v>NULL</v>
          </cell>
          <cell r="O1019" t="str">
            <v>AUXILIAR</v>
          </cell>
          <cell r="P1019" t="str">
            <v>NULL</v>
          </cell>
          <cell r="Q1019">
            <v>1</v>
          </cell>
        </row>
        <row r="1020">
          <cell r="B1020">
            <v>1061703562</v>
          </cell>
          <cell r="C1020" t="str">
            <v>MUÑOZ COLLAZOS CATALINA</v>
          </cell>
          <cell r="D1020" t="str">
            <v>MUÑOZ</v>
          </cell>
          <cell r="E1020" t="str">
            <v>COLLAZOS</v>
          </cell>
          <cell r="F1020" t="str">
            <v>CATALINA</v>
          </cell>
          <cell r="H1020">
            <v>49</v>
          </cell>
          <cell r="I1020" t="str">
            <v>OCASIONAL</v>
          </cell>
          <cell r="J1020" t="str">
            <v>F</v>
          </cell>
          <cell r="K1020" t="str">
            <v>ac</v>
          </cell>
          <cell r="L1020" t="str">
            <v>TC</v>
          </cell>
          <cell r="M1020" t="str">
            <v>NULL</v>
          </cell>
          <cell r="N1020" t="str">
            <v>catalinamunoz@unicauca.edu.co</v>
          </cell>
          <cell r="O1020" t="str">
            <v>ASISTENTE</v>
          </cell>
          <cell r="P1020" t="str">
            <v>NULL</v>
          </cell>
          <cell r="Q1020">
            <v>1</v>
          </cell>
        </row>
        <row r="1021">
          <cell r="B1021">
            <v>1061703666</v>
          </cell>
          <cell r="C1021" t="str">
            <v>RODRIGUEZ CABEZAS SANTIAGO JOSE</v>
          </cell>
          <cell r="D1021" t="str">
            <v>RODRIGUEZ</v>
          </cell>
          <cell r="E1021" t="str">
            <v>CABEZAS</v>
          </cell>
          <cell r="F1021" t="str">
            <v>SANTIAGO</v>
          </cell>
          <cell r="G1021" t="str">
            <v>JOSE</v>
          </cell>
          <cell r="H1021">
            <v>42</v>
          </cell>
          <cell r="I1021" t="str">
            <v>OCASIONAL</v>
          </cell>
          <cell r="J1021" t="str">
            <v>M</v>
          </cell>
          <cell r="K1021" t="str">
            <v>ac</v>
          </cell>
          <cell r="L1021" t="str">
            <v>TC</v>
          </cell>
          <cell r="M1021" t="str">
            <v>NULL</v>
          </cell>
          <cell r="N1021" t="str">
            <v>sjrodriguez@unicauca.edu.co</v>
          </cell>
          <cell r="O1021" t="str">
            <v>ASISTENTE</v>
          </cell>
          <cell r="P1021" t="str">
            <v>NULL</v>
          </cell>
          <cell r="Q1021">
            <v>1</v>
          </cell>
        </row>
        <row r="1022">
          <cell r="B1022">
            <v>1061704258</v>
          </cell>
          <cell r="C1022" t="str">
            <v>BAMBAGUE RUIZ CRISTINA</v>
          </cell>
          <cell r="D1022" t="str">
            <v>BAMBAGUE</v>
          </cell>
          <cell r="E1022" t="str">
            <v>RUIZ</v>
          </cell>
          <cell r="F1022" t="str">
            <v>CRISTINA</v>
          </cell>
          <cell r="H1022">
            <v>10</v>
          </cell>
          <cell r="I1022" t="str">
            <v>OCASIONAL</v>
          </cell>
          <cell r="J1022" t="str">
            <v>F</v>
          </cell>
          <cell r="K1022" t="str">
            <v>ac</v>
          </cell>
          <cell r="L1022" t="str">
            <v>MT</v>
          </cell>
          <cell r="M1022" t="str">
            <v>NULL</v>
          </cell>
          <cell r="N1022" t="str">
            <v>cbruiz@unicauca.edu.co</v>
          </cell>
          <cell r="O1022" t="str">
            <v>AUXILIAR</v>
          </cell>
          <cell r="P1022" t="str">
            <v>NULL</v>
          </cell>
          <cell r="Q1022">
            <v>1</v>
          </cell>
        </row>
        <row r="1023">
          <cell r="B1023">
            <v>1061704317</v>
          </cell>
          <cell r="C1023" t="str">
            <v>VELEZ TOBAR RAQUEL AMALIA</v>
          </cell>
          <cell r="D1023" t="str">
            <v>VELEZ</v>
          </cell>
          <cell r="E1023" t="str">
            <v>TOBAR</v>
          </cell>
          <cell r="F1023" t="str">
            <v>RAQUEL</v>
          </cell>
          <cell r="G1023" t="str">
            <v>AMALIA</v>
          </cell>
          <cell r="H1023">
            <v>15</v>
          </cell>
          <cell r="I1023" t="str">
            <v>OCASIONAL</v>
          </cell>
          <cell r="J1023" t="str">
            <v>F</v>
          </cell>
          <cell r="K1023" t="str">
            <v>ac</v>
          </cell>
          <cell r="L1023" t="str">
            <v>TC</v>
          </cell>
          <cell r="M1023" t="str">
            <v>NULL</v>
          </cell>
          <cell r="N1023" t="str">
            <v>raquelvelez@unicauca.edu.co</v>
          </cell>
          <cell r="O1023" t="str">
            <v>ASOCIADO</v>
          </cell>
          <cell r="P1023" t="str">
            <v>NULL</v>
          </cell>
          <cell r="Q1023">
            <v>1</v>
          </cell>
        </row>
        <row r="1024">
          <cell r="B1024">
            <v>1061704598</v>
          </cell>
          <cell r="C1024" t="str">
            <v>DAZA DORADO ENID CONSUELO</v>
          </cell>
          <cell r="D1024" t="str">
            <v>DAZA</v>
          </cell>
          <cell r="E1024" t="str">
            <v>DORADO</v>
          </cell>
          <cell r="F1024" t="str">
            <v>ENID</v>
          </cell>
          <cell r="G1024" t="str">
            <v>CONSUELO</v>
          </cell>
          <cell r="H1024">
            <v>5</v>
          </cell>
          <cell r="I1024" t="str">
            <v>OCASIONAL</v>
          </cell>
          <cell r="J1024" t="str">
            <v>F</v>
          </cell>
          <cell r="K1024" t="str">
            <v>ac</v>
          </cell>
          <cell r="L1024" t="str">
            <v>TC</v>
          </cell>
          <cell r="M1024" t="str">
            <v>NULL</v>
          </cell>
          <cell r="N1024" t="str">
            <v>ecdaza@unicauca.edu.co</v>
          </cell>
          <cell r="O1024" t="str">
            <v>ASISTENTE</v>
          </cell>
          <cell r="P1024" t="str">
            <v>NULL</v>
          </cell>
          <cell r="Q1024">
            <v>1</v>
          </cell>
        </row>
        <row r="1025">
          <cell r="B1025">
            <v>1061704763</v>
          </cell>
          <cell r="C1025" t="str">
            <v>SOLARTE ORDOÑEZ NORLETH JAIRO</v>
          </cell>
          <cell r="D1025" t="str">
            <v>SOLARTE</v>
          </cell>
          <cell r="E1025" t="str">
            <v>ORDOÑEZ</v>
          </cell>
          <cell r="F1025" t="str">
            <v>NORLETH</v>
          </cell>
          <cell r="G1025" t="str">
            <v>JAIRO</v>
          </cell>
          <cell r="H1025">
            <v>4</v>
          </cell>
          <cell r="I1025" t="str">
            <v>OCASIONAL</v>
          </cell>
          <cell r="J1025" t="str">
            <v>M</v>
          </cell>
          <cell r="K1025" t="str">
            <v>ac</v>
          </cell>
          <cell r="L1025" t="str">
            <v>TC</v>
          </cell>
          <cell r="M1025" t="str">
            <v>NULL</v>
          </cell>
          <cell r="N1025" t="str">
            <v>njsolarte@unicauca.edu.co</v>
          </cell>
          <cell r="O1025" t="str">
            <v>ASOCIADO</v>
          </cell>
          <cell r="P1025" t="str">
            <v>NULL</v>
          </cell>
          <cell r="Q1025">
            <v>1</v>
          </cell>
        </row>
        <row r="1026">
          <cell r="B1026">
            <v>1061704795</v>
          </cell>
          <cell r="C1026" t="str">
            <v>URBANO PARDO MERCY LORENA</v>
          </cell>
          <cell r="D1026" t="str">
            <v>URBANO</v>
          </cell>
          <cell r="E1026" t="str">
            <v>PARDO</v>
          </cell>
          <cell r="F1026" t="str">
            <v>MERCY</v>
          </cell>
          <cell r="G1026" t="str">
            <v>LORENA</v>
          </cell>
          <cell r="H1026">
            <v>26</v>
          </cell>
          <cell r="I1026" t="str">
            <v>OCASIONAL</v>
          </cell>
          <cell r="J1026" t="str">
            <v>F</v>
          </cell>
          <cell r="K1026" t="str">
            <v>ac</v>
          </cell>
          <cell r="L1026" t="str">
            <v>TC</v>
          </cell>
          <cell r="M1026" t="str">
            <v>NULL</v>
          </cell>
          <cell r="N1026" t="str">
            <v>mercyurbano@unicauca.edu.co</v>
          </cell>
          <cell r="O1026" t="str">
            <v>ASOCIADO</v>
          </cell>
          <cell r="P1026" t="str">
            <v>NULL</v>
          </cell>
          <cell r="Q1026">
            <v>1</v>
          </cell>
        </row>
        <row r="1027">
          <cell r="B1027">
            <v>1061705037</v>
          </cell>
          <cell r="C1027" t="str">
            <v>FLOREZ HOLGUIN JENNYFER PAOLA</v>
          </cell>
          <cell r="D1027" t="str">
            <v>FLOREZ</v>
          </cell>
          <cell r="E1027" t="str">
            <v>HOLGUIN</v>
          </cell>
          <cell r="F1027" t="str">
            <v>JENNYFER</v>
          </cell>
          <cell r="G1027" t="str">
            <v>PAOLA</v>
          </cell>
          <cell r="H1027">
            <v>11</v>
          </cell>
          <cell r="I1027" t="str">
            <v>OCASIONAL</v>
          </cell>
          <cell r="J1027" t="str">
            <v>F</v>
          </cell>
          <cell r="K1027" t="str">
            <v>ac</v>
          </cell>
          <cell r="L1027" t="str">
            <v>TC</v>
          </cell>
          <cell r="M1027" t="str">
            <v>NULL</v>
          </cell>
          <cell r="N1027" t="str">
            <v>jennyfer@unicauca.edu.co</v>
          </cell>
          <cell r="O1027" t="str">
            <v>AUXILIAR</v>
          </cell>
          <cell r="P1027" t="str">
            <v>NULL</v>
          </cell>
          <cell r="Q1027">
            <v>1</v>
          </cell>
        </row>
        <row r="1028">
          <cell r="B1028">
            <v>1061705167</v>
          </cell>
          <cell r="C1028" t="str">
            <v>PEREZ LOBATO CRISTIAN ANDRES</v>
          </cell>
          <cell r="D1028" t="str">
            <v>PEREZ</v>
          </cell>
          <cell r="E1028" t="str">
            <v>LOBATO</v>
          </cell>
          <cell r="F1028" t="str">
            <v>CRISTIAN</v>
          </cell>
          <cell r="G1028" t="str">
            <v>ANDRES</v>
          </cell>
          <cell r="H1028">
            <v>5</v>
          </cell>
          <cell r="I1028" t="str">
            <v>OCASIONAL</v>
          </cell>
          <cell r="J1028" t="str">
            <v>M</v>
          </cell>
          <cell r="K1028" t="str">
            <v>ac</v>
          </cell>
          <cell r="L1028" t="str">
            <v>MT</v>
          </cell>
          <cell r="M1028" t="str">
            <v>NULL</v>
          </cell>
          <cell r="N1028" t="str">
            <v>cristianpl@unicauca.edu.co</v>
          </cell>
          <cell r="O1028" t="str">
            <v>AUXILIAR</v>
          </cell>
          <cell r="P1028" t="str">
            <v>NULL</v>
          </cell>
          <cell r="Q1028">
            <v>1</v>
          </cell>
        </row>
        <row r="1029">
          <cell r="B1029">
            <v>1061705278</v>
          </cell>
          <cell r="C1029" t="str">
            <v>ARBELAEZ GUTIERREZ SANDRA LORENA</v>
          </cell>
          <cell r="D1029" t="str">
            <v>ARBELAEZ</v>
          </cell>
          <cell r="E1029" t="str">
            <v>GUTIERREZ</v>
          </cell>
          <cell r="F1029" t="str">
            <v>SANDRA</v>
          </cell>
          <cell r="G1029" t="str">
            <v>LORENA</v>
          </cell>
          <cell r="H1029">
            <v>2</v>
          </cell>
          <cell r="I1029" t="str">
            <v>OCASIONAL</v>
          </cell>
          <cell r="J1029" t="str">
            <v>F</v>
          </cell>
          <cell r="K1029" t="str">
            <v>ac</v>
          </cell>
          <cell r="L1029" t="str">
            <v>TC</v>
          </cell>
          <cell r="M1029" t="str">
            <v>NULL</v>
          </cell>
          <cell r="N1029" t="str">
            <v>loren299@unicauca.edu.co</v>
          </cell>
          <cell r="O1029" t="str">
            <v>AUXILIAR</v>
          </cell>
          <cell r="P1029" t="str">
            <v>NULL</v>
          </cell>
          <cell r="Q1029">
            <v>1</v>
          </cell>
        </row>
        <row r="1030">
          <cell r="B1030">
            <v>1061705641</v>
          </cell>
          <cell r="C1030" t="str">
            <v>ZAMORA MORENO MAYRA ANDREA</v>
          </cell>
          <cell r="D1030" t="str">
            <v>ZAMORA</v>
          </cell>
          <cell r="E1030" t="str">
            <v>MORENO</v>
          </cell>
          <cell r="F1030" t="str">
            <v>MAYRA</v>
          </cell>
          <cell r="G1030" t="str">
            <v>ANDREA</v>
          </cell>
          <cell r="H1030">
            <v>31</v>
          </cell>
          <cell r="I1030" t="str">
            <v>OCASIONAL</v>
          </cell>
          <cell r="J1030" t="str">
            <v>F</v>
          </cell>
          <cell r="K1030" t="str">
            <v>ac</v>
          </cell>
          <cell r="L1030" t="str">
            <v>TC</v>
          </cell>
          <cell r="M1030" t="str">
            <v>NULL</v>
          </cell>
          <cell r="N1030" t="str">
            <v>NULL</v>
          </cell>
          <cell r="O1030" t="str">
            <v>AUXILIAR</v>
          </cell>
          <cell r="P1030" t="str">
            <v>NULL</v>
          </cell>
          <cell r="Q1030">
            <v>1</v>
          </cell>
        </row>
        <row r="1031">
          <cell r="B1031">
            <v>1061705743</v>
          </cell>
          <cell r="C1031" t="str">
            <v>MARTINEZ MARIACA IVAN GERARDO</v>
          </cell>
          <cell r="D1031" t="str">
            <v>MARTINEZ</v>
          </cell>
          <cell r="E1031" t="str">
            <v>MARIACA</v>
          </cell>
          <cell r="F1031" t="str">
            <v>IVAN</v>
          </cell>
          <cell r="G1031" t="str">
            <v>GERARDO</v>
          </cell>
          <cell r="H1031">
            <v>2</v>
          </cell>
          <cell r="I1031" t="str">
            <v>OCASIONAL</v>
          </cell>
          <cell r="J1031" t="str">
            <v>M</v>
          </cell>
          <cell r="K1031" t="str">
            <v>ac</v>
          </cell>
          <cell r="L1031" t="str">
            <v>TC</v>
          </cell>
          <cell r="M1031" t="str">
            <v>NULL</v>
          </cell>
          <cell r="N1031" t="str">
            <v>ivanm@unicauca.edu.co</v>
          </cell>
          <cell r="O1031" t="str">
            <v>AUXILIAR</v>
          </cell>
          <cell r="P1031" t="str">
            <v>NULL</v>
          </cell>
          <cell r="Q1031">
            <v>1</v>
          </cell>
        </row>
        <row r="1032">
          <cell r="B1032">
            <v>1061707510</v>
          </cell>
          <cell r="C1032" t="str">
            <v>CORDOBA CALVO ANDRES ALEJANDRO</v>
          </cell>
          <cell r="D1032" t="str">
            <v>CORDOBA</v>
          </cell>
          <cell r="E1032" t="str">
            <v>CALVO</v>
          </cell>
          <cell r="F1032" t="str">
            <v>ANDRES</v>
          </cell>
          <cell r="G1032" t="str">
            <v>ALEJANDRO</v>
          </cell>
          <cell r="H1032">
            <v>38</v>
          </cell>
          <cell r="I1032" t="str">
            <v>OCASIONAL</v>
          </cell>
          <cell r="J1032" t="str">
            <v>M</v>
          </cell>
          <cell r="K1032" t="str">
            <v>ac</v>
          </cell>
          <cell r="L1032" t="str">
            <v>TC</v>
          </cell>
          <cell r="M1032" t="str">
            <v>NULL</v>
          </cell>
          <cell r="N1032" t="str">
            <v>aacordoba@unicauca.edu.co</v>
          </cell>
          <cell r="O1032" t="str">
            <v>ASISTENTE</v>
          </cell>
          <cell r="P1032" t="str">
            <v>NULL</v>
          </cell>
          <cell r="Q1032">
            <v>1</v>
          </cell>
        </row>
        <row r="1033">
          <cell r="B1033">
            <v>1061707620</v>
          </cell>
          <cell r="C1033" t="str">
            <v>RODRIGUEZ RAMIREZ CATALINA</v>
          </cell>
          <cell r="D1033" t="str">
            <v>RODRIGUEZ</v>
          </cell>
          <cell r="E1033" t="str">
            <v>RAMIREZ</v>
          </cell>
          <cell r="F1033" t="str">
            <v>CATALINA</v>
          </cell>
          <cell r="H1033">
            <v>18</v>
          </cell>
          <cell r="I1033" t="str">
            <v>OCASIONAL</v>
          </cell>
          <cell r="J1033" t="str">
            <v>F</v>
          </cell>
          <cell r="K1033" t="str">
            <v>ac</v>
          </cell>
          <cell r="L1033" t="str">
            <v>TC</v>
          </cell>
          <cell r="M1033" t="str">
            <v>NULL</v>
          </cell>
          <cell r="N1033" t="str">
            <v>catarodriguez@unicauca.edu.co</v>
          </cell>
          <cell r="O1033" t="str">
            <v>ASISTENTE</v>
          </cell>
          <cell r="P1033" t="str">
            <v>NULL</v>
          </cell>
          <cell r="Q1033">
            <v>1</v>
          </cell>
        </row>
        <row r="1034">
          <cell r="B1034">
            <v>1061708024</v>
          </cell>
          <cell r="C1034" t="str">
            <v>VARON GUZMAN MARGARETH SOFIA</v>
          </cell>
          <cell r="D1034" t="str">
            <v>VARON</v>
          </cell>
          <cell r="E1034" t="str">
            <v>GUZMAN</v>
          </cell>
          <cell r="F1034" t="str">
            <v>MARGARETH</v>
          </cell>
          <cell r="G1034" t="str">
            <v>SOFIA</v>
          </cell>
          <cell r="H1034">
            <v>28</v>
          </cell>
          <cell r="I1034" t="str">
            <v>OCASIONAL</v>
          </cell>
          <cell r="J1034" t="str">
            <v>F</v>
          </cell>
          <cell r="K1034" t="str">
            <v>ac</v>
          </cell>
          <cell r="L1034" t="str">
            <v>TC</v>
          </cell>
          <cell r="M1034" t="str">
            <v>NULL</v>
          </cell>
          <cell r="N1034" t="str">
            <v>sofi_0588@unicauca.edu.co</v>
          </cell>
          <cell r="O1034" t="str">
            <v>AUXILIAR</v>
          </cell>
          <cell r="P1034" t="str">
            <v>NULL</v>
          </cell>
          <cell r="Q1034">
            <v>1</v>
          </cell>
        </row>
        <row r="1035">
          <cell r="B1035">
            <v>1061709112</v>
          </cell>
          <cell r="C1035" t="str">
            <v>MUÑOZ SOTELO DIEGO MARINO</v>
          </cell>
          <cell r="D1035" t="str">
            <v>MUÑOZ</v>
          </cell>
          <cell r="E1035" t="str">
            <v>SOTELO</v>
          </cell>
          <cell r="F1035" t="str">
            <v>DIEGO</v>
          </cell>
          <cell r="G1035" t="str">
            <v>MARINO</v>
          </cell>
          <cell r="H1035">
            <v>14</v>
          </cell>
          <cell r="I1035" t="str">
            <v>OCASIONAL</v>
          </cell>
          <cell r="J1035" t="str">
            <v>M</v>
          </cell>
          <cell r="K1035" t="str">
            <v>in</v>
          </cell>
          <cell r="L1035" t="str">
            <v>TC</v>
          </cell>
          <cell r="M1035" t="str">
            <v>No aplica</v>
          </cell>
          <cell r="N1035" t="str">
            <v>diegom@unicauca.edu.co</v>
          </cell>
          <cell r="O1035" t="str">
            <v>AUXILIAR</v>
          </cell>
          <cell r="P1035" t="str">
            <v>NULL</v>
          </cell>
          <cell r="Q1035">
            <v>1</v>
          </cell>
        </row>
        <row r="1036">
          <cell r="B1036">
            <v>1061710648</v>
          </cell>
          <cell r="C1036" t="str">
            <v>PEREZ ORDOÑEZ JULIAN RODRIGO</v>
          </cell>
          <cell r="D1036" t="str">
            <v>PEREZ</v>
          </cell>
          <cell r="E1036" t="str">
            <v>ORDOÑEZ</v>
          </cell>
          <cell r="F1036" t="str">
            <v>JULIAN</v>
          </cell>
          <cell r="G1036" t="str">
            <v>RODRIGO</v>
          </cell>
          <cell r="H1036">
            <v>43</v>
          </cell>
          <cell r="I1036" t="str">
            <v>OCASIONAL</v>
          </cell>
          <cell r="J1036" t="str">
            <v>M</v>
          </cell>
          <cell r="K1036" t="str">
            <v>ac</v>
          </cell>
          <cell r="L1036" t="str">
            <v>TC</v>
          </cell>
          <cell r="M1036" t="str">
            <v>NULL</v>
          </cell>
          <cell r="N1036" t="str">
            <v>jrperez@unicauca.edu.co</v>
          </cell>
          <cell r="O1036" t="str">
            <v>AUXILIAR</v>
          </cell>
          <cell r="P1036" t="str">
            <v>NULL</v>
          </cell>
          <cell r="Q1036">
            <v>1</v>
          </cell>
        </row>
        <row r="1037">
          <cell r="B1037">
            <v>1061711510</v>
          </cell>
          <cell r="C1037" t="str">
            <v>ROBLES YAMA DUVAN ARTURO</v>
          </cell>
          <cell r="D1037" t="str">
            <v>ROBLES</v>
          </cell>
          <cell r="E1037" t="str">
            <v>YAMA</v>
          </cell>
          <cell r="F1037" t="str">
            <v>DUVAN</v>
          </cell>
          <cell r="G1037" t="str">
            <v>ARTURO</v>
          </cell>
          <cell r="H1037">
            <v>3</v>
          </cell>
          <cell r="I1037" t="str">
            <v>OCASIONAL</v>
          </cell>
          <cell r="J1037" t="str">
            <v>M</v>
          </cell>
          <cell r="K1037" t="str">
            <v>ac</v>
          </cell>
          <cell r="L1037" t="str">
            <v>TC</v>
          </cell>
          <cell r="M1037" t="str">
            <v>NULL</v>
          </cell>
          <cell r="N1037" t="str">
            <v>duvantbn@unicauca.edu.co</v>
          </cell>
          <cell r="O1037" t="str">
            <v>AUXILIAR</v>
          </cell>
          <cell r="P1037" t="str">
            <v>NULL</v>
          </cell>
          <cell r="Q1037">
            <v>1</v>
          </cell>
        </row>
        <row r="1038">
          <cell r="B1038">
            <v>1061713635</v>
          </cell>
          <cell r="C1038" t="str">
            <v>LUNA IMBACUAN OMAR ANCIZAR</v>
          </cell>
          <cell r="D1038" t="str">
            <v>LUNA</v>
          </cell>
          <cell r="E1038" t="str">
            <v>IMBACUAN</v>
          </cell>
          <cell r="F1038" t="str">
            <v>OMAR</v>
          </cell>
          <cell r="G1038" t="str">
            <v>ANCIZAR</v>
          </cell>
          <cell r="H1038">
            <v>33</v>
          </cell>
          <cell r="I1038" t="str">
            <v>OCASIONAL</v>
          </cell>
          <cell r="J1038" t="str">
            <v>M</v>
          </cell>
          <cell r="K1038" t="str">
            <v>ac</v>
          </cell>
          <cell r="L1038" t="str">
            <v>TC</v>
          </cell>
          <cell r="M1038" t="str">
            <v>NULL</v>
          </cell>
          <cell r="N1038" t="str">
            <v>NULL</v>
          </cell>
          <cell r="O1038" t="str">
            <v>AUXILIAR</v>
          </cell>
          <cell r="P1038" t="str">
            <v>NULL</v>
          </cell>
          <cell r="Q1038">
            <v>1</v>
          </cell>
        </row>
        <row r="1039">
          <cell r="B1039">
            <v>1061713891</v>
          </cell>
          <cell r="C1039" t="str">
            <v>FERNANDEZ BEDOYA CARLOS ADOLFO</v>
          </cell>
          <cell r="D1039" t="str">
            <v>FERNANDEZ</v>
          </cell>
          <cell r="E1039" t="str">
            <v>BEDOYA</v>
          </cell>
          <cell r="F1039" t="str">
            <v>CARLOS</v>
          </cell>
          <cell r="G1039" t="str">
            <v>ADOLFO</v>
          </cell>
          <cell r="H1039">
            <v>33</v>
          </cell>
          <cell r="I1039" t="str">
            <v>OCASIONAL</v>
          </cell>
          <cell r="J1039" t="str">
            <v>M</v>
          </cell>
          <cell r="K1039" t="str">
            <v>ac</v>
          </cell>
          <cell r="L1039" t="str">
            <v>MT</v>
          </cell>
          <cell r="M1039" t="str">
            <v>NULL</v>
          </cell>
          <cell r="N1039" t="str">
            <v>NULL</v>
          </cell>
          <cell r="O1039" t="str">
            <v>AUXILIAR</v>
          </cell>
          <cell r="P1039" t="str">
            <v>NULL</v>
          </cell>
          <cell r="Q1039">
            <v>1</v>
          </cell>
        </row>
        <row r="1040">
          <cell r="B1040">
            <v>1061713963</v>
          </cell>
          <cell r="C1040" t="str">
            <v>FERNANDEZ RENGIFO ELIANA</v>
          </cell>
          <cell r="D1040" t="str">
            <v>FERNANDEZ</v>
          </cell>
          <cell r="E1040" t="str">
            <v>RENGIFO</v>
          </cell>
          <cell r="F1040" t="str">
            <v>ELIANA</v>
          </cell>
          <cell r="H1040">
            <v>19</v>
          </cell>
          <cell r="I1040" t="str">
            <v>OCASIONAL</v>
          </cell>
          <cell r="J1040" t="str">
            <v>F</v>
          </cell>
          <cell r="K1040" t="str">
            <v>ac</v>
          </cell>
          <cell r="L1040" t="str">
            <v>TC</v>
          </cell>
          <cell r="M1040" t="str">
            <v>NULL</v>
          </cell>
          <cell r="N1040" t="str">
            <v>yurani@unicauca.edu.co</v>
          </cell>
          <cell r="O1040" t="str">
            <v>ASISTENTE</v>
          </cell>
          <cell r="P1040" t="str">
            <v>NULL</v>
          </cell>
          <cell r="Q1040">
            <v>1</v>
          </cell>
        </row>
        <row r="1041">
          <cell r="B1041">
            <v>1061714282</v>
          </cell>
          <cell r="C1041" t="str">
            <v>ORDOÑEZ HURTADO ANDRES FERNANDO</v>
          </cell>
          <cell r="D1041" t="str">
            <v>ORDOÑEZ</v>
          </cell>
          <cell r="E1041" t="str">
            <v>HURTADO</v>
          </cell>
          <cell r="F1041" t="str">
            <v>ANDRES</v>
          </cell>
          <cell r="G1041" t="str">
            <v>FERNANDO</v>
          </cell>
          <cell r="H1041">
            <v>51</v>
          </cell>
          <cell r="I1041" t="str">
            <v>OCASIONAL</v>
          </cell>
          <cell r="J1041" t="str">
            <v>M</v>
          </cell>
          <cell r="K1041" t="str">
            <v>ac</v>
          </cell>
          <cell r="L1041" t="str">
            <v>TC</v>
          </cell>
          <cell r="M1041" t="str">
            <v>NULL</v>
          </cell>
          <cell r="N1041" t="str">
            <v>afordonez@unicauca.edu.co</v>
          </cell>
          <cell r="O1041" t="str">
            <v>ASISTENTE</v>
          </cell>
          <cell r="P1041" t="str">
            <v>NULL</v>
          </cell>
          <cell r="Q1041">
            <v>1</v>
          </cell>
        </row>
        <row r="1042">
          <cell r="B1042">
            <v>1061714887</v>
          </cell>
          <cell r="C1042" t="str">
            <v>IPIA CAMAYO MAYER ALINA</v>
          </cell>
          <cell r="D1042" t="str">
            <v>IPIA</v>
          </cell>
          <cell r="E1042" t="str">
            <v>CAMAYO</v>
          </cell>
          <cell r="F1042" t="str">
            <v>MAYER</v>
          </cell>
          <cell r="G1042" t="str">
            <v>ALINA</v>
          </cell>
          <cell r="H1042">
            <v>4</v>
          </cell>
          <cell r="I1042" t="str">
            <v>OCASIONAL</v>
          </cell>
          <cell r="J1042" t="str">
            <v>F</v>
          </cell>
          <cell r="K1042" t="str">
            <v>ac</v>
          </cell>
          <cell r="L1042" t="str">
            <v>TC</v>
          </cell>
          <cell r="M1042" t="str">
            <v>NULL</v>
          </cell>
          <cell r="N1042" t="str">
            <v>mayercamayo@unicauca.edu.co</v>
          </cell>
          <cell r="O1042" t="str">
            <v>ASISTENTE</v>
          </cell>
          <cell r="P1042" t="str">
            <v>NULL</v>
          </cell>
          <cell r="Q1042">
            <v>1</v>
          </cell>
        </row>
        <row r="1043">
          <cell r="B1043">
            <v>1061715642</v>
          </cell>
          <cell r="C1043" t="str">
            <v>MORA MONTILLA MARIA ALEJANDRA</v>
          </cell>
          <cell r="D1043" t="str">
            <v>MORA</v>
          </cell>
          <cell r="E1043" t="str">
            <v>MONTILLA</v>
          </cell>
          <cell r="F1043" t="str">
            <v>MARIA</v>
          </cell>
          <cell r="G1043" t="str">
            <v>ALEJANDRA</v>
          </cell>
          <cell r="H1043">
            <v>9</v>
          </cell>
          <cell r="I1043" t="str">
            <v>OCASIONAL</v>
          </cell>
          <cell r="J1043" t="str">
            <v>M</v>
          </cell>
          <cell r="K1043" t="str">
            <v>ac</v>
          </cell>
          <cell r="L1043" t="str">
            <v>TC</v>
          </cell>
          <cell r="M1043" t="str">
            <v>NULL</v>
          </cell>
          <cell r="N1043" t="str">
            <v>NULL</v>
          </cell>
          <cell r="O1043" t="str">
            <v>AUXILIAR</v>
          </cell>
          <cell r="P1043" t="str">
            <v>NULL</v>
          </cell>
          <cell r="Q1043">
            <v>1</v>
          </cell>
        </row>
        <row r="1044">
          <cell r="B1044">
            <v>1061715937</v>
          </cell>
          <cell r="C1044" t="str">
            <v>LOSADA GALEANO ANA MARIA</v>
          </cell>
          <cell r="D1044" t="str">
            <v>LOSADA</v>
          </cell>
          <cell r="E1044" t="str">
            <v>GALEANO</v>
          </cell>
          <cell r="F1044" t="str">
            <v>ANA</v>
          </cell>
          <cell r="G1044" t="str">
            <v>MARIA</v>
          </cell>
          <cell r="H1044">
            <v>44</v>
          </cell>
          <cell r="I1044" t="str">
            <v>OCASIONAL</v>
          </cell>
          <cell r="J1044" t="str">
            <v>F</v>
          </cell>
          <cell r="K1044" t="str">
            <v>ac</v>
          </cell>
          <cell r="L1044" t="str">
            <v>TC</v>
          </cell>
          <cell r="M1044" t="str">
            <v>NULL</v>
          </cell>
          <cell r="N1044" t="str">
            <v>anamarial@unicauca.edu.co</v>
          </cell>
          <cell r="O1044" t="str">
            <v>ASISTENTE</v>
          </cell>
          <cell r="P1044" t="str">
            <v>NULL</v>
          </cell>
          <cell r="Q1044">
            <v>1</v>
          </cell>
        </row>
        <row r="1045">
          <cell r="B1045">
            <v>1061716885</v>
          </cell>
          <cell r="C1045" t="str">
            <v>BRAVO MONTENEGRO ERIC FERNANDO</v>
          </cell>
          <cell r="D1045" t="str">
            <v>BRAVO</v>
          </cell>
          <cell r="E1045" t="str">
            <v>MONTENEGRO</v>
          </cell>
          <cell r="F1045" t="str">
            <v>ERIC</v>
          </cell>
          <cell r="G1045" t="str">
            <v>FERNANDO</v>
          </cell>
          <cell r="H1045">
            <v>35</v>
          </cell>
          <cell r="I1045" t="str">
            <v>OCASIONAL</v>
          </cell>
          <cell r="J1045" t="str">
            <v>M</v>
          </cell>
          <cell r="K1045" t="str">
            <v>ac</v>
          </cell>
          <cell r="L1045" t="str">
            <v>TC</v>
          </cell>
          <cell r="M1045" t="str">
            <v>NULL</v>
          </cell>
          <cell r="N1045" t="str">
            <v>NULL</v>
          </cell>
          <cell r="O1045" t="str">
            <v>ASISTENTE</v>
          </cell>
          <cell r="P1045" t="str">
            <v>NULL</v>
          </cell>
          <cell r="Q1045">
            <v>1</v>
          </cell>
        </row>
        <row r="1046">
          <cell r="B1046">
            <v>1061716987</v>
          </cell>
          <cell r="C1046" t="str">
            <v>ARRECHEA CASTILLO JADER MARCEL</v>
          </cell>
          <cell r="D1046" t="str">
            <v>ARRECHEA</v>
          </cell>
          <cell r="E1046" t="str">
            <v>CASTILLO</v>
          </cell>
          <cell r="F1046" t="str">
            <v>JADER</v>
          </cell>
          <cell r="G1046" t="str">
            <v>MARCEL</v>
          </cell>
          <cell r="H1046">
            <v>48</v>
          </cell>
          <cell r="I1046" t="str">
            <v>OCASIONAL</v>
          </cell>
          <cell r="J1046" t="str">
            <v>M</v>
          </cell>
          <cell r="K1046" t="str">
            <v>ac</v>
          </cell>
          <cell r="L1046" t="str">
            <v>TC</v>
          </cell>
          <cell r="M1046" t="str">
            <v>NULL</v>
          </cell>
          <cell r="N1046" t="str">
            <v>jadercastillo@unicauca.edu.co</v>
          </cell>
          <cell r="O1046" t="str">
            <v>ASISTENTE</v>
          </cell>
          <cell r="P1046" t="str">
            <v>NULL</v>
          </cell>
          <cell r="Q1046">
            <v>1</v>
          </cell>
        </row>
        <row r="1047">
          <cell r="B1047">
            <v>1061717308</v>
          </cell>
          <cell r="C1047" t="str">
            <v>AGREDO DELGADO VANESSA</v>
          </cell>
          <cell r="D1047" t="str">
            <v>AGREDO</v>
          </cell>
          <cell r="E1047" t="str">
            <v>DELGADO</v>
          </cell>
          <cell r="F1047" t="str">
            <v>VANESSA</v>
          </cell>
          <cell r="H1047">
            <v>52</v>
          </cell>
          <cell r="I1047" t="str">
            <v>OCASIONAL</v>
          </cell>
          <cell r="J1047" t="str">
            <v>F</v>
          </cell>
          <cell r="K1047" t="str">
            <v>ac</v>
          </cell>
          <cell r="L1047" t="str">
            <v>TC</v>
          </cell>
          <cell r="M1047" t="str">
            <v>NULL</v>
          </cell>
          <cell r="N1047" t="str">
            <v>vanessaagredo@unicauca.edu.co</v>
          </cell>
          <cell r="O1047" t="str">
            <v>ASISTENTE</v>
          </cell>
          <cell r="P1047" t="str">
            <v>NULL</v>
          </cell>
          <cell r="Q1047">
            <v>1</v>
          </cell>
        </row>
        <row r="1048">
          <cell r="B1048">
            <v>1061718060</v>
          </cell>
          <cell r="C1048" t="str">
            <v>POLANCO PASAJE JHON EDWIN</v>
          </cell>
          <cell r="D1048" t="str">
            <v>POLANCO</v>
          </cell>
          <cell r="E1048" t="str">
            <v>PASAJE</v>
          </cell>
          <cell r="F1048" t="str">
            <v>JHON</v>
          </cell>
          <cell r="G1048" t="str">
            <v>EDWIN</v>
          </cell>
          <cell r="H1048">
            <v>11</v>
          </cell>
          <cell r="I1048" t="str">
            <v>OCASIONAL</v>
          </cell>
          <cell r="J1048" t="str">
            <v>M</v>
          </cell>
          <cell r="K1048" t="str">
            <v>ac</v>
          </cell>
          <cell r="L1048" t="str">
            <v>TC</v>
          </cell>
          <cell r="M1048" t="str">
            <v>NULL</v>
          </cell>
          <cell r="N1048" t="str">
            <v>NULL</v>
          </cell>
          <cell r="O1048" t="str">
            <v>AUXILIAR</v>
          </cell>
          <cell r="P1048" t="str">
            <v>NULL</v>
          </cell>
          <cell r="Q1048">
            <v>1</v>
          </cell>
        </row>
        <row r="1049">
          <cell r="B1049">
            <v>1061718614</v>
          </cell>
          <cell r="C1049" t="str">
            <v>COLLAZOS MALAGON ELKIN DARIO</v>
          </cell>
          <cell r="D1049" t="str">
            <v>COLLAZOS</v>
          </cell>
          <cell r="E1049" t="str">
            <v>MALAGON</v>
          </cell>
          <cell r="F1049" t="str">
            <v>ELKIN</v>
          </cell>
          <cell r="G1049" t="str">
            <v>DARIO</v>
          </cell>
          <cell r="H1049">
            <v>28</v>
          </cell>
          <cell r="I1049" t="str">
            <v>OCASIONAL</v>
          </cell>
          <cell r="J1049" t="str">
            <v>M</v>
          </cell>
          <cell r="K1049" t="str">
            <v>ac</v>
          </cell>
          <cell r="L1049" t="str">
            <v>TC</v>
          </cell>
          <cell r="M1049" t="str">
            <v>NULL</v>
          </cell>
          <cell r="N1049" t="str">
            <v>NULL</v>
          </cell>
          <cell r="O1049" t="str">
            <v>ASISTENTE</v>
          </cell>
          <cell r="P1049" t="str">
            <v>NULL</v>
          </cell>
          <cell r="Q1049">
            <v>1</v>
          </cell>
        </row>
        <row r="1050">
          <cell r="B1050">
            <v>1061718705</v>
          </cell>
          <cell r="C1050" t="str">
            <v>FLOREZ VIDAL CARLOS ANDRES</v>
          </cell>
          <cell r="D1050" t="str">
            <v>FLOREZ</v>
          </cell>
          <cell r="E1050" t="str">
            <v>VIDAL</v>
          </cell>
          <cell r="F1050" t="str">
            <v>CARLOS</v>
          </cell>
          <cell r="G1050" t="str">
            <v>ANDRES</v>
          </cell>
          <cell r="H1050">
            <v>28</v>
          </cell>
          <cell r="I1050" t="str">
            <v>OCASIONAL</v>
          </cell>
          <cell r="J1050" t="str">
            <v>M</v>
          </cell>
          <cell r="K1050" t="str">
            <v>ac</v>
          </cell>
          <cell r="L1050" t="str">
            <v>TC</v>
          </cell>
          <cell r="M1050" t="str">
            <v>NULL</v>
          </cell>
          <cell r="N1050" t="str">
            <v>NULL</v>
          </cell>
          <cell r="O1050" t="str">
            <v>AUXILIAR</v>
          </cell>
          <cell r="P1050" t="str">
            <v>NULL</v>
          </cell>
          <cell r="Q1050">
            <v>1</v>
          </cell>
        </row>
        <row r="1051">
          <cell r="B1051">
            <v>1061720411</v>
          </cell>
          <cell r="C1051" t="str">
            <v>CAMACHO MUÑOZ RICARDO</v>
          </cell>
          <cell r="D1051" t="str">
            <v>CAMACHO</v>
          </cell>
          <cell r="E1051" t="str">
            <v>MUÑOZ</v>
          </cell>
          <cell r="F1051" t="str">
            <v>RICARDO</v>
          </cell>
          <cell r="H1051">
            <v>4</v>
          </cell>
          <cell r="I1051" t="str">
            <v>OCASIONAL</v>
          </cell>
          <cell r="J1051" t="str">
            <v>M</v>
          </cell>
          <cell r="K1051" t="str">
            <v>ac</v>
          </cell>
          <cell r="L1051" t="str">
            <v>TC</v>
          </cell>
          <cell r="M1051" t="str">
            <v>NULL</v>
          </cell>
          <cell r="N1051" t="str">
            <v>rcmunoz@unicauca.edu.co</v>
          </cell>
          <cell r="O1051" t="str">
            <v>AUXILIAR</v>
          </cell>
          <cell r="P1051" t="str">
            <v>NULL</v>
          </cell>
          <cell r="Q1051">
            <v>1</v>
          </cell>
        </row>
        <row r="1052">
          <cell r="B1052">
            <v>1061720609</v>
          </cell>
          <cell r="C1052" t="str">
            <v>AGUDELO LEDEZMA HANIER HERNAN</v>
          </cell>
          <cell r="D1052" t="str">
            <v>AGUDELO</v>
          </cell>
          <cell r="E1052" t="str">
            <v>LEDEZMA</v>
          </cell>
          <cell r="F1052" t="str">
            <v>HANIER</v>
          </cell>
          <cell r="G1052" t="str">
            <v>HERNAN</v>
          </cell>
          <cell r="H1052">
            <v>8</v>
          </cell>
          <cell r="I1052" t="str">
            <v>OCASIONAL</v>
          </cell>
          <cell r="J1052" t="str">
            <v>M</v>
          </cell>
          <cell r="K1052" t="str">
            <v>ac</v>
          </cell>
          <cell r="L1052" t="str">
            <v>TC</v>
          </cell>
          <cell r="M1052" t="str">
            <v>NULL</v>
          </cell>
          <cell r="N1052" t="str">
            <v>hagudelo@unicauca.edu.co</v>
          </cell>
          <cell r="O1052" t="str">
            <v>AUXILIAR</v>
          </cell>
          <cell r="P1052" t="str">
            <v>NULL</v>
          </cell>
          <cell r="Q1052">
            <v>1</v>
          </cell>
        </row>
        <row r="1053">
          <cell r="B1053">
            <v>1061720750</v>
          </cell>
          <cell r="C1053" t="str">
            <v>BASTIDAS FORERO MARIA MARCELA</v>
          </cell>
          <cell r="D1053" t="str">
            <v>BASTIDAS</v>
          </cell>
          <cell r="E1053" t="str">
            <v>FORERO</v>
          </cell>
          <cell r="F1053" t="str">
            <v>MARIA</v>
          </cell>
          <cell r="G1053" t="str">
            <v>MARCELA</v>
          </cell>
          <cell r="H1053">
            <v>3</v>
          </cell>
          <cell r="I1053" t="str">
            <v>OCASIONAL</v>
          </cell>
          <cell r="J1053" t="str">
            <v>M</v>
          </cell>
          <cell r="K1053" t="str">
            <v>ac</v>
          </cell>
          <cell r="L1053" t="str">
            <v>TC</v>
          </cell>
          <cell r="M1053" t="str">
            <v>NULL</v>
          </cell>
          <cell r="N1053" t="str">
            <v>marcebastidas@unicauca.edu.co</v>
          </cell>
          <cell r="O1053" t="str">
            <v>AUXILIAR</v>
          </cell>
          <cell r="P1053" t="str">
            <v>NULL</v>
          </cell>
          <cell r="Q1053">
            <v>1</v>
          </cell>
        </row>
        <row r="1054">
          <cell r="B1054">
            <v>1061721855</v>
          </cell>
          <cell r="C1054" t="str">
            <v>ROJAS FERNANDEZ MARIBEL</v>
          </cell>
          <cell r="D1054" t="str">
            <v>ROJAS</v>
          </cell>
          <cell r="E1054" t="str">
            <v>FERNANDEZ</v>
          </cell>
          <cell r="F1054" t="str">
            <v>MARIBEL</v>
          </cell>
          <cell r="H1054">
            <v>28</v>
          </cell>
          <cell r="I1054" t="str">
            <v>OCASIONAL</v>
          </cell>
          <cell r="J1054" t="str">
            <v>F</v>
          </cell>
          <cell r="K1054" t="str">
            <v>ac</v>
          </cell>
          <cell r="L1054" t="str">
            <v>TC</v>
          </cell>
          <cell r="M1054" t="str">
            <v>NULL</v>
          </cell>
          <cell r="N1054" t="str">
            <v>maribelrojas@unicauca.edu.co</v>
          </cell>
          <cell r="O1054" t="str">
            <v>AUXILIAR</v>
          </cell>
          <cell r="P1054" t="str">
            <v>NULL</v>
          </cell>
          <cell r="Q1054">
            <v>1</v>
          </cell>
        </row>
        <row r="1055">
          <cell r="B1055">
            <v>1061721904</v>
          </cell>
          <cell r="C1055" t="str">
            <v>VALENCIA CAICEDO MERCY JOHANNA</v>
          </cell>
          <cell r="D1055" t="str">
            <v>VALENCIA</v>
          </cell>
          <cell r="E1055" t="str">
            <v>CAICEDO</v>
          </cell>
          <cell r="F1055" t="str">
            <v>MERCY</v>
          </cell>
          <cell r="G1055" t="str">
            <v>JOHANNA</v>
          </cell>
          <cell r="H1055">
            <v>18</v>
          </cell>
          <cell r="I1055" t="str">
            <v>OCASIONAL</v>
          </cell>
          <cell r="J1055" t="str">
            <v>F</v>
          </cell>
          <cell r="K1055" t="str">
            <v>ac</v>
          </cell>
          <cell r="L1055" t="str">
            <v>TC</v>
          </cell>
          <cell r="M1055" t="str">
            <v>COORDINADORPR</v>
          </cell>
          <cell r="N1055" t="str">
            <v>mercyvalencia@unicauca.edu.co</v>
          </cell>
          <cell r="O1055" t="str">
            <v>AUXILIAR</v>
          </cell>
          <cell r="P1055" t="str">
            <v>NULL</v>
          </cell>
          <cell r="Q1055">
            <v>1</v>
          </cell>
        </row>
        <row r="1056">
          <cell r="B1056">
            <v>1061721951</v>
          </cell>
          <cell r="C1056" t="str">
            <v>ROSAS LOPEZ CRISTIAN DAVID</v>
          </cell>
          <cell r="D1056" t="str">
            <v>ROSAS</v>
          </cell>
          <cell r="E1056" t="str">
            <v>LOPEZ</v>
          </cell>
          <cell r="F1056" t="str">
            <v>CRISTIAN</v>
          </cell>
          <cell r="G1056" t="str">
            <v>DAVID</v>
          </cell>
          <cell r="H1056">
            <v>48</v>
          </cell>
          <cell r="I1056" t="str">
            <v>OCASIONAL</v>
          </cell>
          <cell r="J1056" t="str">
            <v>M</v>
          </cell>
          <cell r="K1056" t="str">
            <v>ac</v>
          </cell>
          <cell r="L1056" t="str">
            <v>TC</v>
          </cell>
          <cell r="M1056" t="str">
            <v>NULL</v>
          </cell>
          <cell r="N1056" t="str">
            <v>cdrosas@unicauca.edu.co</v>
          </cell>
          <cell r="O1056" t="str">
            <v>ASISTENTE</v>
          </cell>
          <cell r="P1056" t="str">
            <v>NULL</v>
          </cell>
          <cell r="Q1056">
            <v>1</v>
          </cell>
        </row>
        <row r="1057">
          <cell r="B1057">
            <v>1061722429</v>
          </cell>
          <cell r="C1057" t="str">
            <v>PINO FIGUEROA PABLO EDUARDO</v>
          </cell>
          <cell r="D1057" t="str">
            <v>PINO</v>
          </cell>
          <cell r="E1057" t="str">
            <v>FIGUEROA</v>
          </cell>
          <cell r="F1057" t="str">
            <v>PABLO</v>
          </cell>
          <cell r="G1057" t="str">
            <v>EDUARDO</v>
          </cell>
          <cell r="H1057">
            <v>43</v>
          </cell>
          <cell r="I1057" t="str">
            <v>OCASIONAL</v>
          </cell>
          <cell r="J1057" t="str">
            <v>M</v>
          </cell>
          <cell r="K1057" t="str">
            <v>ac</v>
          </cell>
          <cell r="L1057" t="str">
            <v>MT</v>
          </cell>
          <cell r="M1057" t="str">
            <v>NULL</v>
          </cell>
          <cell r="N1057" t="str">
            <v>pablop@unicauca.edu.co</v>
          </cell>
          <cell r="O1057" t="str">
            <v>AUXILIAR</v>
          </cell>
          <cell r="P1057" t="str">
            <v>NULL</v>
          </cell>
          <cell r="Q1057">
            <v>1</v>
          </cell>
        </row>
        <row r="1058">
          <cell r="B1058">
            <v>1061724261</v>
          </cell>
          <cell r="C1058" t="str">
            <v>CASTILLO ÑAÑEZ VICTOR RENAN</v>
          </cell>
          <cell r="D1058" t="str">
            <v>CASTILLO</v>
          </cell>
          <cell r="E1058" t="str">
            <v>ÑAÑEZ</v>
          </cell>
          <cell r="F1058" t="str">
            <v>VICTOR</v>
          </cell>
          <cell r="G1058" t="str">
            <v>RENAN</v>
          </cell>
          <cell r="H1058">
            <v>48</v>
          </cell>
          <cell r="I1058" t="str">
            <v>OCASIONAL</v>
          </cell>
          <cell r="J1058" t="str">
            <v>M</v>
          </cell>
          <cell r="K1058" t="str">
            <v>ac</v>
          </cell>
          <cell r="L1058" t="str">
            <v>TC</v>
          </cell>
          <cell r="M1058" t="str">
            <v>NULL</v>
          </cell>
          <cell r="N1058" t="str">
            <v>renancastillo@unicauca.edu.co</v>
          </cell>
          <cell r="O1058" t="str">
            <v>ASISTENTE</v>
          </cell>
          <cell r="P1058" t="str">
            <v>NULL</v>
          </cell>
          <cell r="Q1058">
            <v>1</v>
          </cell>
        </row>
        <row r="1059">
          <cell r="B1059">
            <v>1061725350</v>
          </cell>
          <cell r="C1059" t="str">
            <v>OTERO PATIÑO ANDRES FERNANDO</v>
          </cell>
          <cell r="D1059" t="str">
            <v>OTERO</v>
          </cell>
          <cell r="E1059" t="str">
            <v>PATIÑO</v>
          </cell>
          <cell r="F1059" t="str">
            <v>ANDRES</v>
          </cell>
          <cell r="G1059" t="str">
            <v>FERNANDO</v>
          </cell>
          <cell r="H1059">
            <v>3</v>
          </cell>
          <cell r="I1059" t="str">
            <v>OCASIONAL</v>
          </cell>
          <cell r="J1059" t="str">
            <v>M</v>
          </cell>
          <cell r="K1059" t="str">
            <v>ac</v>
          </cell>
          <cell r="L1059" t="str">
            <v>TC</v>
          </cell>
          <cell r="M1059" t="str">
            <v>NULL</v>
          </cell>
          <cell r="N1059" t="str">
            <v>andrespatino@unicauca.edu.co</v>
          </cell>
          <cell r="O1059" t="str">
            <v>ASISTENTE</v>
          </cell>
          <cell r="P1059" t="str">
            <v>NULL</v>
          </cell>
          <cell r="Q1059">
            <v>1</v>
          </cell>
        </row>
        <row r="1060">
          <cell r="B1060">
            <v>1061726676</v>
          </cell>
          <cell r="C1060" t="str">
            <v>NARVAEZ CASTILLO VIVIANA PATRICIA</v>
          </cell>
          <cell r="D1060" t="str">
            <v>NARVAEZ</v>
          </cell>
          <cell r="E1060" t="str">
            <v>CASTILLO</v>
          </cell>
          <cell r="F1060" t="str">
            <v>VIVIANA</v>
          </cell>
          <cell r="G1060" t="str">
            <v>PATRICIA</v>
          </cell>
          <cell r="H1060">
            <v>19</v>
          </cell>
          <cell r="I1060" t="str">
            <v>OCASIONAL</v>
          </cell>
          <cell r="J1060" t="str">
            <v>F</v>
          </cell>
          <cell r="K1060" t="str">
            <v>ac</v>
          </cell>
          <cell r="L1060" t="str">
            <v>TC</v>
          </cell>
          <cell r="M1060" t="str">
            <v>NULL</v>
          </cell>
          <cell r="N1060" t="str">
            <v>vnarvaez@unicauca.edu.co</v>
          </cell>
          <cell r="O1060" t="str">
            <v>ASOCIADO</v>
          </cell>
          <cell r="P1060" t="str">
            <v>NULL</v>
          </cell>
          <cell r="Q1060">
            <v>1</v>
          </cell>
        </row>
        <row r="1061">
          <cell r="B1061">
            <v>1061726739</v>
          </cell>
          <cell r="C1061" t="str">
            <v>ILLERA CAJIAO JUAN DAVID</v>
          </cell>
          <cell r="D1061" t="str">
            <v>ILLERA</v>
          </cell>
          <cell r="E1061" t="str">
            <v>CAJIAO</v>
          </cell>
          <cell r="F1061" t="str">
            <v>JUAN</v>
          </cell>
          <cell r="G1061" t="str">
            <v>DAVID</v>
          </cell>
          <cell r="H1061">
            <v>42</v>
          </cell>
          <cell r="I1061" t="str">
            <v>OCASIONAL</v>
          </cell>
          <cell r="J1061" t="str">
            <v>M</v>
          </cell>
          <cell r="K1061" t="str">
            <v>ac</v>
          </cell>
          <cell r="L1061" t="str">
            <v>TC</v>
          </cell>
          <cell r="M1061" t="str">
            <v>NULL</v>
          </cell>
          <cell r="N1061" t="str">
            <v>jdavidillera@unicauca.edu.co</v>
          </cell>
          <cell r="O1061" t="str">
            <v>AUXILIAR</v>
          </cell>
          <cell r="P1061" t="str">
            <v>NULL</v>
          </cell>
          <cell r="Q1061">
            <v>1</v>
          </cell>
        </row>
        <row r="1062">
          <cell r="B1062">
            <v>1061726834</v>
          </cell>
          <cell r="C1062" t="str">
            <v>REALPE MUÑOZ YURANY ANDREA</v>
          </cell>
          <cell r="D1062" t="str">
            <v>REALPE</v>
          </cell>
          <cell r="E1062" t="str">
            <v>MUÑOZ</v>
          </cell>
          <cell r="F1062" t="str">
            <v>YURANY</v>
          </cell>
          <cell r="G1062" t="str">
            <v>ANDREA</v>
          </cell>
          <cell r="H1062">
            <v>33</v>
          </cell>
          <cell r="I1062" t="str">
            <v>OCASIONAL</v>
          </cell>
          <cell r="J1062" t="str">
            <v>M</v>
          </cell>
          <cell r="K1062" t="str">
            <v>ac</v>
          </cell>
          <cell r="L1062" t="str">
            <v>TC</v>
          </cell>
          <cell r="M1062" t="str">
            <v>NULL</v>
          </cell>
          <cell r="N1062" t="str">
            <v>NULL</v>
          </cell>
          <cell r="O1062" t="str">
            <v>AUXILIAR</v>
          </cell>
          <cell r="P1062" t="str">
            <v>NULL</v>
          </cell>
          <cell r="Q1062">
            <v>1</v>
          </cell>
        </row>
        <row r="1063">
          <cell r="B1063">
            <v>1061728066</v>
          </cell>
          <cell r="C1063" t="str">
            <v>HOYOS QUISOBONY JEFFRY ALEXANDER</v>
          </cell>
          <cell r="D1063" t="str">
            <v>HOYOS</v>
          </cell>
          <cell r="E1063" t="str">
            <v>QUISOBONY</v>
          </cell>
          <cell r="F1063" t="str">
            <v>JEFFRY</v>
          </cell>
          <cell r="G1063" t="str">
            <v>ALEXANDER</v>
          </cell>
          <cell r="H1063">
            <v>9</v>
          </cell>
          <cell r="I1063" t="str">
            <v>OCASIONAL</v>
          </cell>
          <cell r="J1063" t="str">
            <v>M</v>
          </cell>
          <cell r="K1063" t="str">
            <v>ac</v>
          </cell>
          <cell r="L1063" t="str">
            <v>TC</v>
          </cell>
          <cell r="M1063" t="str">
            <v>NULL</v>
          </cell>
          <cell r="N1063" t="str">
            <v>jefryhoyos@unicauca.edu.co</v>
          </cell>
          <cell r="O1063" t="str">
            <v>ASISTENTE</v>
          </cell>
          <cell r="P1063" t="str">
            <v>NULL</v>
          </cell>
          <cell r="Q1063">
            <v>1</v>
          </cell>
        </row>
        <row r="1064">
          <cell r="B1064">
            <v>1061728399</v>
          </cell>
          <cell r="C1064" t="str">
            <v>VALENCIA RENGIFO VIVIANA</v>
          </cell>
          <cell r="D1064" t="str">
            <v>VALENCIA</v>
          </cell>
          <cell r="E1064" t="str">
            <v>RENGIFO</v>
          </cell>
          <cell r="F1064" t="str">
            <v>VIVIANA</v>
          </cell>
          <cell r="H1064">
            <v>47</v>
          </cell>
          <cell r="I1064" t="str">
            <v>OCASIONAL</v>
          </cell>
          <cell r="J1064" t="str">
            <v>F</v>
          </cell>
          <cell r="K1064" t="str">
            <v>ac</v>
          </cell>
          <cell r="L1064" t="str">
            <v>TC</v>
          </cell>
          <cell r="M1064" t="str">
            <v>NULL</v>
          </cell>
          <cell r="N1064" t="str">
            <v>vivianavr@unicauca.edu.co</v>
          </cell>
          <cell r="O1064" t="str">
            <v>AUXILIAR</v>
          </cell>
          <cell r="P1064" t="str">
            <v>NULL</v>
          </cell>
          <cell r="Q1064">
            <v>1</v>
          </cell>
        </row>
        <row r="1065">
          <cell r="B1065">
            <v>1061730064</v>
          </cell>
          <cell r="C1065" t="str">
            <v>DIAZ BEDOYA INGRIT JULIANA</v>
          </cell>
          <cell r="D1065" t="str">
            <v>DIAZ</v>
          </cell>
          <cell r="E1065" t="str">
            <v>BEDOYA</v>
          </cell>
          <cell r="F1065" t="str">
            <v>INGRIT</v>
          </cell>
          <cell r="G1065" t="str">
            <v>JULIANA</v>
          </cell>
          <cell r="H1065">
            <v>28</v>
          </cell>
          <cell r="I1065" t="str">
            <v>OCASIONAL</v>
          </cell>
          <cell r="J1065" t="str">
            <v>F</v>
          </cell>
          <cell r="K1065" t="str">
            <v>ac</v>
          </cell>
          <cell r="L1065" t="str">
            <v>TC</v>
          </cell>
          <cell r="M1065" t="str">
            <v>NULL</v>
          </cell>
          <cell r="N1065" t="str">
            <v>ingritjuliana@unicauca.edu.co</v>
          </cell>
          <cell r="O1065" t="str">
            <v>AUXILIAR</v>
          </cell>
          <cell r="P1065" t="str">
            <v>NULL</v>
          </cell>
          <cell r="Q1065">
            <v>1</v>
          </cell>
        </row>
        <row r="1066">
          <cell r="B1066">
            <v>1061730990</v>
          </cell>
          <cell r="C1066" t="str">
            <v>ENRIQUEZ ZUÑIGA YASMIN ANDREA</v>
          </cell>
          <cell r="D1066" t="str">
            <v>ENRIQUEZ</v>
          </cell>
          <cell r="E1066" t="str">
            <v>ZUÑIGA</v>
          </cell>
          <cell r="F1066" t="str">
            <v>YASMIN</v>
          </cell>
          <cell r="G1066" t="str">
            <v>ANDREA</v>
          </cell>
          <cell r="H1066">
            <v>51</v>
          </cell>
          <cell r="I1066" t="str">
            <v>OCASIONAL</v>
          </cell>
          <cell r="J1066" t="str">
            <v>F</v>
          </cell>
          <cell r="K1066" t="str">
            <v>ac</v>
          </cell>
          <cell r="L1066" t="str">
            <v>TC</v>
          </cell>
          <cell r="M1066" t="str">
            <v>NULL</v>
          </cell>
          <cell r="N1066" t="str">
            <v>yenriquez@unicauca.edu.co</v>
          </cell>
          <cell r="O1066" t="str">
            <v>ASISTENTE</v>
          </cell>
          <cell r="P1066" t="str">
            <v>NULL</v>
          </cell>
          <cell r="Q1066">
            <v>1</v>
          </cell>
        </row>
        <row r="1067">
          <cell r="B1067">
            <v>1061730996</v>
          </cell>
          <cell r="C1067" t="str">
            <v>BECOCHE MOSQUERA JORGE MARIO</v>
          </cell>
          <cell r="D1067" t="str">
            <v>BECOCHE</v>
          </cell>
          <cell r="E1067" t="str">
            <v>MOSQUERA</v>
          </cell>
          <cell r="F1067" t="str">
            <v>JORGE</v>
          </cell>
          <cell r="G1067" t="str">
            <v>MARIO</v>
          </cell>
          <cell r="H1067">
            <v>31</v>
          </cell>
          <cell r="I1067" t="str">
            <v>OCASIONAL</v>
          </cell>
          <cell r="J1067" t="str">
            <v>M</v>
          </cell>
          <cell r="K1067" t="str">
            <v>ac</v>
          </cell>
          <cell r="L1067" t="str">
            <v>TC</v>
          </cell>
          <cell r="M1067" t="str">
            <v>NULL</v>
          </cell>
          <cell r="N1067" t="str">
            <v>jorgebeco1@hotmail.com</v>
          </cell>
          <cell r="O1067" t="str">
            <v>AUXILIAR</v>
          </cell>
          <cell r="P1067" t="str">
            <v>NULL</v>
          </cell>
          <cell r="Q1067">
            <v>1</v>
          </cell>
        </row>
        <row r="1068">
          <cell r="B1068">
            <v>1061731081</v>
          </cell>
          <cell r="C1068" t="str">
            <v>CABRERA ROSERO JOSE DANILO</v>
          </cell>
          <cell r="D1068" t="str">
            <v>CABRERA</v>
          </cell>
          <cell r="E1068" t="str">
            <v>ROSERO</v>
          </cell>
          <cell r="F1068" t="str">
            <v>JOSE</v>
          </cell>
          <cell r="G1068" t="str">
            <v>DANILO</v>
          </cell>
          <cell r="H1068">
            <v>39</v>
          </cell>
          <cell r="I1068" t="str">
            <v>OCASIONAL</v>
          </cell>
          <cell r="J1068" t="str">
            <v>M</v>
          </cell>
          <cell r="K1068" t="str">
            <v>ac</v>
          </cell>
          <cell r="L1068" t="str">
            <v>TC</v>
          </cell>
          <cell r="M1068" t="str">
            <v>NULL</v>
          </cell>
          <cell r="N1068" t="str">
            <v>josedanilo@unicauca.edu.co</v>
          </cell>
          <cell r="O1068" t="str">
            <v>AUXILIAR</v>
          </cell>
          <cell r="P1068" t="str">
            <v>NULL</v>
          </cell>
          <cell r="Q1068">
            <v>1</v>
          </cell>
        </row>
        <row r="1069">
          <cell r="B1069">
            <v>1061731704</v>
          </cell>
          <cell r="C1069" t="str">
            <v>MENZA CALAMBAS YESSICA MILENA</v>
          </cell>
          <cell r="D1069" t="str">
            <v>MENZA</v>
          </cell>
          <cell r="E1069" t="str">
            <v>CALAMBAS</v>
          </cell>
          <cell r="F1069" t="str">
            <v>YESSICA</v>
          </cell>
          <cell r="G1069" t="str">
            <v>MILENA</v>
          </cell>
          <cell r="H1069">
            <v>44</v>
          </cell>
          <cell r="I1069" t="str">
            <v>OCASIONAL</v>
          </cell>
          <cell r="J1069" t="str">
            <v>F</v>
          </cell>
          <cell r="K1069" t="str">
            <v>ac</v>
          </cell>
          <cell r="L1069" t="str">
            <v>TC</v>
          </cell>
          <cell r="M1069" t="str">
            <v>NULL</v>
          </cell>
          <cell r="N1069" t="str">
            <v>yessica@unicauca.edu.co</v>
          </cell>
          <cell r="O1069" t="str">
            <v>ASISTENTE</v>
          </cell>
          <cell r="P1069" t="str">
            <v>NULL</v>
          </cell>
          <cell r="Q1069">
            <v>1</v>
          </cell>
        </row>
        <row r="1070">
          <cell r="B1070">
            <v>1061732514</v>
          </cell>
          <cell r="C1070" t="str">
            <v>PAZ PERAFAN DANIEL EDUARDO</v>
          </cell>
          <cell r="D1070" t="str">
            <v>PAZ</v>
          </cell>
          <cell r="E1070" t="str">
            <v>PERAFAN</v>
          </cell>
          <cell r="F1070" t="str">
            <v>DANIEL</v>
          </cell>
          <cell r="G1070" t="str">
            <v>EDUARDO</v>
          </cell>
          <cell r="H1070">
            <v>52</v>
          </cell>
          <cell r="I1070" t="str">
            <v>OCASIONAL</v>
          </cell>
          <cell r="J1070" t="str">
            <v>M</v>
          </cell>
          <cell r="K1070" t="str">
            <v>ac</v>
          </cell>
          <cell r="L1070" t="str">
            <v>TC</v>
          </cell>
          <cell r="M1070" t="str">
            <v>NULL</v>
          </cell>
          <cell r="N1070" t="str">
            <v>danielp@unicauca.edu.co</v>
          </cell>
          <cell r="O1070" t="str">
            <v>ASISTENTE</v>
          </cell>
          <cell r="P1070" t="str">
            <v>NULL</v>
          </cell>
          <cell r="Q1070">
            <v>1</v>
          </cell>
        </row>
        <row r="1071">
          <cell r="B1071">
            <v>1061733740</v>
          </cell>
          <cell r="C1071" t="str">
            <v>LOPEZ VARGAS LUIS EDUARDO</v>
          </cell>
          <cell r="D1071" t="str">
            <v>LOPEZ</v>
          </cell>
          <cell r="E1071" t="str">
            <v>VARGAS</v>
          </cell>
          <cell r="F1071" t="str">
            <v>LUIS</v>
          </cell>
          <cell r="G1071" t="str">
            <v>EDUARDO</v>
          </cell>
          <cell r="H1071">
            <v>31</v>
          </cell>
          <cell r="I1071" t="str">
            <v>OCASIONAL</v>
          </cell>
          <cell r="J1071" t="str">
            <v>M</v>
          </cell>
          <cell r="K1071" t="str">
            <v>ac</v>
          </cell>
          <cell r="L1071" t="str">
            <v>TC</v>
          </cell>
          <cell r="M1071" t="str">
            <v>NULL</v>
          </cell>
          <cell r="N1071" t="str">
            <v>lelopez@unicauca.edu.co</v>
          </cell>
          <cell r="O1071" t="str">
            <v>AUXILIAR</v>
          </cell>
          <cell r="P1071" t="str">
            <v>NULL</v>
          </cell>
          <cell r="Q1071">
            <v>1</v>
          </cell>
        </row>
        <row r="1072">
          <cell r="B1072">
            <v>1061733767</v>
          </cell>
          <cell r="C1072" t="str">
            <v>ASTUDILLO CAMPO HERNAN GABRIEL</v>
          </cell>
          <cell r="D1072" t="str">
            <v>ASTUDILLO</v>
          </cell>
          <cell r="E1072" t="str">
            <v>CAMPO</v>
          </cell>
          <cell r="F1072" t="str">
            <v>HERNAN</v>
          </cell>
          <cell r="G1072" t="str">
            <v>GABRIEL</v>
          </cell>
          <cell r="H1072">
            <v>36</v>
          </cell>
          <cell r="I1072" t="str">
            <v>OCASIONAL</v>
          </cell>
          <cell r="J1072" t="str">
            <v>M</v>
          </cell>
          <cell r="K1072" t="str">
            <v>ac</v>
          </cell>
          <cell r="L1072" t="str">
            <v>TC</v>
          </cell>
          <cell r="M1072" t="str">
            <v>NULL</v>
          </cell>
          <cell r="N1072" t="str">
            <v>hernanastudillo@unicauca.edu.co</v>
          </cell>
          <cell r="O1072" t="str">
            <v>AUXILIAR</v>
          </cell>
          <cell r="P1072" t="str">
            <v>NULL</v>
          </cell>
          <cell r="Q1072">
            <v>1</v>
          </cell>
        </row>
        <row r="1073">
          <cell r="B1073">
            <v>1061733896</v>
          </cell>
          <cell r="C1073" t="str">
            <v>DAZA URBANO DAVID FERNANDO</v>
          </cell>
          <cell r="D1073" t="str">
            <v>DAZA</v>
          </cell>
          <cell r="E1073" t="str">
            <v>URBANO</v>
          </cell>
          <cell r="F1073" t="str">
            <v>DAVID</v>
          </cell>
          <cell r="G1073" t="str">
            <v>FERNANDO</v>
          </cell>
          <cell r="H1073">
            <v>35</v>
          </cell>
          <cell r="I1073" t="str">
            <v>OCASIONAL</v>
          </cell>
          <cell r="J1073" t="str">
            <v>M</v>
          </cell>
          <cell r="K1073" t="str">
            <v>ac</v>
          </cell>
          <cell r="L1073" t="str">
            <v>TC</v>
          </cell>
          <cell r="M1073" t="str">
            <v>NULL</v>
          </cell>
          <cell r="N1073" t="str">
            <v>davidaza@unicauca.edu.co</v>
          </cell>
          <cell r="O1073" t="str">
            <v>AUXILIAR</v>
          </cell>
          <cell r="P1073" t="str">
            <v>NULL</v>
          </cell>
          <cell r="Q1073">
            <v>1</v>
          </cell>
        </row>
        <row r="1074">
          <cell r="B1074">
            <v>1061733975</v>
          </cell>
          <cell r="C1074" t="str">
            <v>PINTO VELASCO DIANA CAROLINA</v>
          </cell>
          <cell r="D1074" t="str">
            <v>PINTO</v>
          </cell>
          <cell r="E1074" t="str">
            <v>VELASCO</v>
          </cell>
          <cell r="F1074" t="str">
            <v>DIANA</v>
          </cell>
          <cell r="G1074" t="str">
            <v>CAROLINA</v>
          </cell>
          <cell r="H1074">
            <v>37</v>
          </cell>
          <cell r="I1074" t="str">
            <v>OCASIONAL</v>
          </cell>
          <cell r="J1074" t="str">
            <v>F</v>
          </cell>
          <cell r="K1074" t="str">
            <v>ac</v>
          </cell>
          <cell r="L1074" t="str">
            <v>TC</v>
          </cell>
          <cell r="M1074" t="str">
            <v>NULL</v>
          </cell>
          <cell r="N1074" t="str">
            <v>dianapintov@unicauca.edu.co</v>
          </cell>
          <cell r="O1074" t="str">
            <v>ASISTENTE</v>
          </cell>
          <cell r="P1074" t="str">
            <v>NULL</v>
          </cell>
          <cell r="Q1074">
            <v>1</v>
          </cell>
        </row>
        <row r="1075">
          <cell r="B1075">
            <v>1061735012</v>
          </cell>
          <cell r="C1075" t="str">
            <v>MORENO DELACRUZ JHONATAN ALEXANDER</v>
          </cell>
          <cell r="D1075" t="str">
            <v>MORENO</v>
          </cell>
          <cell r="E1075" t="str">
            <v>DELACRUZ</v>
          </cell>
          <cell r="F1075" t="str">
            <v>JHONATAN</v>
          </cell>
          <cell r="G1075" t="str">
            <v>ALEXANDER</v>
          </cell>
          <cell r="H1075">
            <v>21</v>
          </cell>
          <cell r="I1075" t="str">
            <v>OCASIONAL</v>
          </cell>
          <cell r="J1075" t="str">
            <v>M</v>
          </cell>
          <cell r="K1075" t="str">
            <v>ac</v>
          </cell>
          <cell r="L1075" t="str">
            <v>TC</v>
          </cell>
          <cell r="M1075" t="str">
            <v>NULL</v>
          </cell>
          <cell r="N1075" t="str">
            <v>jalexmd@unicauca.edu.co</v>
          </cell>
          <cell r="O1075" t="str">
            <v>ASOCIADO</v>
          </cell>
          <cell r="P1075" t="str">
            <v>NULL</v>
          </cell>
          <cell r="Q1075">
            <v>1</v>
          </cell>
        </row>
        <row r="1076">
          <cell r="B1076">
            <v>1061735786</v>
          </cell>
          <cell r="C1076" t="str">
            <v>NARVAEZ PLAZA LUIS FELIPE</v>
          </cell>
          <cell r="D1076" t="str">
            <v>NARVAEZ</v>
          </cell>
          <cell r="E1076" t="str">
            <v>PLAZA</v>
          </cell>
          <cell r="F1076" t="str">
            <v>LUIS</v>
          </cell>
          <cell r="G1076" t="str">
            <v>FELIPE</v>
          </cell>
          <cell r="H1076">
            <v>35</v>
          </cell>
          <cell r="I1076" t="str">
            <v>OCASIONAL</v>
          </cell>
          <cell r="J1076" t="str">
            <v>M</v>
          </cell>
          <cell r="K1076" t="str">
            <v>ac</v>
          </cell>
          <cell r="L1076" t="str">
            <v>TC</v>
          </cell>
          <cell r="M1076" t="str">
            <v>NULL</v>
          </cell>
          <cell r="N1076" t="str">
            <v>lfnarvaez@unicauca.edu.co</v>
          </cell>
          <cell r="O1076" t="str">
            <v>AUXILIAR</v>
          </cell>
          <cell r="P1076" t="str">
            <v>NULL</v>
          </cell>
          <cell r="Q1076">
            <v>1</v>
          </cell>
        </row>
        <row r="1077">
          <cell r="B1077">
            <v>1061738407</v>
          </cell>
          <cell r="C1077" t="str">
            <v>MUÑOZ MEDINA MARTIN ALONSO</v>
          </cell>
          <cell r="D1077" t="str">
            <v>MUÑOZ</v>
          </cell>
          <cell r="E1077" t="str">
            <v>MEDINA</v>
          </cell>
          <cell r="F1077" t="str">
            <v>MARTIN</v>
          </cell>
          <cell r="G1077" t="str">
            <v>ALONSO</v>
          </cell>
          <cell r="H1077">
            <v>51</v>
          </cell>
          <cell r="I1077" t="str">
            <v>OCASIONAL</v>
          </cell>
          <cell r="J1077" t="str">
            <v>M</v>
          </cell>
          <cell r="K1077" t="str">
            <v>ac</v>
          </cell>
          <cell r="L1077" t="str">
            <v>TC</v>
          </cell>
          <cell r="M1077" t="str">
            <v>NULL</v>
          </cell>
          <cell r="N1077" t="str">
            <v>maamunoz@unicauca.edu.co</v>
          </cell>
          <cell r="O1077" t="str">
            <v>ASISTENTE</v>
          </cell>
          <cell r="P1077" t="str">
            <v>NULL</v>
          </cell>
          <cell r="Q1077">
            <v>1</v>
          </cell>
        </row>
        <row r="1078">
          <cell r="B1078">
            <v>1061738519</v>
          </cell>
          <cell r="C1078" t="str">
            <v>TRUJILLO URIBE LAURA MERCEDES</v>
          </cell>
          <cell r="D1078" t="str">
            <v>TRUJILLO</v>
          </cell>
          <cell r="E1078" t="str">
            <v>URIBE</v>
          </cell>
          <cell r="F1078" t="str">
            <v>LAURA</v>
          </cell>
          <cell r="G1078" t="str">
            <v>MERCEDES</v>
          </cell>
          <cell r="H1078">
            <v>11</v>
          </cell>
          <cell r="I1078" t="str">
            <v>OCASIONAL</v>
          </cell>
          <cell r="J1078" t="str">
            <v>F</v>
          </cell>
          <cell r="K1078" t="str">
            <v>ac</v>
          </cell>
          <cell r="L1078" t="str">
            <v>TC</v>
          </cell>
          <cell r="M1078" t="str">
            <v>NULL</v>
          </cell>
          <cell r="N1078" t="str">
            <v>lmtrujillo@unicauca.edu.co</v>
          </cell>
          <cell r="O1078" t="str">
            <v>ASISTENTE</v>
          </cell>
          <cell r="P1078" t="str">
            <v>NULL</v>
          </cell>
          <cell r="Q1078">
            <v>1</v>
          </cell>
        </row>
        <row r="1079">
          <cell r="B1079">
            <v>1061740241</v>
          </cell>
          <cell r="C1079" t="str">
            <v>HERNANDEZ VIDAL DIEGO ERNESTO</v>
          </cell>
          <cell r="D1079" t="str">
            <v>HERNANDEZ</v>
          </cell>
          <cell r="E1079" t="str">
            <v>VIDAL</v>
          </cell>
          <cell r="F1079" t="str">
            <v>DIEGO</v>
          </cell>
          <cell r="G1079" t="str">
            <v>ERNESTO</v>
          </cell>
          <cell r="H1079">
            <v>3</v>
          </cell>
          <cell r="I1079" t="str">
            <v>OCASIONAL</v>
          </cell>
          <cell r="J1079" t="str">
            <v>M</v>
          </cell>
          <cell r="K1079" t="str">
            <v>ac</v>
          </cell>
          <cell r="L1079" t="str">
            <v>TC</v>
          </cell>
          <cell r="M1079" t="str">
            <v>NULL</v>
          </cell>
          <cell r="N1079" t="str">
            <v>dihernandez@unicauca.edu.co</v>
          </cell>
          <cell r="O1079" t="str">
            <v>ASISTENTE</v>
          </cell>
          <cell r="P1079" t="str">
            <v>NULL</v>
          </cell>
          <cell r="Q1079">
            <v>1</v>
          </cell>
        </row>
        <row r="1080">
          <cell r="B1080">
            <v>1061740807</v>
          </cell>
          <cell r="C1080" t="str">
            <v>OÑATE BASTIDAS CARLOS EDUARDO</v>
          </cell>
          <cell r="D1080" t="str">
            <v>OÑATE</v>
          </cell>
          <cell r="E1080" t="str">
            <v>BASTIDAS</v>
          </cell>
          <cell r="F1080" t="str">
            <v>CARLOS</v>
          </cell>
          <cell r="G1080" t="str">
            <v>EDUARDO</v>
          </cell>
          <cell r="H1080">
            <v>48</v>
          </cell>
          <cell r="I1080" t="str">
            <v>OCASIONAL</v>
          </cell>
          <cell r="J1080" t="str">
            <v>M</v>
          </cell>
          <cell r="K1080" t="str">
            <v>ac</v>
          </cell>
          <cell r="L1080" t="str">
            <v>TC</v>
          </cell>
          <cell r="M1080" t="str">
            <v>NULL</v>
          </cell>
          <cell r="N1080" t="str">
            <v>carloseduardo@unicauca.edu.co</v>
          </cell>
          <cell r="O1080" t="str">
            <v>ASISTENTE</v>
          </cell>
          <cell r="P1080" t="str">
            <v>NULL</v>
          </cell>
          <cell r="Q1080">
            <v>1</v>
          </cell>
        </row>
        <row r="1081">
          <cell r="B1081">
            <v>1061741272</v>
          </cell>
          <cell r="C1081" t="str">
            <v>RUIZ MUÑOZ ERIKA YISSELA</v>
          </cell>
          <cell r="D1081" t="str">
            <v>RUIZ</v>
          </cell>
          <cell r="E1081" t="str">
            <v>MUÑOZ</v>
          </cell>
          <cell r="F1081" t="str">
            <v>ERIKA</v>
          </cell>
          <cell r="G1081" t="str">
            <v>YISSELA</v>
          </cell>
          <cell r="H1081">
            <v>20</v>
          </cell>
          <cell r="I1081" t="str">
            <v>OCASIONAL</v>
          </cell>
          <cell r="J1081" t="str">
            <v>F</v>
          </cell>
          <cell r="K1081" t="str">
            <v>ac</v>
          </cell>
          <cell r="L1081" t="str">
            <v>TC</v>
          </cell>
          <cell r="M1081" t="str">
            <v>NULL</v>
          </cell>
          <cell r="N1081" t="str">
            <v>eyissela@unicauca.edu.co</v>
          </cell>
          <cell r="O1081" t="str">
            <v>AUXILIAR</v>
          </cell>
          <cell r="P1081" t="str">
            <v>NULL</v>
          </cell>
          <cell r="Q1081">
            <v>1</v>
          </cell>
        </row>
        <row r="1082">
          <cell r="B1082">
            <v>1061741386</v>
          </cell>
          <cell r="C1082" t="str">
            <v>CARDONA MUÑOZ JOSE MAURICIO</v>
          </cell>
          <cell r="D1082" t="str">
            <v>CARDONA</v>
          </cell>
          <cell r="E1082" t="str">
            <v>MUÑOZ</v>
          </cell>
          <cell r="F1082" t="str">
            <v>JOSE</v>
          </cell>
          <cell r="G1082" t="str">
            <v>MAURICIO</v>
          </cell>
          <cell r="H1082">
            <v>11</v>
          </cell>
          <cell r="I1082" t="str">
            <v>OCASIONAL</v>
          </cell>
          <cell r="J1082" t="str">
            <v>M</v>
          </cell>
          <cell r="K1082" t="str">
            <v>ac</v>
          </cell>
          <cell r="L1082" t="str">
            <v>TC</v>
          </cell>
          <cell r="M1082" t="str">
            <v>NULL</v>
          </cell>
          <cell r="N1082" t="str">
            <v>jmcardona@unicauca.edu.co</v>
          </cell>
          <cell r="O1082" t="str">
            <v>AUXILIAR</v>
          </cell>
          <cell r="P1082" t="str">
            <v>NULL</v>
          </cell>
          <cell r="Q1082">
            <v>1</v>
          </cell>
        </row>
        <row r="1083">
          <cell r="B1083">
            <v>1061742065</v>
          </cell>
          <cell r="C1083" t="str">
            <v>MORENO VALENCIA RODRIGO ALEJANDRO</v>
          </cell>
          <cell r="D1083" t="str">
            <v>MORENO</v>
          </cell>
          <cell r="E1083" t="str">
            <v>VALENCIA</v>
          </cell>
          <cell r="F1083" t="str">
            <v>RODRIGO</v>
          </cell>
          <cell r="G1083" t="str">
            <v>ALEJANDRO</v>
          </cell>
          <cell r="H1083">
            <v>21</v>
          </cell>
          <cell r="I1083" t="str">
            <v>OCASIONAL</v>
          </cell>
          <cell r="J1083" t="str">
            <v>M</v>
          </cell>
          <cell r="K1083" t="str">
            <v>ac</v>
          </cell>
          <cell r="L1083" t="str">
            <v>TC</v>
          </cell>
          <cell r="M1083" t="str">
            <v>NULL</v>
          </cell>
          <cell r="N1083" t="str">
            <v>romoval@unicauca.edu.co</v>
          </cell>
          <cell r="O1083" t="str">
            <v>AUXILIAR</v>
          </cell>
          <cell r="P1083" t="str">
            <v>NULL</v>
          </cell>
          <cell r="Q1083">
            <v>1</v>
          </cell>
        </row>
        <row r="1084">
          <cell r="B1084">
            <v>1061743086</v>
          </cell>
          <cell r="C1084" t="str">
            <v>JIMENEZ CERON YINA FERNANDA</v>
          </cell>
          <cell r="D1084" t="str">
            <v>JIMENEZ</v>
          </cell>
          <cell r="E1084" t="str">
            <v>CERON</v>
          </cell>
          <cell r="F1084" t="str">
            <v>YINA</v>
          </cell>
          <cell r="G1084" t="str">
            <v>FERNANDA</v>
          </cell>
          <cell r="H1084">
            <v>47</v>
          </cell>
          <cell r="I1084" t="str">
            <v>OCASIONAL</v>
          </cell>
          <cell r="J1084" t="str">
            <v>F</v>
          </cell>
          <cell r="K1084" t="str">
            <v>ac</v>
          </cell>
          <cell r="L1084" t="str">
            <v>TC</v>
          </cell>
          <cell r="M1084" t="str">
            <v>COORDINADORPR</v>
          </cell>
          <cell r="N1084" t="str">
            <v>yfceron@unicauca.edu.co</v>
          </cell>
          <cell r="O1084" t="str">
            <v>AUXILIAR</v>
          </cell>
          <cell r="P1084" t="str">
            <v>NULL</v>
          </cell>
          <cell r="Q1084">
            <v>1</v>
          </cell>
        </row>
        <row r="1085">
          <cell r="B1085">
            <v>1061745120</v>
          </cell>
          <cell r="C1085" t="str">
            <v>HENAO PABON JENNIFER TATIANA</v>
          </cell>
          <cell r="D1085" t="str">
            <v>HENAO</v>
          </cell>
          <cell r="E1085" t="str">
            <v>PABON</v>
          </cell>
          <cell r="F1085" t="str">
            <v>JENNIFER</v>
          </cell>
          <cell r="G1085" t="str">
            <v>TATIANA</v>
          </cell>
          <cell r="H1085">
            <v>17</v>
          </cell>
          <cell r="I1085" t="str">
            <v>OCASIONAL</v>
          </cell>
          <cell r="J1085" t="str">
            <v>F</v>
          </cell>
          <cell r="K1085" t="str">
            <v>ac</v>
          </cell>
          <cell r="L1085" t="str">
            <v>MT</v>
          </cell>
          <cell r="M1085" t="str">
            <v>NULL</v>
          </cell>
          <cell r="N1085" t="str">
            <v>NULL</v>
          </cell>
          <cell r="O1085" t="str">
            <v>AUXILIAR</v>
          </cell>
          <cell r="P1085" t="str">
            <v>NULL</v>
          </cell>
          <cell r="Q1085">
            <v>1</v>
          </cell>
        </row>
        <row r="1086">
          <cell r="B1086">
            <v>1061746348</v>
          </cell>
          <cell r="C1086" t="str">
            <v>ORDOÑEZ DAZA LUISA FERNANDA</v>
          </cell>
          <cell r="D1086" t="str">
            <v>ORDOÑEZ</v>
          </cell>
          <cell r="E1086" t="str">
            <v>DAZA</v>
          </cell>
          <cell r="F1086" t="str">
            <v>LUISA</v>
          </cell>
          <cell r="G1086" t="str">
            <v>FERNANDA</v>
          </cell>
          <cell r="H1086">
            <v>10</v>
          </cell>
          <cell r="I1086" t="str">
            <v>OCASIONAL</v>
          </cell>
          <cell r="J1086" t="str">
            <v>F</v>
          </cell>
          <cell r="K1086" t="str">
            <v>ac</v>
          </cell>
          <cell r="L1086" t="str">
            <v>TC</v>
          </cell>
          <cell r="M1086" t="str">
            <v>NULL</v>
          </cell>
          <cell r="N1086" t="str">
            <v>luisaordonez@unicauca.edu.co</v>
          </cell>
          <cell r="O1086" t="str">
            <v>ASISTENTE</v>
          </cell>
          <cell r="P1086" t="str">
            <v>NULL</v>
          </cell>
          <cell r="Q1086">
            <v>1</v>
          </cell>
        </row>
        <row r="1087">
          <cell r="B1087">
            <v>1061746354</v>
          </cell>
          <cell r="C1087" t="str">
            <v>GONZALEZ ROJAS TATIANA</v>
          </cell>
          <cell r="D1087" t="str">
            <v>GONZALEZ</v>
          </cell>
          <cell r="E1087" t="str">
            <v>ROJAS</v>
          </cell>
          <cell r="F1087" t="str">
            <v>TATIANA</v>
          </cell>
          <cell r="H1087">
            <v>9</v>
          </cell>
          <cell r="I1087" t="str">
            <v>OCASIONAL</v>
          </cell>
          <cell r="J1087" t="str">
            <v>F</v>
          </cell>
          <cell r="K1087" t="str">
            <v>ac</v>
          </cell>
          <cell r="L1087" t="str">
            <v>MT</v>
          </cell>
          <cell r="M1087" t="str">
            <v>NULL</v>
          </cell>
          <cell r="N1087" t="str">
            <v>tati2092@hotmail.com</v>
          </cell>
          <cell r="O1087" t="str">
            <v>AUXILIAR</v>
          </cell>
          <cell r="P1087" t="str">
            <v>NULL</v>
          </cell>
          <cell r="Q1087">
            <v>1</v>
          </cell>
        </row>
        <row r="1088">
          <cell r="B1088">
            <v>1061747633</v>
          </cell>
          <cell r="C1088" t="str">
            <v>BONILLA GUTIERREZ CRISTHIAN HERNAN</v>
          </cell>
          <cell r="D1088" t="str">
            <v>BONILLA</v>
          </cell>
          <cell r="E1088" t="str">
            <v>GUTIERREZ</v>
          </cell>
          <cell r="F1088" t="str">
            <v>CRISTHIAN</v>
          </cell>
          <cell r="G1088" t="str">
            <v>HERNAN</v>
          </cell>
          <cell r="H1088">
            <v>20</v>
          </cell>
          <cell r="I1088" t="str">
            <v>OCASIONAL</v>
          </cell>
          <cell r="J1088" t="str">
            <v>M</v>
          </cell>
          <cell r="K1088" t="str">
            <v>ac</v>
          </cell>
          <cell r="L1088" t="str">
            <v>MT</v>
          </cell>
          <cell r="M1088" t="str">
            <v>NULL</v>
          </cell>
          <cell r="N1088" t="str">
            <v>NULL</v>
          </cell>
          <cell r="O1088" t="str">
            <v>AUXILIAR</v>
          </cell>
          <cell r="P1088" t="str">
            <v>NULL</v>
          </cell>
          <cell r="Q1088">
            <v>1</v>
          </cell>
        </row>
        <row r="1089">
          <cell r="B1089">
            <v>1061747901</v>
          </cell>
          <cell r="C1089" t="str">
            <v>COBO PAZ NATALIA</v>
          </cell>
          <cell r="D1089" t="str">
            <v>COBO</v>
          </cell>
          <cell r="E1089" t="str">
            <v>PAZ</v>
          </cell>
          <cell r="F1089" t="str">
            <v>NATALIA</v>
          </cell>
          <cell r="H1089">
            <v>30</v>
          </cell>
          <cell r="I1089" t="str">
            <v>OCASIONAL</v>
          </cell>
          <cell r="J1089" t="str">
            <v>F</v>
          </cell>
          <cell r="K1089" t="str">
            <v>ac</v>
          </cell>
          <cell r="L1089" t="str">
            <v>TC</v>
          </cell>
          <cell r="M1089" t="str">
            <v>NULL</v>
          </cell>
          <cell r="N1089" t="str">
            <v>NULL</v>
          </cell>
          <cell r="O1089" t="str">
            <v>AUXILIAR</v>
          </cell>
          <cell r="P1089" t="str">
            <v>NULL</v>
          </cell>
          <cell r="Q1089">
            <v>1</v>
          </cell>
        </row>
        <row r="1090">
          <cell r="B1090">
            <v>1061748730</v>
          </cell>
          <cell r="C1090" t="str">
            <v>TACUE GONZALEZ JEISON JAVIER</v>
          </cell>
          <cell r="D1090" t="str">
            <v>TACUE</v>
          </cell>
          <cell r="E1090" t="str">
            <v>GONZALEZ</v>
          </cell>
          <cell r="F1090" t="str">
            <v>JEISON</v>
          </cell>
          <cell r="G1090" t="str">
            <v>JAVIER</v>
          </cell>
          <cell r="H1090">
            <v>51</v>
          </cell>
          <cell r="I1090" t="str">
            <v>OCASIONAL</v>
          </cell>
          <cell r="J1090" t="str">
            <v>M</v>
          </cell>
          <cell r="K1090" t="str">
            <v>ac</v>
          </cell>
          <cell r="L1090" t="str">
            <v>TC</v>
          </cell>
          <cell r="M1090" t="str">
            <v>NULL</v>
          </cell>
          <cell r="N1090" t="str">
            <v>jjtacue@unicauca.edu.co</v>
          </cell>
          <cell r="O1090" t="str">
            <v>ASISTENTE</v>
          </cell>
          <cell r="P1090" t="str">
            <v>NULL</v>
          </cell>
          <cell r="Q1090">
            <v>1</v>
          </cell>
        </row>
        <row r="1091">
          <cell r="B1091">
            <v>1061749472</v>
          </cell>
          <cell r="C1091" t="str">
            <v>MOSSO URREA MONICA YIZELL</v>
          </cell>
          <cell r="D1091" t="str">
            <v>MOSSO</v>
          </cell>
          <cell r="E1091" t="str">
            <v>URREA</v>
          </cell>
          <cell r="F1091" t="str">
            <v>MONICA</v>
          </cell>
          <cell r="G1091" t="str">
            <v>YIZELL</v>
          </cell>
          <cell r="H1091">
            <v>3</v>
          </cell>
          <cell r="I1091" t="str">
            <v>OCASIONAL</v>
          </cell>
          <cell r="J1091" t="str">
            <v>F</v>
          </cell>
          <cell r="K1091" t="str">
            <v>ac</v>
          </cell>
          <cell r="L1091" t="str">
            <v>TC</v>
          </cell>
          <cell r="M1091" t="str">
            <v>NULL</v>
          </cell>
          <cell r="N1091" t="str">
            <v>monicamosso@unicauca.edu.co</v>
          </cell>
          <cell r="O1091" t="str">
            <v>ASISTENTE</v>
          </cell>
          <cell r="P1091" t="str">
            <v>NULL</v>
          </cell>
          <cell r="Q1091">
            <v>1</v>
          </cell>
        </row>
        <row r="1092">
          <cell r="B1092">
            <v>1061749560</v>
          </cell>
          <cell r="C1092" t="str">
            <v>GONZALEZ MARTINEZ DANIEL ERNESTO</v>
          </cell>
          <cell r="D1092" t="str">
            <v>GONZALEZ</v>
          </cell>
          <cell r="E1092" t="str">
            <v>MARTINEZ</v>
          </cell>
          <cell r="F1092" t="str">
            <v>DANIEL</v>
          </cell>
          <cell r="G1092" t="str">
            <v>ERNESTO</v>
          </cell>
          <cell r="H1092">
            <v>28</v>
          </cell>
          <cell r="I1092" t="str">
            <v>OCASIONAL</v>
          </cell>
          <cell r="J1092" t="str">
            <v>M</v>
          </cell>
          <cell r="K1092" t="str">
            <v>ac</v>
          </cell>
          <cell r="L1092" t="str">
            <v>TC</v>
          </cell>
          <cell r="M1092" t="str">
            <v>NULL</v>
          </cell>
          <cell r="N1092" t="str">
            <v>degonzales@unicauca.edu.co</v>
          </cell>
          <cell r="O1092" t="str">
            <v>AUXILIAR</v>
          </cell>
          <cell r="P1092" t="str">
            <v>NULL</v>
          </cell>
          <cell r="Q1092">
            <v>1</v>
          </cell>
        </row>
        <row r="1093">
          <cell r="B1093">
            <v>1061750476</v>
          </cell>
          <cell r="C1093" t="str">
            <v>CELIS QUINAYAS VIVIANA MARCELA</v>
          </cell>
          <cell r="D1093" t="str">
            <v>CELIS</v>
          </cell>
          <cell r="E1093" t="str">
            <v>QUINAYAS</v>
          </cell>
          <cell r="F1093" t="str">
            <v>VIVIANA</v>
          </cell>
          <cell r="G1093" t="str">
            <v>MARCELA</v>
          </cell>
          <cell r="H1093">
            <v>9</v>
          </cell>
          <cell r="I1093" t="str">
            <v>OCASIONAL</v>
          </cell>
          <cell r="J1093" t="str">
            <v>F</v>
          </cell>
          <cell r="K1093" t="str">
            <v>ac</v>
          </cell>
          <cell r="L1093" t="str">
            <v>TC</v>
          </cell>
          <cell r="M1093" t="str">
            <v>NULL</v>
          </cell>
          <cell r="N1093" t="str">
            <v>vcelis@unicauca.edu.co</v>
          </cell>
          <cell r="O1093" t="str">
            <v>AUXILIAR</v>
          </cell>
          <cell r="P1093" t="str">
            <v>NULL</v>
          </cell>
          <cell r="Q1093">
            <v>1</v>
          </cell>
        </row>
        <row r="1094">
          <cell r="B1094">
            <v>1061751273</v>
          </cell>
          <cell r="C1094" t="str">
            <v>ROJAS FERNANDEZ ELIZABETH</v>
          </cell>
          <cell r="D1094" t="str">
            <v>ROJAS</v>
          </cell>
          <cell r="E1094" t="str">
            <v>FERNANDEZ</v>
          </cell>
          <cell r="F1094" t="str">
            <v>ELIZABETH</v>
          </cell>
          <cell r="H1094">
            <v>4</v>
          </cell>
          <cell r="I1094" t="str">
            <v>OCASIONAL</v>
          </cell>
          <cell r="J1094" t="str">
            <v>F</v>
          </cell>
          <cell r="K1094" t="str">
            <v>ac</v>
          </cell>
          <cell r="L1094" t="str">
            <v>TC</v>
          </cell>
          <cell r="M1094" t="str">
            <v>NULL</v>
          </cell>
          <cell r="N1094" t="str">
            <v>eliz_825@hotmail.com</v>
          </cell>
          <cell r="O1094" t="str">
            <v>AUXILIAR</v>
          </cell>
          <cell r="P1094" t="str">
            <v>NULL</v>
          </cell>
          <cell r="Q1094">
            <v>1</v>
          </cell>
        </row>
        <row r="1095">
          <cell r="B1095">
            <v>1061751898</v>
          </cell>
          <cell r="C1095" t="str">
            <v>PRADO MOSQUERA DIANA MARCELA</v>
          </cell>
          <cell r="D1095" t="str">
            <v>PRADO</v>
          </cell>
          <cell r="E1095" t="str">
            <v>MOSQUERA</v>
          </cell>
          <cell r="F1095" t="str">
            <v>DIANA</v>
          </cell>
          <cell r="G1095" t="str">
            <v>MARCELA</v>
          </cell>
          <cell r="H1095">
            <v>10</v>
          </cell>
          <cell r="I1095" t="str">
            <v>OCASIONAL</v>
          </cell>
          <cell r="J1095" t="str">
            <v>F</v>
          </cell>
          <cell r="K1095" t="str">
            <v>ac</v>
          </cell>
          <cell r="L1095" t="str">
            <v>TC</v>
          </cell>
          <cell r="M1095" t="str">
            <v>NULL</v>
          </cell>
          <cell r="N1095" t="str">
            <v>dmprado@unicauca.edu.co</v>
          </cell>
          <cell r="O1095" t="str">
            <v>ASISTENTE</v>
          </cell>
          <cell r="P1095" t="str">
            <v>NULL</v>
          </cell>
          <cell r="Q1095">
            <v>1</v>
          </cell>
        </row>
        <row r="1096">
          <cell r="B1096">
            <v>1061755161</v>
          </cell>
          <cell r="C1096" t="str">
            <v>ZAMBRANO HURTADO JHONNATHAN ALEXANDER</v>
          </cell>
          <cell r="D1096" t="str">
            <v>ZAMBRANO</v>
          </cell>
          <cell r="E1096" t="str">
            <v>HURTADO</v>
          </cell>
          <cell r="F1096" t="str">
            <v>JHONNATHAN</v>
          </cell>
          <cell r="G1096" t="str">
            <v>ALEXANDER</v>
          </cell>
          <cell r="H1096">
            <v>21</v>
          </cell>
          <cell r="I1096" t="str">
            <v>OCASIONAL</v>
          </cell>
          <cell r="J1096" t="str">
            <v>M</v>
          </cell>
          <cell r="K1096" t="str">
            <v>ac</v>
          </cell>
          <cell r="L1096" t="str">
            <v>TC</v>
          </cell>
          <cell r="M1096" t="str">
            <v>NULL</v>
          </cell>
          <cell r="N1096" t="str">
            <v>zambranojazu@unicauca.edu.co</v>
          </cell>
          <cell r="O1096" t="str">
            <v>AUXILIAR</v>
          </cell>
          <cell r="P1096" t="str">
            <v>NULL</v>
          </cell>
          <cell r="Q1096">
            <v>1</v>
          </cell>
        </row>
        <row r="1097">
          <cell r="B1097">
            <v>1061755331</v>
          </cell>
          <cell r="C1097" t="str">
            <v>ORTIZ BRAVO DIANA CAROLINA</v>
          </cell>
          <cell r="D1097" t="str">
            <v>ORTIZ</v>
          </cell>
          <cell r="E1097" t="str">
            <v>BRAVO</v>
          </cell>
          <cell r="F1097" t="str">
            <v>DIANA</v>
          </cell>
          <cell r="G1097" t="str">
            <v>CAROLINA</v>
          </cell>
          <cell r="H1097">
            <v>28</v>
          </cell>
          <cell r="I1097" t="str">
            <v>OCASIONAL</v>
          </cell>
          <cell r="J1097" t="str">
            <v>F</v>
          </cell>
          <cell r="K1097" t="str">
            <v>ac</v>
          </cell>
          <cell r="L1097" t="str">
            <v>TC</v>
          </cell>
          <cell r="M1097" t="str">
            <v>NULL</v>
          </cell>
          <cell r="N1097" t="str">
            <v>NULL</v>
          </cell>
          <cell r="O1097" t="str">
            <v>AUXILIAR</v>
          </cell>
          <cell r="P1097" t="str">
            <v>NULL</v>
          </cell>
          <cell r="Q1097">
            <v>1</v>
          </cell>
        </row>
        <row r="1098">
          <cell r="B1098">
            <v>1061755513</v>
          </cell>
          <cell r="C1098" t="str">
            <v>AGREDO CAMPUZANO OSCAR FELIPE</v>
          </cell>
          <cell r="D1098" t="str">
            <v>AGREDO</v>
          </cell>
          <cell r="E1098" t="str">
            <v>CAMPUZANO</v>
          </cell>
          <cell r="F1098" t="str">
            <v>OSCAR</v>
          </cell>
          <cell r="G1098" t="str">
            <v>FELIPE</v>
          </cell>
          <cell r="H1098">
            <v>46</v>
          </cell>
          <cell r="I1098" t="str">
            <v>OCASIONAL</v>
          </cell>
          <cell r="J1098" t="str">
            <v>M</v>
          </cell>
          <cell r="K1098" t="str">
            <v>ac</v>
          </cell>
          <cell r="L1098" t="str">
            <v>TC</v>
          </cell>
          <cell r="M1098" t="str">
            <v>NULL</v>
          </cell>
          <cell r="N1098" t="str">
            <v>felipeagredo@unicauca.edu.co</v>
          </cell>
          <cell r="O1098" t="str">
            <v>AUXILIAR</v>
          </cell>
          <cell r="P1098" t="str">
            <v>NULL</v>
          </cell>
          <cell r="Q1098">
            <v>1</v>
          </cell>
        </row>
        <row r="1099">
          <cell r="B1099">
            <v>1061755823</v>
          </cell>
          <cell r="C1099" t="str">
            <v>YANZA LOPEZ JEFFREY ALEXANDER</v>
          </cell>
          <cell r="D1099" t="str">
            <v>YANZA</v>
          </cell>
          <cell r="E1099" t="str">
            <v>LOPEZ</v>
          </cell>
          <cell r="F1099" t="str">
            <v>JEFFREY</v>
          </cell>
          <cell r="G1099" t="str">
            <v>ALEXANDER</v>
          </cell>
          <cell r="H1099">
            <v>47</v>
          </cell>
          <cell r="I1099" t="str">
            <v>OCASIONAL</v>
          </cell>
          <cell r="J1099" t="str">
            <v>M</v>
          </cell>
          <cell r="K1099" t="str">
            <v>ac</v>
          </cell>
          <cell r="L1099" t="str">
            <v>TC</v>
          </cell>
          <cell r="M1099" t="str">
            <v>NULL</v>
          </cell>
          <cell r="N1099" t="str">
            <v>jeffrey@unicauca.edu.co</v>
          </cell>
          <cell r="O1099" t="str">
            <v>AUXILIAR</v>
          </cell>
          <cell r="P1099" t="str">
            <v>NULL</v>
          </cell>
          <cell r="Q1099">
            <v>1</v>
          </cell>
        </row>
        <row r="1100">
          <cell r="B1100">
            <v>1061757891</v>
          </cell>
          <cell r="C1100" t="str">
            <v>OJEDA INSUASTI JAIDIVER</v>
          </cell>
          <cell r="D1100" t="str">
            <v>OJEDA</v>
          </cell>
          <cell r="E1100" t="str">
            <v>INSUASTI</v>
          </cell>
          <cell r="F1100" t="str">
            <v>JAIDIVER</v>
          </cell>
          <cell r="H1100">
            <v>30</v>
          </cell>
          <cell r="I1100" t="str">
            <v>OCASIONAL</v>
          </cell>
          <cell r="J1100" t="str">
            <v>M</v>
          </cell>
          <cell r="K1100" t="str">
            <v>ac</v>
          </cell>
          <cell r="L1100" t="str">
            <v>TC</v>
          </cell>
          <cell r="M1100" t="str">
            <v>JEFE</v>
          </cell>
          <cell r="N1100" t="str">
            <v xml:space="preserve">jojedai@unicauca.edu.co </v>
          </cell>
          <cell r="O1100" t="str">
            <v>AUXILIAR</v>
          </cell>
          <cell r="P1100" t="str">
            <v>NULL</v>
          </cell>
          <cell r="Q1100">
            <v>1</v>
          </cell>
        </row>
        <row r="1101">
          <cell r="B1101">
            <v>1061758408</v>
          </cell>
          <cell r="C1101" t="str">
            <v>GARCIA ALVAREZ JHONIER ALEXIS</v>
          </cell>
          <cell r="D1101" t="str">
            <v>GARCIA</v>
          </cell>
          <cell r="E1101" t="str">
            <v>ALVAREZ</v>
          </cell>
          <cell r="F1101" t="str">
            <v>JHONIER</v>
          </cell>
          <cell r="G1101" t="str">
            <v>ALEXIS</v>
          </cell>
          <cell r="H1101">
            <v>28</v>
          </cell>
          <cell r="I1101" t="str">
            <v>OCASIONAL</v>
          </cell>
          <cell r="J1101" t="str">
            <v>M</v>
          </cell>
          <cell r="K1101" t="str">
            <v>ac</v>
          </cell>
          <cell r="L1101" t="str">
            <v>TC</v>
          </cell>
          <cell r="M1101" t="str">
            <v>NULL</v>
          </cell>
          <cell r="N1101" t="str">
            <v>NULL</v>
          </cell>
          <cell r="O1101" t="str">
            <v>AUXILIAR</v>
          </cell>
          <cell r="P1101" t="str">
            <v>NULL</v>
          </cell>
          <cell r="Q1101">
            <v>1</v>
          </cell>
        </row>
        <row r="1102">
          <cell r="B1102">
            <v>1061764972</v>
          </cell>
          <cell r="C1102" t="str">
            <v>PAZ MUÑOZ JUAN PABLO</v>
          </cell>
          <cell r="D1102" t="str">
            <v>PAZ</v>
          </cell>
          <cell r="E1102" t="str">
            <v>MUÑOZ</v>
          </cell>
          <cell r="F1102" t="str">
            <v>JUAN</v>
          </cell>
          <cell r="G1102" t="str">
            <v>PABLO</v>
          </cell>
          <cell r="H1102">
            <v>19</v>
          </cell>
          <cell r="I1102" t="str">
            <v>OCASIONAL</v>
          </cell>
          <cell r="J1102" t="str">
            <v>M</v>
          </cell>
          <cell r="K1102" t="str">
            <v>ac</v>
          </cell>
          <cell r="L1102" t="str">
            <v>TC</v>
          </cell>
          <cell r="M1102" t="str">
            <v>NULL</v>
          </cell>
          <cell r="N1102" t="str">
            <v>juamunoz@unicauca.edu.co</v>
          </cell>
          <cell r="O1102" t="str">
            <v>ASISTENTE</v>
          </cell>
          <cell r="P1102" t="str">
            <v>NULL</v>
          </cell>
          <cell r="Q1102">
            <v>1</v>
          </cell>
        </row>
        <row r="1103">
          <cell r="B1103">
            <v>1061767739</v>
          </cell>
          <cell r="C1103" t="str">
            <v>SILVA ZAMBRANO MARIA MANUELA</v>
          </cell>
          <cell r="D1103" t="str">
            <v>SILVA</v>
          </cell>
          <cell r="E1103" t="str">
            <v>ZAMBRANO</v>
          </cell>
          <cell r="F1103" t="str">
            <v>MARIA</v>
          </cell>
          <cell r="G1103" t="str">
            <v>MANUELA</v>
          </cell>
          <cell r="H1103">
            <v>49</v>
          </cell>
          <cell r="I1103" t="str">
            <v>OCASIONAL</v>
          </cell>
          <cell r="J1103" t="str">
            <v>M</v>
          </cell>
          <cell r="K1103" t="str">
            <v>ac</v>
          </cell>
          <cell r="L1103" t="str">
            <v>TC</v>
          </cell>
          <cell r="M1103" t="str">
            <v>NULL</v>
          </cell>
          <cell r="N1103" t="str">
            <v>mariasilva@unicauca.edu.co</v>
          </cell>
          <cell r="O1103" t="str">
            <v>ASISTENTE</v>
          </cell>
          <cell r="P1103" t="str">
            <v>NULL</v>
          </cell>
          <cell r="Q1103">
            <v>1</v>
          </cell>
        </row>
        <row r="1104">
          <cell r="B1104">
            <v>1061768330</v>
          </cell>
          <cell r="C1104" t="str">
            <v>LONDOÑO SEVILLA PAOLA ANDREA</v>
          </cell>
          <cell r="D1104" t="str">
            <v>LONDOÑO</v>
          </cell>
          <cell r="E1104" t="str">
            <v>SEVILLA</v>
          </cell>
          <cell r="F1104" t="str">
            <v>PAOLA</v>
          </cell>
          <cell r="G1104" t="str">
            <v>ANDREA</v>
          </cell>
          <cell r="H1104">
            <v>5</v>
          </cell>
          <cell r="I1104" t="str">
            <v>OCASIONAL</v>
          </cell>
          <cell r="J1104" t="str">
            <v>F</v>
          </cell>
          <cell r="K1104" t="str">
            <v>ac</v>
          </cell>
          <cell r="L1104" t="str">
            <v>MT</v>
          </cell>
          <cell r="M1104" t="str">
            <v>NULL</v>
          </cell>
          <cell r="N1104" t="str">
            <v>londonopaola@unicauca.edu.co</v>
          </cell>
          <cell r="O1104" t="str">
            <v>AUXILIAR</v>
          </cell>
          <cell r="P1104" t="str">
            <v>NULL</v>
          </cell>
          <cell r="Q1104">
            <v>1</v>
          </cell>
        </row>
        <row r="1105">
          <cell r="B1105">
            <v>1061774375</v>
          </cell>
          <cell r="C1105" t="str">
            <v>FIERRO CADENA VALERIA</v>
          </cell>
          <cell r="D1105" t="str">
            <v>FIERRO</v>
          </cell>
          <cell r="E1105" t="str">
            <v>CADENA</v>
          </cell>
          <cell r="F1105" t="str">
            <v>VALERIA</v>
          </cell>
          <cell r="H1105">
            <v>38</v>
          </cell>
          <cell r="I1105" t="str">
            <v>OCASIONAL</v>
          </cell>
          <cell r="J1105" t="str">
            <v>F</v>
          </cell>
          <cell r="K1105" t="str">
            <v>ac</v>
          </cell>
          <cell r="L1105" t="str">
            <v>TC</v>
          </cell>
          <cell r="M1105" t="str">
            <v>NULL</v>
          </cell>
          <cell r="N1105" t="str">
            <v>valeriaf@unicauca.edu.co</v>
          </cell>
          <cell r="O1105" t="str">
            <v>AUXILIAR</v>
          </cell>
          <cell r="P1105" t="str">
            <v>NULL</v>
          </cell>
          <cell r="Q1105">
            <v>1</v>
          </cell>
        </row>
        <row r="1106">
          <cell r="B1106">
            <v>1061778189</v>
          </cell>
          <cell r="C1106" t="str">
            <v>CHAMORRO FLOREZ CRISTIAN DANIEL</v>
          </cell>
          <cell r="D1106" t="str">
            <v>CHAMORRO</v>
          </cell>
          <cell r="E1106" t="str">
            <v>FLOREZ</v>
          </cell>
          <cell r="F1106" t="str">
            <v>CRISTIAN</v>
          </cell>
          <cell r="G1106" t="str">
            <v>DANIEL</v>
          </cell>
          <cell r="H1106">
            <v>33</v>
          </cell>
          <cell r="I1106" t="str">
            <v>OCASIONAL</v>
          </cell>
          <cell r="J1106" t="str">
            <v>M</v>
          </cell>
          <cell r="K1106" t="str">
            <v>ac</v>
          </cell>
          <cell r="L1106" t="str">
            <v>TC</v>
          </cell>
          <cell r="M1106" t="str">
            <v>NULL</v>
          </cell>
          <cell r="N1106" t="str">
            <v>NULL</v>
          </cell>
          <cell r="O1106" t="str">
            <v>AUXILIAR</v>
          </cell>
          <cell r="P1106" t="str">
            <v>NULL</v>
          </cell>
          <cell r="Q1106">
            <v>1</v>
          </cell>
        </row>
        <row r="1107">
          <cell r="B1107">
            <v>1061780052</v>
          </cell>
          <cell r="C1107" t="str">
            <v>HERRERA BRAVO JOSE LUIS</v>
          </cell>
          <cell r="D1107" t="str">
            <v>HERRERA</v>
          </cell>
          <cell r="E1107" t="str">
            <v>BRAVO</v>
          </cell>
          <cell r="F1107" t="str">
            <v>JOSE</v>
          </cell>
          <cell r="G1107" t="str">
            <v>LUIS</v>
          </cell>
          <cell r="H1107">
            <v>35</v>
          </cell>
          <cell r="I1107" t="str">
            <v>OCASIONAL</v>
          </cell>
          <cell r="J1107" t="str">
            <v>M</v>
          </cell>
          <cell r="K1107" t="str">
            <v>ac</v>
          </cell>
          <cell r="L1107" t="str">
            <v>TC</v>
          </cell>
          <cell r="M1107" t="str">
            <v>NULL</v>
          </cell>
          <cell r="N1107" t="str">
            <v>joseherrera@unicauca.edu.co</v>
          </cell>
          <cell r="O1107" t="str">
            <v>ASISTENTE</v>
          </cell>
          <cell r="P1107" t="str">
            <v>NULL</v>
          </cell>
          <cell r="Q1107">
            <v>1</v>
          </cell>
        </row>
        <row r="1108">
          <cell r="B1108">
            <v>1061782681</v>
          </cell>
          <cell r="C1108" t="str">
            <v>COLONIA AGREDO LAURA MARIA</v>
          </cell>
          <cell r="D1108" t="str">
            <v>COLONIA</v>
          </cell>
          <cell r="E1108" t="str">
            <v>AGREDO</v>
          </cell>
          <cell r="F1108" t="str">
            <v>LAURA</v>
          </cell>
          <cell r="G1108" t="str">
            <v>MARIA</v>
          </cell>
          <cell r="H1108">
            <v>11</v>
          </cell>
          <cell r="I1108" t="str">
            <v>OCASIONAL</v>
          </cell>
          <cell r="J1108" t="str">
            <v>F</v>
          </cell>
          <cell r="K1108" t="str">
            <v>ac</v>
          </cell>
          <cell r="L1108" t="str">
            <v>MT</v>
          </cell>
          <cell r="M1108" t="str">
            <v>NULL</v>
          </cell>
          <cell r="N1108" t="str">
            <v>NULL</v>
          </cell>
          <cell r="O1108" t="str">
            <v>NULL</v>
          </cell>
          <cell r="P1108" t="str">
            <v>NULL</v>
          </cell>
          <cell r="Q1108">
            <v>1</v>
          </cell>
        </row>
        <row r="1109">
          <cell r="B1109">
            <v>1061788516</v>
          </cell>
          <cell r="C1109" t="str">
            <v>LEYTON LUNA JAVIER</v>
          </cell>
          <cell r="D1109" t="str">
            <v>LEYTON</v>
          </cell>
          <cell r="E1109" t="str">
            <v>LUNA</v>
          </cell>
          <cell r="F1109" t="str">
            <v>JAVIER</v>
          </cell>
          <cell r="H1109">
            <v>47</v>
          </cell>
          <cell r="I1109" t="str">
            <v>OCASIONAL</v>
          </cell>
          <cell r="J1109" t="str">
            <v>M</v>
          </cell>
          <cell r="K1109" t="str">
            <v>ac</v>
          </cell>
          <cell r="L1109" t="str">
            <v>MT</v>
          </cell>
          <cell r="M1109" t="str">
            <v>NULL</v>
          </cell>
          <cell r="N1109" t="str">
            <v>NULL</v>
          </cell>
          <cell r="O1109" t="str">
            <v>AUXILIAR</v>
          </cell>
          <cell r="P1109" t="str">
            <v>NULL</v>
          </cell>
          <cell r="Q1109">
            <v>1</v>
          </cell>
        </row>
        <row r="1110">
          <cell r="B1110">
            <v>1061793469</v>
          </cell>
          <cell r="C1110" t="str">
            <v>BERMUDEZ CORDOBA LAURA ANDREA</v>
          </cell>
          <cell r="D1110" t="str">
            <v>BERMUDEZ</v>
          </cell>
          <cell r="E1110" t="str">
            <v>CORDOBA</v>
          </cell>
          <cell r="F1110" t="str">
            <v>LAURA</v>
          </cell>
          <cell r="G1110" t="str">
            <v>ANDREA</v>
          </cell>
          <cell r="H1110">
            <v>51</v>
          </cell>
          <cell r="I1110" t="str">
            <v>OCASIONAL</v>
          </cell>
          <cell r="J1110" t="str">
            <v>F</v>
          </cell>
          <cell r="K1110" t="str">
            <v>ac</v>
          </cell>
          <cell r="L1110" t="str">
            <v>TC</v>
          </cell>
          <cell r="M1110" t="str">
            <v>NULL</v>
          </cell>
          <cell r="N1110" t="str">
            <v>laurisbec@unicauca.edu.co</v>
          </cell>
          <cell r="O1110" t="str">
            <v>AUXILIAR</v>
          </cell>
          <cell r="P1110" t="str">
            <v>NULL</v>
          </cell>
          <cell r="Q1110">
            <v>1</v>
          </cell>
        </row>
        <row r="1111">
          <cell r="B1111">
            <v>1061795057</v>
          </cell>
          <cell r="C1111" t="str">
            <v>GUERRERO DELGADO YULLY TATIANA</v>
          </cell>
          <cell r="D1111" t="str">
            <v>GUERRERO</v>
          </cell>
          <cell r="E1111" t="str">
            <v>DELGADO</v>
          </cell>
          <cell r="F1111" t="str">
            <v>YULLY</v>
          </cell>
          <cell r="G1111" t="str">
            <v>TATIANA</v>
          </cell>
          <cell r="H1111">
            <v>29</v>
          </cell>
          <cell r="I1111" t="str">
            <v>OCASIONAL</v>
          </cell>
          <cell r="J1111" t="str">
            <v>F</v>
          </cell>
          <cell r="K1111" t="str">
            <v>ac</v>
          </cell>
          <cell r="L1111" t="str">
            <v>TC</v>
          </cell>
          <cell r="M1111" t="str">
            <v>NULL</v>
          </cell>
          <cell r="N1111" t="str">
            <v>yullygue@unicauca.edu.co</v>
          </cell>
          <cell r="O1111" t="str">
            <v>AUXILIAR</v>
          </cell>
          <cell r="P1111" t="str">
            <v>NULL</v>
          </cell>
          <cell r="Q1111">
            <v>1</v>
          </cell>
        </row>
        <row r="1112">
          <cell r="B1112">
            <v>1061800641</v>
          </cell>
          <cell r="C1112" t="str">
            <v>BENAVIDES RUIZ JUAN CARLOS</v>
          </cell>
          <cell r="D1112" t="str">
            <v>BENAVIDES</v>
          </cell>
          <cell r="E1112" t="str">
            <v>RUIZ</v>
          </cell>
          <cell r="F1112" t="str">
            <v>JUAN</v>
          </cell>
          <cell r="G1112" t="str">
            <v>CARLOS</v>
          </cell>
          <cell r="H1112">
            <v>45</v>
          </cell>
          <cell r="I1112" t="str">
            <v>OCASIONAL</v>
          </cell>
          <cell r="J1112" t="str">
            <v>M</v>
          </cell>
          <cell r="K1112" t="str">
            <v>ac</v>
          </cell>
          <cell r="L1112" t="str">
            <v>TC</v>
          </cell>
          <cell r="M1112" t="str">
            <v>NULL</v>
          </cell>
          <cell r="N1112" t="str">
            <v>NULL</v>
          </cell>
          <cell r="O1112" t="str">
            <v>AUXILIAR</v>
          </cell>
          <cell r="P1112" t="str">
            <v>NULL</v>
          </cell>
          <cell r="Q1112">
            <v>1</v>
          </cell>
        </row>
        <row r="1113">
          <cell r="B1113">
            <v>1061808261</v>
          </cell>
          <cell r="C1113" t="str">
            <v>ALBAN MENDEZ JUAN MATEO</v>
          </cell>
          <cell r="D1113" t="str">
            <v>ALBAN</v>
          </cell>
          <cell r="E1113" t="str">
            <v>MENDEZ</v>
          </cell>
          <cell r="F1113" t="str">
            <v>JUAN</v>
          </cell>
          <cell r="G1113" t="str">
            <v>MATEO</v>
          </cell>
          <cell r="H1113">
            <v>49</v>
          </cell>
          <cell r="I1113" t="str">
            <v>OCASIONAL</v>
          </cell>
          <cell r="J1113" t="str">
            <v>M</v>
          </cell>
          <cell r="K1113" t="str">
            <v>ac</v>
          </cell>
          <cell r="L1113" t="str">
            <v>TC</v>
          </cell>
          <cell r="M1113" t="str">
            <v>NULL</v>
          </cell>
          <cell r="N1113" t="str">
            <v>NULL</v>
          </cell>
          <cell r="O1113" t="str">
            <v>NULL</v>
          </cell>
          <cell r="P1113" t="str">
            <v>NULL</v>
          </cell>
          <cell r="Q1113">
            <v>1</v>
          </cell>
        </row>
        <row r="1114">
          <cell r="B1114">
            <v>1063812620</v>
          </cell>
          <cell r="C1114" t="str">
            <v>SANCHEZ GRUESO WILMER</v>
          </cell>
          <cell r="D1114" t="str">
            <v>SANCHEZ</v>
          </cell>
          <cell r="E1114" t="str">
            <v>GRUESO</v>
          </cell>
          <cell r="F1114" t="str">
            <v>WILMER</v>
          </cell>
          <cell r="H1114">
            <v>35</v>
          </cell>
          <cell r="I1114" t="str">
            <v>OCASIONAL</v>
          </cell>
          <cell r="J1114" t="str">
            <v>M</v>
          </cell>
          <cell r="K1114" t="str">
            <v>ac</v>
          </cell>
          <cell r="L1114" t="str">
            <v>TC</v>
          </cell>
          <cell r="M1114" t="str">
            <v>NULL</v>
          </cell>
          <cell r="N1114" t="str">
            <v>wilmersanchez@unicauca.edu.co</v>
          </cell>
          <cell r="O1114" t="str">
            <v>AUXILIAR</v>
          </cell>
          <cell r="P1114" t="str">
            <v>NULL</v>
          </cell>
          <cell r="Q1114">
            <v>1</v>
          </cell>
        </row>
        <row r="1115">
          <cell r="B1115">
            <v>1063818218</v>
          </cell>
          <cell r="C1115" t="str">
            <v>PIAMBA ASTAIZA BRAYAN ANDRES</v>
          </cell>
          <cell r="D1115" t="str">
            <v>PIAMBA</v>
          </cell>
          <cell r="E1115" t="str">
            <v>ASTAIZA</v>
          </cell>
          <cell r="F1115" t="str">
            <v>BRAYAN</v>
          </cell>
          <cell r="G1115" t="str">
            <v>ANDRES</v>
          </cell>
          <cell r="H1115">
            <v>44</v>
          </cell>
          <cell r="I1115" t="str">
            <v>OCASIONAL</v>
          </cell>
          <cell r="J1115" t="str">
            <v>M</v>
          </cell>
          <cell r="K1115" t="str">
            <v>ac</v>
          </cell>
          <cell r="L1115" t="str">
            <v>TC</v>
          </cell>
          <cell r="M1115" t="str">
            <v>NULL</v>
          </cell>
          <cell r="N1115" t="str">
            <v>bapiamba@unicauca.edu.co</v>
          </cell>
          <cell r="O1115" t="str">
            <v>AUXILIAR</v>
          </cell>
          <cell r="P1115" t="str">
            <v>NULL</v>
          </cell>
          <cell r="Q1115">
            <v>1</v>
          </cell>
        </row>
        <row r="1116">
          <cell r="B1116">
            <v>1081412592</v>
          </cell>
          <cell r="C1116" t="str">
            <v>BOLAÑOS NUPAN EDUARD FABIAN</v>
          </cell>
          <cell r="D1116" t="str">
            <v>BOLAÑOS</v>
          </cell>
          <cell r="E1116" t="str">
            <v>NUPAN</v>
          </cell>
          <cell r="F1116" t="str">
            <v>EDUARD</v>
          </cell>
          <cell r="G1116" t="str">
            <v>FABIAN</v>
          </cell>
          <cell r="H1116">
            <v>44</v>
          </cell>
          <cell r="I1116" t="str">
            <v>OCASIONAL</v>
          </cell>
          <cell r="J1116" t="str">
            <v>M</v>
          </cell>
          <cell r="K1116" t="str">
            <v>ac</v>
          </cell>
          <cell r="L1116" t="str">
            <v>TC</v>
          </cell>
          <cell r="M1116" t="str">
            <v>NULL</v>
          </cell>
          <cell r="N1116" t="str">
            <v>NULL</v>
          </cell>
          <cell r="O1116" t="str">
            <v>AUXILIAR</v>
          </cell>
          <cell r="P1116" t="str">
            <v>NULL</v>
          </cell>
          <cell r="Q1116">
            <v>1</v>
          </cell>
        </row>
        <row r="1117">
          <cell r="B1117">
            <v>1083870579</v>
          </cell>
          <cell r="C1117" t="str">
            <v>TOVAR TOLEDO DALLY MARCELA</v>
          </cell>
          <cell r="D1117" t="str">
            <v>TOVAR</v>
          </cell>
          <cell r="E1117" t="str">
            <v>TOLEDO</v>
          </cell>
          <cell r="F1117" t="str">
            <v>DALLY</v>
          </cell>
          <cell r="G1117" t="str">
            <v>MARCELA</v>
          </cell>
          <cell r="H1117">
            <v>41</v>
          </cell>
          <cell r="I1117" t="str">
            <v>OCASIONAL</v>
          </cell>
          <cell r="J1117" t="str">
            <v>F</v>
          </cell>
          <cell r="K1117" t="str">
            <v>ac</v>
          </cell>
          <cell r="L1117" t="str">
            <v>TC</v>
          </cell>
          <cell r="M1117" t="str">
            <v>COORDINADORPR</v>
          </cell>
          <cell r="N1117" t="str">
            <v>dmtovar@unicauca.edu.co</v>
          </cell>
          <cell r="O1117" t="str">
            <v>AUXILIAR</v>
          </cell>
          <cell r="P1117" t="str">
            <v>NULL</v>
          </cell>
          <cell r="Q1117">
            <v>1</v>
          </cell>
        </row>
        <row r="1118">
          <cell r="B1118">
            <v>1084250543</v>
          </cell>
          <cell r="C1118" t="str">
            <v>MURCIA MUÑOZ CLAUDIA VIVIANA</v>
          </cell>
          <cell r="D1118" t="str">
            <v>MURCIA</v>
          </cell>
          <cell r="E1118" t="str">
            <v>MUÑOZ</v>
          </cell>
          <cell r="F1118" t="str">
            <v>CLAUDIA</v>
          </cell>
          <cell r="G1118" t="str">
            <v>VIVIANA</v>
          </cell>
          <cell r="H1118">
            <v>28</v>
          </cell>
          <cell r="I1118" t="str">
            <v>OCASIONAL</v>
          </cell>
          <cell r="J1118" t="str">
            <v>F</v>
          </cell>
          <cell r="K1118" t="str">
            <v>ac</v>
          </cell>
          <cell r="L1118" t="str">
            <v>TC</v>
          </cell>
          <cell r="M1118" t="str">
            <v>NULL</v>
          </cell>
          <cell r="N1118" t="str">
            <v>claudiamurcia@unicauca.edu.co</v>
          </cell>
          <cell r="O1118" t="str">
            <v>AUXILIAR</v>
          </cell>
          <cell r="P1118" t="str">
            <v>NULL</v>
          </cell>
          <cell r="Q1118">
            <v>1</v>
          </cell>
        </row>
        <row r="1119">
          <cell r="B1119">
            <v>1085250664</v>
          </cell>
          <cell r="C1119" t="str">
            <v>ENRIQUEZ FUERTES JULIANA PAOLA</v>
          </cell>
          <cell r="D1119" t="str">
            <v>ENRIQUEZ</v>
          </cell>
          <cell r="E1119" t="str">
            <v>FUERTES</v>
          </cell>
          <cell r="F1119" t="str">
            <v>JULIANA</v>
          </cell>
          <cell r="G1119" t="str">
            <v>PAOLA</v>
          </cell>
          <cell r="H1119">
            <v>34</v>
          </cell>
          <cell r="I1119" t="str">
            <v>OCASIONAL</v>
          </cell>
          <cell r="J1119" t="str">
            <v>F</v>
          </cell>
          <cell r="K1119" t="str">
            <v>ac</v>
          </cell>
          <cell r="L1119" t="str">
            <v>TC</v>
          </cell>
          <cell r="M1119" t="str">
            <v>NULL</v>
          </cell>
          <cell r="N1119" t="str">
            <v>jpenriquez@unicauca.edu.co</v>
          </cell>
          <cell r="O1119" t="str">
            <v>ASOCIADO</v>
          </cell>
          <cell r="P1119" t="str">
            <v>NULL</v>
          </cell>
          <cell r="Q1119">
            <v>1</v>
          </cell>
        </row>
        <row r="1120">
          <cell r="B1120">
            <v>1085262657</v>
          </cell>
          <cell r="C1120" t="str">
            <v>JARAMILLO MORILLO DANIEL ALBERTO</v>
          </cell>
          <cell r="D1120" t="str">
            <v>JARAMILLO</v>
          </cell>
          <cell r="E1120" t="str">
            <v>MORILLO</v>
          </cell>
          <cell r="F1120" t="str">
            <v>DANIEL</v>
          </cell>
          <cell r="G1120" t="str">
            <v>ALBERTO</v>
          </cell>
          <cell r="H1120">
            <v>50</v>
          </cell>
          <cell r="I1120" t="str">
            <v>OCASIONAL</v>
          </cell>
          <cell r="J1120" t="str">
            <v>M</v>
          </cell>
          <cell r="K1120" t="str">
            <v>ac</v>
          </cell>
          <cell r="L1120" t="str">
            <v>MT</v>
          </cell>
          <cell r="M1120" t="str">
            <v>NULL</v>
          </cell>
          <cell r="N1120" t="str">
            <v>danieljm1085@gmail.com</v>
          </cell>
          <cell r="O1120" t="str">
            <v>AUXILIAR</v>
          </cell>
          <cell r="P1120" t="str">
            <v>NULL</v>
          </cell>
          <cell r="Q1120">
            <v>1</v>
          </cell>
        </row>
        <row r="1121">
          <cell r="B1121">
            <v>1085293644</v>
          </cell>
          <cell r="C1121" t="str">
            <v>AGUIRRE ORDOÑEZ GERMAN DARIO</v>
          </cell>
          <cell r="D1121" t="str">
            <v>AGUIRRE</v>
          </cell>
          <cell r="E1121" t="str">
            <v>ORDOÑEZ</v>
          </cell>
          <cell r="F1121" t="str">
            <v>GERMAN</v>
          </cell>
          <cell r="G1121" t="str">
            <v>DARIO</v>
          </cell>
          <cell r="H1121">
            <v>3</v>
          </cell>
          <cell r="I1121" t="str">
            <v>OCASIONAL</v>
          </cell>
          <cell r="J1121" t="str">
            <v>M</v>
          </cell>
          <cell r="K1121" t="str">
            <v>ac</v>
          </cell>
          <cell r="L1121" t="str">
            <v>TC</v>
          </cell>
          <cell r="M1121" t="str">
            <v>NULL</v>
          </cell>
          <cell r="N1121" t="str">
            <v>NULL</v>
          </cell>
          <cell r="O1121" t="str">
            <v>AUXILIAR</v>
          </cell>
          <cell r="P1121" t="str">
            <v>NULL</v>
          </cell>
          <cell r="Q1121">
            <v>1</v>
          </cell>
        </row>
        <row r="1122">
          <cell r="B1122">
            <v>1085898538</v>
          </cell>
          <cell r="C1122" t="str">
            <v>GUERRERO ROJAS SONIA ELIZABETH</v>
          </cell>
          <cell r="D1122" t="str">
            <v>GUERRERO</v>
          </cell>
          <cell r="E1122" t="str">
            <v>ROJAS</v>
          </cell>
          <cell r="F1122" t="str">
            <v>SONIA</v>
          </cell>
          <cell r="G1122" t="str">
            <v>ELIZABETH</v>
          </cell>
          <cell r="H1122">
            <v>29</v>
          </cell>
          <cell r="I1122" t="str">
            <v>OCASIONAL</v>
          </cell>
          <cell r="J1122" t="str">
            <v>F</v>
          </cell>
          <cell r="K1122" t="str">
            <v>ac</v>
          </cell>
          <cell r="L1122" t="str">
            <v>TC</v>
          </cell>
          <cell r="M1122" t="str">
            <v>NULL</v>
          </cell>
          <cell r="N1122" t="str">
            <v>seguerrero@unicauca.edu.co</v>
          </cell>
          <cell r="O1122" t="str">
            <v>ASISTENTE</v>
          </cell>
          <cell r="P1122" t="str">
            <v>NULL</v>
          </cell>
          <cell r="Q1122">
            <v>1</v>
          </cell>
        </row>
        <row r="1123">
          <cell r="B1123">
            <v>1085905021</v>
          </cell>
          <cell r="C1123" t="str">
            <v>MARCILLO QUIROZ CARLOS ANDRES</v>
          </cell>
          <cell r="D1123" t="str">
            <v>MARCILLO</v>
          </cell>
          <cell r="E1123" t="str">
            <v>QUIROZ</v>
          </cell>
          <cell r="F1123" t="str">
            <v>CARLOS</v>
          </cell>
          <cell r="G1123" t="str">
            <v>ANDRES</v>
          </cell>
          <cell r="H1123">
            <v>3</v>
          </cell>
          <cell r="I1123" t="str">
            <v>OCASIONAL</v>
          </cell>
          <cell r="J1123" t="str">
            <v>M</v>
          </cell>
          <cell r="K1123" t="str">
            <v>ac</v>
          </cell>
          <cell r="L1123" t="str">
            <v>TC</v>
          </cell>
          <cell r="M1123" t="str">
            <v>NULL</v>
          </cell>
          <cell r="N1123" t="str">
            <v>carlosmarcillo@unicauca.edu.co</v>
          </cell>
          <cell r="O1123" t="str">
            <v>AUXILIAR</v>
          </cell>
          <cell r="P1123" t="str">
            <v>NULL</v>
          </cell>
          <cell r="Q1123">
            <v>1</v>
          </cell>
        </row>
        <row r="1124">
          <cell r="B1124">
            <v>1086105633</v>
          </cell>
          <cell r="C1124" t="str">
            <v>ROSERO CEBALLOS ELSY LORENA</v>
          </cell>
          <cell r="D1124" t="str">
            <v>ROSERO</v>
          </cell>
          <cell r="E1124" t="str">
            <v>CEBALLOS</v>
          </cell>
          <cell r="F1124" t="str">
            <v>ELSY</v>
          </cell>
          <cell r="G1124" t="str">
            <v>LORENA</v>
          </cell>
          <cell r="H1124">
            <v>21</v>
          </cell>
          <cell r="I1124" t="str">
            <v>OCASIONAL</v>
          </cell>
          <cell r="J1124" t="str">
            <v>F</v>
          </cell>
          <cell r="K1124" t="str">
            <v>ac</v>
          </cell>
          <cell r="L1124" t="str">
            <v>TC</v>
          </cell>
          <cell r="M1124" t="str">
            <v>NULL</v>
          </cell>
          <cell r="N1124" t="str">
            <v>eroseroc@unicauca.edu.co</v>
          </cell>
          <cell r="O1124" t="str">
            <v>AUXILIAR</v>
          </cell>
          <cell r="P1124" t="str">
            <v>NULL</v>
          </cell>
          <cell r="Q1124">
            <v>1</v>
          </cell>
        </row>
        <row r="1125">
          <cell r="B1125">
            <v>1086132502</v>
          </cell>
          <cell r="C1125" t="str">
            <v>MAYA RODRIGUEZ CARLOS ADRIAN</v>
          </cell>
          <cell r="D1125" t="str">
            <v>MAYA</v>
          </cell>
          <cell r="E1125" t="str">
            <v>RODRIGUEZ</v>
          </cell>
          <cell r="F1125" t="str">
            <v>CARLOS</v>
          </cell>
          <cell r="G1125" t="str">
            <v>ADRIAN</v>
          </cell>
          <cell r="H1125">
            <v>13</v>
          </cell>
          <cell r="I1125" t="str">
            <v>OCASIONAL</v>
          </cell>
          <cell r="J1125" t="str">
            <v>M</v>
          </cell>
          <cell r="K1125" t="str">
            <v>ac</v>
          </cell>
          <cell r="L1125" t="str">
            <v>MT</v>
          </cell>
          <cell r="M1125" t="str">
            <v>NULL</v>
          </cell>
          <cell r="N1125" t="str">
            <v>adrianmaya@unicauca.edu.co</v>
          </cell>
          <cell r="O1125" t="str">
            <v>AUXILIAR</v>
          </cell>
          <cell r="P1125" t="str">
            <v>NULL</v>
          </cell>
          <cell r="Q1125">
            <v>1</v>
          </cell>
        </row>
        <row r="1126">
          <cell r="B1126">
            <v>1087121139</v>
          </cell>
          <cell r="C1126" t="str">
            <v>CORTES MITTE JEYSON ANDRES</v>
          </cell>
          <cell r="D1126" t="str">
            <v>CORTES</v>
          </cell>
          <cell r="E1126" t="str">
            <v>MITTE</v>
          </cell>
          <cell r="F1126" t="str">
            <v>JEYSON</v>
          </cell>
          <cell r="G1126" t="str">
            <v>ANDRES</v>
          </cell>
          <cell r="H1126">
            <v>36</v>
          </cell>
          <cell r="I1126" t="str">
            <v>OCASIONAL</v>
          </cell>
          <cell r="J1126" t="str">
            <v>M</v>
          </cell>
          <cell r="K1126" t="str">
            <v>ac</v>
          </cell>
          <cell r="L1126" t="str">
            <v>TC</v>
          </cell>
          <cell r="M1126" t="str">
            <v>NULL</v>
          </cell>
          <cell r="N1126" t="str">
            <v>jacortes@unicauca.edu.co</v>
          </cell>
          <cell r="O1126" t="str">
            <v>ASISTENTE</v>
          </cell>
          <cell r="P1126" t="str">
            <v>NULL</v>
          </cell>
          <cell r="Q1126">
            <v>1</v>
          </cell>
        </row>
        <row r="1127">
          <cell r="B1127">
            <v>1088973637</v>
          </cell>
          <cell r="C1127" t="str">
            <v>BOLAÑOS RODRIGUEZ ANDREA MARCELA</v>
          </cell>
          <cell r="D1127" t="str">
            <v>BOLAÑOS</v>
          </cell>
          <cell r="E1127" t="str">
            <v>RODRIGUEZ</v>
          </cell>
          <cell r="F1127" t="str">
            <v>ANDREA</v>
          </cell>
          <cell r="G1127" t="str">
            <v>MARCELA</v>
          </cell>
          <cell r="H1127">
            <v>46</v>
          </cell>
          <cell r="I1127" t="str">
            <v>OCASIONAL</v>
          </cell>
          <cell r="J1127" t="str">
            <v>M</v>
          </cell>
          <cell r="K1127" t="str">
            <v>ac</v>
          </cell>
          <cell r="L1127" t="str">
            <v>TC</v>
          </cell>
          <cell r="M1127" t="str">
            <v>NULL</v>
          </cell>
          <cell r="N1127" t="str">
            <v>andreamarcela@unicauca.edu.co</v>
          </cell>
          <cell r="O1127" t="str">
            <v>AUXILIAR</v>
          </cell>
          <cell r="P1127" t="str">
            <v>NULL</v>
          </cell>
          <cell r="Q1127">
            <v>1</v>
          </cell>
        </row>
        <row r="1128">
          <cell r="B1128">
            <v>1088973963</v>
          </cell>
          <cell r="C1128" t="str">
            <v>GOMEZ ORDOÑEZ DIANA MARCELA</v>
          </cell>
          <cell r="D1128" t="str">
            <v>GOMEZ</v>
          </cell>
          <cell r="E1128" t="str">
            <v>ORDOÑEZ</v>
          </cell>
          <cell r="F1128" t="str">
            <v>DIANA</v>
          </cell>
          <cell r="G1128" t="str">
            <v>MARCELA</v>
          </cell>
          <cell r="H1128">
            <v>20</v>
          </cell>
          <cell r="I1128" t="str">
            <v>OCASIONAL</v>
          </cell>
          <cell r="J1128" t="str">
            <v>F</v>
          </cell>
          <cell r="K1128" t="str">
            <v>ac</v>
          </cell>
          <cell r="L1128" t="str">
            <v>TC</v>
          </cell>
          <cell r="M1128" t="str">
            <v>NULL</v>
          </cell>
          <cell r="N1128" t="str">
            <v>dmgomez@unicauca.edu.co</v>
          </cell>
          <cell r="O1128" t="str">
            <v>AUXILIAR</v>
          </cell>
          <cell r="P1128" t="str">
            <v>NULL</v>
          </cell>
          <cell r="Q1128">
            <v>1</v>
          </cell>
        </row>
        <row r="1129">
          <cell r="B1129">
            <v>1098609488</v>
          </cell>
          <cell r="C1129" t="str">
            <v>NIÑO CAMACHO LEIDY ROCIO</v>
          </cell>
          <cell r="D1129" t="str">
            <v>NIÑO</v>
          </cell>
          <cell r="E1129" t="str">
            <v>CAMACHO</v>
          </cell>
          <cell r="F1129" t="str">
            <v>LEIDY</v>
          </cell>
          <cell r="G1129" t="str">
            <v>ROCIO</v>
          </cell>
          <cell r="H1129">
            <v>36</v>
          </cell>
          <cell r="I1129" t="str">
            <v>OCASIONAL</v>
          </cell>
          <cell r="J1129" t="str">
            <v>F</v>
          </cell>
          <cell r="K1129" t="str">
            <v>ac</v>
          </cell>
          <cell r="L1129" t="str">
            <v>TC</v>
          </cell>
          <cell r="M1129" t="str">
            <v>NULL</v>
          </cell>
          <cell r="N1129" t="str">
            <v>leidynino@unicauca.edu.co</v>
          </cell>
          <cell r="O1129" t="str">
            <v>ASISTENTE</v>
          </cell>
          <cell r="P1129" t="str">
            <v>NULL</v>
          </cell>
          <cell r="Q1129">
            <v>1</v>
          </cell>
        </row>
        <row r="1130">
          <cell r="B1130">
            <v>1110452139</v>
          </cell>
          <cell r="C1130" t="str">
            <v>VASQUEZ CASTRO DIANA CAROLINA</v>
          </cell>
          <cell r="D1130" t="str">
            <v>VASQUEZ</v>
          </cell>
          <cell r="E1130" t="str">
            <v>CASTRO</v>
          </cell>
          <cell r="F1130" t="str">
            <v>DIANA</v>
          </cell>
          <cell r="G1130" t="str">
            <v>CAROLINA</v>
          </cell>
          <cell r="H1130">
            <v>5</v>
          </cell>
          <cell r="I1130" t="str">
            <v>OCASIONAL</v>
          </cell>
          <cell r="J1130" t="str">
            <v>F</v>
          </cell>
          <cell r="K1130" t="str">
            <v>ac</v>
          </cell>
          <cell r="L1130" t="str">
            <v>TC</v>
          </cell>
          <cell r="M1130" t="str">
            <v>NULL</v>
          </cell>
          <cell r="N1130" t="str">
            <v>dianacvasquez@unicauca.edu.co</v>
          </cell>
          <cell r="O1130" t="str">
            <v>ASOCIADO</v>
          </cell>
          <cell r="P1130" t="str">
            <v>NULL</v>
          </cell>
          <cell r="Q1130">
            <v>1</v>
          </cell>
        </row>
        <row r="1131">
          <cell r="B1131">
            <v>1112100784</v>
          </cell>
          <cell r="C1131" t="str">
            <v>MERCHAN GALVIS ANGELA MARIA</v>
          </cell>
          <cell r="D1131" t="str">
            <v>MERCHAN</v>
          </cell>
          <cell r="E1131" t="str">
            <v>GALVIS</v>
          </cell>
          <cell r="F1131" t="str">
            <v>ANGELA</v>
          </cell>
          <cell r="G1131" t="str">
            <v>MARIA</v>
          </cell>
          <cell r="H1131">
            <v>14</v>
          </cell>
          <cell r="I1131" t="str">
            <v>OCASIONAL</v>
          </cell>
          <cell r="J1131" t="str">
            <v>F</v>
          </cell>
          <cell r="K1131" t="str">
            <v>ac</v>
          </cell>
          <cell r="L1131" t="str">
            <v>MT</v>
          </cell>
          <cell r="M1131" t="str">
            <v>NULL</v>
          </cell>
          <cell r="N1131" t="str">
            <v>angelamerchan@unicauca.edu.co</v>
          </cell>
          <cell r="O1131" t="str">
            <v>ASISTENTE</v>
          </cell>
          <cell r="P1131" t="str">
            <v>NULL</v>
          </cell>
          <cell r="Q1131">
            <v>1</v>
          </cell>
        </row>
        <row r="1132">
          <cell r="B1132">
            <v>1112462611</v>
          </cell>
          <cell r="C1132" t="str">
            <v>FRANCO HERNANDEZ ANDRES FELIPE</v>
          </cell>
          <cell r="D1132" t="str">
            <v>FRANCO</v>
          </cell>
          <cell r="E1132" t="str">
            <v>HERNANDEZ</v>
          </cell>
          <cell r="F1132" t="str">
            <v>ANDRES</v>
          </cell>
          <cell r="G1132" t="str">
            <v>FELIPE</v>
          </cell>
          <cell r="H1132">
            <v>39</v>
          </cell>
          <cell r="I1132" t="str">
            <v>OCASIONAL</v>
          </cell>
          <cell r="J1132" t="str">
            <v>M</v>
          </cell>
          <cell r="K1132" t="str">
            <v>ac</v>
          </cell>
          <cell r="L1132" t="str">
            <v>TC</v>
          </cell>
          <cell r="M1132" t="str">
            <v>NULL</v>
          </cell>
          <cell r="N1132" t="str">
            <v>afrancoh@unicauca.edu.co</v>
          </cell>
          <cell r="O1132" t="str">
            <v>AUXILIAR</v>
          </cell>
          <cell r="P1132" t="str">
            <v>NULL</v>
          </cell>
          <cell r="Q1132">
            <v>1</v>
          </cell>
        </row>
        <row r="1133">
          <cell r="B1133">
            <v>1116249113</v>
          </cell>
          <cell r="C1133" t="str">
            <v>CAMARGO ROJAS JOSE ARVEY</v>
          </cell>
          <cell r="D1133" t="str">
            <v>CAMARGO</v>
          </cell>
          <cell r="E1133" t="str">
            <v>ROJAS</v>
          </cell>
          <cell r="F1133" t="str">
            <v>JOSE</v>
          </cell>
          <cell r="G1133" t="str">
            <v>ARVEY</v>
          </cell>
          <cell r="H1133">
            <v>42</v>
          </cell>
          <cell r="I1133" t="str">
            <v>PLANTA</v>
          </cell>
          <cell r="J1133" t="str">
            <v>M</v>
          </cell>
          <cell r="K1133" t="str">
            <v>ac</v>
          </cell>
          <cell r="L1133" t="str">
            <v>TC</v>
          </cell>
          <cell r="M1133" t="str">
            <v>No aplica</v>
          </cell>
          <cell r="N1133" t="str">
            <v>josecamargo@unicauca.edu.co</v>
          </cell>
          <cell r="O1133" t="str">
            <v>ASISTENTE</v>
          </cell>
          <cell r="P1133">
            <v>45363</v>
          </cell>
          <cell r="Q1133">
            <v>1</v>
          </cell>
        </row>
        <row r="1134">
          <cell r="B1134">
            <v>1130595996</v>
          </cell>
          <cell r="C1134" t="str">
            <v>QUINTANA VIVEROS ANDRES FERNANDO</v>
          </cell>
          <cell r="D1134" t="str">
            <v>QUINTANA</v>
          </cell>
          <cell r="E1134" t="str">
            <v>VIVEROS</v>
          </cell>
          <cell r="F1134" t="str">
            <v>ANDRES</v>
          </cell>
          <cell r="G1134" t="str">
            <v>FERNANDO</v>
          </cell>
          <cell r="H1134">
            <v>39</v>
          </cell>
          <cell r="I1134" t="str">
            <v>OCASIONAL</v>
          </cell>
          <cell r="J1134" t="str">
            <v>M</v>
          </cell>
          <cell r="K1134" t="str">
            <v>ac</v>
          </cell>
          <cell r="L1134" t="str">
            <v>TC</v>
          </cell>
          <cell r="M1134" t="str">
            <v>NULL</v>
          </cell>
          <cell r="N1134" t="str">
            <v>afquintana@unicauca.edu.co</v>
          </cell>
          <cell r="O1134" t="str">
            <v>AUXILIAR</v>
          </cell>
          <cell r="P1134" t="str">
            <v>NULL</v>
          </cell>
          <cell r="Q1134">
            <v>1</v>
          </cell>
        </row>
        <row r="1135">
          <cell r="B1135">
            <v>1130619850</v>
          </cell>
          <cell r="C1135" t="str">
            <v>BATERO PORTILLA JULIETH JOHANNA</v>
          </cell>
          <cell r="D1135" t="str">
            <v>BATERO</v>
          </cell>
          <cell r="E1135" t="str">
            <v>PORTILLA</v>
          </cell>
          <cell r="F1135" t="str">
            <v>JULIETH</v>
          </cell>
          <cell r="G1135" t="str">
            <v>JOHANNA</v>
          </cell>
          <cell r="H1135">
            <v>27</v>
          </cell>
          <cell r="I1135" t="str">
            <v>OCASIONAL</v>
          </cell>
          <cell r="J1135" t="str">
            <v>F</v>
          </cell>
          <cell r="K1135" t="str">
            <v>ac</v>
          </cell>
          <cell r="L1135" t="str">
            <v>TC</v>
          </cell>
          <cell r="M1135" t="str">
            <v>NULL</v>
          </cell>
          <cell r="N1135" t="str">
            <v>jjbaterop@unicauca.edu.co</v>
          </cell>
          <cell r="O1135" t="str">
            <v>AUXILIAR</v>
          </cell>
          <cell r="P1135" t="str">
            <v>NULL</v>
          </cell>
          <cell r="Q1135">
            <v>1</v>
          </cell>
        </row>
        <row r="1136">
          <cell r="B1136">
            <v>1130627347</v>
          </cell>
          <cell r="C1136" t="str">
            <v>LEAL GRANOBLES YULIANA</v>
          </cell>
          <cell r="D1136" t="str">
            <v>LEAL</v>
          </cell>
          <cell r="E1136" t="str">
            <v>GRANOBLES</v>
          </cell>
          <cell r="F1136" t="str">
            <v>YULIANA</v>
          </cell>
          <cell r="H1136">
            <v>25</v>
          </cell>
          <cell r="I1136" t="str">
            <v>OCASIONAL</v>
          </cell>
          <cell r="J1136" t="str">
            <v>F</v>
          </cell>
          <cell r="K1136" t="str">
            <v>ac</v>
          </cell>
          <cell r="L1136" t="str">
            <v>TC</v>
          </cell>
          <cell r="M1136" t="str">
            <v>NULL</v>
          </cell>
          <cell r="N1136" t="str">
            <v>yulianalealg@unicauca.edu.co</v>
          </cell>
          <cell r="O1136" t="str">
            <v>AUXILIAR</v>
          </cell>
          <cell r="P1136" t="str">
            <v>NULL</v>
          </cell>
          <cell r="Q1136">
            <v>1</v>
          </cell>
        </row>
        <row r="1137">
          <cell r="B1137">
            <v>1130635667</v>
          </cell>
          <cell r="C1137" t="str">
            <v>ROJAS GIRALDO PAULA ANDREA</v>
          </cell>
          <cell r="D1137" t="str">
            <v>ROJAS</v>
          </cell>
          <cell r="E1137" t="str">
            <v>GIRALDO</v>
          </cell>
          <cell r="F1137" t="str">
            <v>PAULA</v>
          </cell>
          <cell r="G1137" t="str">
            <v>ANDREA</v>
          </cell>
          <cell r="H1137">
            <v>28</v>
          </cell>
          <cell r="I1137" t="str">
            <v>OCASIONAL</v>
          </cell>
          <cell r="J1137" t="str">
            <v>F</v>
          </cell>
          <cell r="K1137" t="str">
            <v>in</v>
          </cell>
          <cell r="L1137" t="str">
            <v>TC</v>
          </cell>
          <cell r="M1137" t="str">
            <v>No aplica</v>
          </cell>
          <cell r="O1137" t="str">
            <v>AUXILIAR</v>
          </cell>
          <cell r="P1137" t="str">
            <v>NULL</v>
          </cell>
          <cell r="Q1137">
            <v>1</v>
          </cell>
        </row>
        <row r="1138">
          <cell r="B1138">
            <v>1130652561</v>
          </cell>
          <cell r="C1138" t="str">
            <v>RAMOS CARABALI JAMES</v>
          </cell>
          <cell r="D1138" t="str">
            <v>RAMOS</v>
          </cell>
          <cell r="E1138" t="str">
            <v>CARABALI</v>
          </cell>
          <cell r="F1138" t="str">
            <v>JAMES</v>
          </cell>
          <cell r="H1138">
            <v>39</v>
          </cell>
          <cell r="I1138" t="str">
            <v>OCASIONAL</v>
          </cell>
          <cell r="J1138" t="str">
            <v>M</v>
          </cell>
          <cell r="K1138" t="str">
            <v>ac</v>
          </cell>
          <cell r="L1138" t="str">
            <v>TC</v>
          </cell>
          <cell r="M1138" t="str">
            <v>NULL</v>
          </cell>
          <cell r="N1138" t="str">
            <v>alkebulan@unicauca.edu.co</v>
          </cell>
          <cell r="O1138" t="str">
            <v>AUXILIAR</v>
          </cell>
          <cell r="P1138" t="str">
            <v>NULL</v>
          </cell>
          <cell r="Q1138">
            <v>1</v>
          </cell>
        </row>
        <row r="1139">
          <cell r="B1139">
            <v>1130658427</v>
          </cell>
          <cell r="C1139" t="str">
            <v>ERAZO ARCOS AYDA MARCELA</v>
          </cell>
          <cell r="D1139" t="str">
            <v>ERAZO</v>
          </cell>
          <cell r="E1139" t="str">
            <v>ARCOS</v>
          </cell>
          <cell r="F1139" t="str">
            <v>AYDA</v>
          </cell>
          <cell r="G1139" t="str">
            <v>MARCELA</v>
          </cell>
          <cell r="H1139">
            <v>36</v>
          </cell>
          <cell r="I1139" t="str">
            <v>OCASIONAL</v>
          </cell>
          <cell r="J1139" t="str">
            <v>F</v>
          </cell>
          <cell r="K1139" t="str">
            <v>ac</v>
          </cell>
          <cell r="L1139" t="str">
            <v>TC</v>
          </cell>
          <cell r="M1139" t="str">
            <v>NULL</v>
          </cell>
          <cell r="N1139" t="str">
            <v>ayda@unicauca.edu.co</v>
          </cell>
          <cell r="O1139" t="str">
            <v>ASISTENTE</v>
          </cell>
          <cell r="P1139" t="str">
            <v>NULL</v>
          </cell>
          <cell r="Q1139">
            <v>1</v>
          </cell>
        </row>
        <row r="1140">
          <cell r="B1140">
            <v>1130661300</v>
          </cell>
          <cell r="C1140" t="str">
            <v>ALVARADO GUZMAN LISBETH LORENA</v>
          </cell>
          <cell r="D1140" t="str">
            <v>ALVARADO</v>
          </cell>
          <cell r="E1140" t="str">
            <v>GUZMAN</v>
          </cell>
          <cell r="F1140" t="str">
            <v>LISBETH</v>
          </cell>
          <cell r="G1140" t="str">
            <v>LORENA</v>
          </cell>
          <cell r="H1140">
            <v>33</v>
          </cell>
          <cell r="I1140" t="str">
            <v>OCASIONAL</v>
          </cell>
          <cell r="J1140" t="str">
            <v>F</v>
          </cell>
          <cell r="K1140" t="str">
            <v>ac</v>
          </cell>
          <cell r="L1140" t="str">
            <v>TC</v>
          </cell>
          <cell r="M1140" t="str">
            <v>NULL</v>
          </cell>
          <cell r="N1140" t="str">
            <v>NULL</v>
          </cell>
          <cell r="O1140" t="str">
            <v>AUXILIAR</v>
          </cell>
          <cell r="P1140" t="str">
            <v>NULL</v>
          </cell>
          <cell r="Q1140">
            <v>1</v>
          </cell>
        </row>
        <row r="1141">
          <cell r="B1141">
            <v>1130681219</v>
          </cell>
          <cell r="C1141" t="str">
            <v>MUÑOZ ORTIZ NORIDA FERNANDA</v>
          </cell>
          <cell r="D1141" t="str">
            <v>MUÑOZ</v>
          </cell>
          <cell r="E1141" t="str">
            <v>ORTIZ</v>
          </cell>
          <cell r="F1141" t="str">
            <v>NORIDA</v>
          </cell>
          <cell r="G1141" t="str">
            <v>FERNANDA</v>
          </cell>
          <cell r="H1141">
            <v>27</v>
          </cell>
          <cell r="I1141" t="str">
            <v>OCASIONAL</v>
          </cell>
          <cell r="J1141" t="str">
            <v>F</v>
          </cell>
          <cell r="K1141" t="str">
            <v>ac</v>
          </cell>
          <cell r="L1141" t="str">
            <v>TC</v>
          </cell>
          <cell r="M1141" t="str">
            <v>COORDINADORPR</v>
          </cell>
          <cell r="N1141" t="str">
            <v>NULL</v>
          </cell>
          <cell r="O1141" t="str">
            <v>AUXILIAR</v>
          </cell>
          <cell r="P1141" t="str">
            <v>NULL</v>
          </cell>
          <cell r="Q1141">
            <v>1</v>
          </cell>
        </row>
        <row r="1142">
          <cell r="B1142">
            <v>1143837583</v>
          </cell>
          <cell r="C1142" t="str">
            <v>MARTINEZ LOPEZ LEIDY YARETH</v>
          </cell>
          <cell r="D1142" t="str">
            <v>MARTINEZ</v>
          </cell>
          <cell r="E1142" t="str">
            <v>LOPEZ</v>
          </cell>
          <cell r="F1142" t="str">
            <v>LEIDY</v>
          </cell>
          <cell r="G1142" t="str">
            <v>YARETH</v>
          </cell>
          <cell r="H1142">
            <v>28</v>
          </cell>
          <cell r="I1142" t="str">
            <v>OCASIONAL</v>
          </cell>
          <cell r="J1142" t="str">
            <v>F</v>
          </cell>
          <cell r="K1142" t="str">
            <v>ac</v>
          </cell>
          <cell r="L1142" t="str">
            <v>TC</v>
          </cell>
          <cell r="M1142" t="str">
            <v>NULL</v>
          </cell>
          <cell r="N1142" t="str">
            <v>lyareth@unicauca.edu.co</v>
          </cell>
          <cell r="O1142" t="str">
            <v>AUXILIAR</v>
          </cell>
          <cell r="P1142" t="str">
            <v>NULL</v>
          </cell>
          <cell r="Q1142">
            <v>1</v>
          </cell>
        </row>
        <row r="1143">
          <cell r="B1143">
            <v>1144040910</v>
          </cell>
          <cell r="C1143" t="str">
            <v>POLO GARZON CAROLINA</v>
          </cell>
          <cell r="D1143" t="str">
            <v>POLO</v>
          </cell>
          <cell r="E1143" t="str">
            <v>GARZON</v>
          </cell>
          <cell r="F1143" t="str">
            <v>CAROLINA</v>
          </cell>
          <cell r="H1143">
            <v>43</v>
          </cell>
          <cell r="I1143" t="str">
            <v>OCASIONAL</v>
          </cell>
          <cell r="J1143" t="str">
            <v>F</v>
          </cell>
          <cell r="K1143" t="str">
            <v>ac</v>
          </cell>
          <cell r="L1143" t="str">
            <v>TC</v>
          </cell>
          <cell r="M1143" t="str">
            <v>NULL</v>
          </cell>
          <cell r="N1143" t="str">
            <v>cpologarzon@gmail.com</v>
          </cell>
          <cell r="O1143" t="str">
            <v>ASISTENTE</v>
          </cell>
          <cell r="P1143" t="str">
            <v>NULL</v>
          </cell>
          <cell r="Q1143">
            <v>1</v>
          </cell>
        </row>
        <row r="1144">
          <cell r="B1144">
            <v>1144061172</v>
          </cell>
          <cell r="C1144" t="str">
            <v>ESTRADA ROBLEDO LAURA CAMILA</v>
          </cell>
          <cell r="D1144" t="str">
            <v>ESTRADA</v>
          </cell>
          <cell r="E1144" t="str">
            <v>ROBLEDO</v>
          </cell>
          <cell r="F1144" t="str">
            <v>LAURA</v>
          </cell>
          <cell r="G1144" t="str">
            <v>CAMILA</v>
          </cell>
          <cell r="H1144">
            <v>11</v>
          </cell>
          <cell r="I1144" t="str">
            <v>OCASIONAL</v>
          </cell>
          <cell r="J1144" t="str">
            <v>F</v>
          </cell>
          <cell r="K1144" t="str">
            <v>ac</v>
          </cell>
          <cell r="L1144" t="str">
            <v>MT</v>
          </cell>
          <cell r="M1144" t="str">
            <v>NULL</v>
          </cell>
          <cell r="N1144" t="str">
            <v>camilaestrada18@hotmail.com</v>
          </cell>
          <cell r="O1144" t="str">
            <v>AUXILIAR</v>
          </cell>
          <cell r="P1144" t="str">
            <v>NULL</v>
          </cell>
          <cell r="Q1144">
            <v>1</v>
          </cell>
        </row>
        <row r="1145">
          <cell r="B1145">
            <v>1144077723</v>
          </cell>
          <cell r="C1145" t="str">
            <v>CORAL VARGAS ANDRES FELIPE</v>
          </cell>
          <cell r="D1145" t="str">
            <v>CORAL</v>
          </cell>
          <cell r="E1145" t="str">
            <v>VARGAS</v>
          </cell>
          <cell r="F1145" t="str">
            <v>ANDRES</v>
          </cell>
          <cell r="G1145" t="str">
            <v>FELIPE</v>
          </cell>
          <cell r="H1145">
            <v>44</v>
          </cell>
          <cell r="I1145" t="str">
            <v>OCASIONAL</v>
          </cell>
          <cell r="J1145" t="str">
            <v>M</v>
          </cell>
          <cell r="K1145" t="str">
            <v>ac</v>
          </cell>
          <cell r="L1145" t="str">
            <v>TC</v>
          </cell>
          <cell r="M1145" t="str">
            <v>NULL</v>
          </cell>
          <cell r="N1145" t="str">
            <v>pipecoral@unicauca.edu.co</v>
          </cell>
          <cell r="O1145" t="str">
            <v>ASISTENTE</v>
          </cell>
          <cell r="P1145" t="str">
            <v>NULL</v>
          </cell>
          <cell r="Q1145">
            <v>1</v>
          </cell>
        </row>
        <row r="1146">
          <cell r="B1146">
            <v>1144080890</v>
          </cell>
          <cell r="C1146" t="str">
            <v>BENITEZ PANTOJA LEIDY DANIELA</v>
          </cell>
          <cell r="D1146" t="str">
            <v>BENITEZ</v>
          </cell>
          <cell r="E1146" t="str">
            <v>PANTOJA</v>
          </cell>
          <cell r="F1146" t="str">
            <v>LEIDY</v>
          </cell>
          <cell r="G1146" t="str">
            <v>DANIELA</v>
          </cell>
          <cell r="H1146">
            <v>28</v>
          </cell>
          <cell r="I1146" t="str">
            <v>OCASIONAL</v>
          </cell>
          <cell r="J1146" t="str">
            <v>F</v>
          </cell>
          <cell r="K1146" t="str">
            <v>ac</v>
          </cell>
          <cell r="L1146" t="str">
            <v>TC</v>
          </cell>
          <cell r="M1146" t="str">
            <v>COORDINADORPR</v>
          </cell>
          <cell r="N1146" t="str">
            <v>NULL</v>
          </cell>
          <cell r="O1146" t="str">
            <v>ASISTENTE</v>
          </cell>
          <cell r="P1146" t="str">
            <v>NULL</v>
          </cell>
          <cell r="Q1146">
            <v>1</v>
          </cell>
        </row>
        <row r="1147">
          <cell r="B1147">
            <v>1144149790</v>
          </cell>
          <cell r="C1147" t="str">
            <v>ARANGO CUARTAS STEFANIA</v>
          </cell>
          <cell r="D1147" t="str">
            <v>ARANGO</v>
          </cell>
          <cell r="E1147" t="str">
            <v>CUARTAS</v>
          </cell>
          <cell r="F1147" t="str">
            <v>STEFANIA</v>
          </cell>
          <cell r="H1147">
            <v>43</v>
          </cell>
          <cell r="I1147" t="str">
            <v>OCASIONAL</v>
          </cell>
          <cell r="J1147" t="str">
            <v>F</v>
          </cell>
          <cell r="K1147" t="str">
            <v>ac</v>
          </cell>
          <cell r="L1147" t="str">
            <v>MT</v>
          </cell>
          <cell r="M1147" t="str">
            <v>NULL</v>
          </cell>
          <cell r="N1147" t="str">
            <v>stefaniarango@unicauca.edu.co</v>
          </cell>
          <cell r="O1147" t="str">
            <v>AUXILIAR</v>
          </cell>
          <cell r="P1147" t="str">
            <v>NULL</v>
          </cell>
          <cell r="Q1147">
            <v>1</v>
          </cell>
        </row>
        <row r="1148">
          <cell r="B1148">
            <v>283006</v>
          </cell>
          <cell r="C1148" t="str">
            <v xml:space="preserve">PETUKHOV  DMITRY </v>
          </cell>
          <cell r="D1148" t="str">
            <v>PETUKHOV</v>
          </cell>
          <cell r="F1148" t="str">
            <v>DMITRY</v>
          </cell>
          <cell r="H1148">
            <v>3</v>
          </cell>
          <cell r="I1148" t="str">
            <v>PLANTA</v>
          </cell>
          <cell r="J1148" t="str">
            <v>M</v>
          </cell>
          <cell r="K1148" t="str">
            <v>ac</v>
          </cell>
          <cell r="L1148" t="str">
            <v>TC</v>
          </cell>
          <cell r="M1148" t="str">
            <v>No aplica</v>
          </cell>
          <cell r="N1148" t="str">
            <v>dmitri@unicauca.edu.co</v>
          </cell>
          <cell r="O1148" t="str">
            <v>TITULAR</v>
          </cell>
          <cell r="P1148">
            <v>36054</v>
          </cell>
          <cell r="Q1148" t="str">
            <v>NULL</v>
          </cell>
        </row>
        <row r="1149">
          <cell r="B1149">
            <v>290916</v>
          </cell>
          <cell r="C1149" t="str">
            <v xml:space="preserve">SHARYPOVA  VERONIKA </v>
          </cell>
          <cell r="D1149" t="str">
            <v>SHARYPOVA</v>
          </cell>
          <cell r="F1149" t="str">
            <v>VERONIKA</v>
          </cell>
          <cell r="H1149">
            <v>3</v>
          </cell>
          <cell r="I1149" t="str">
            <v>PLANTA</v>
          </cell>
          <cell r="J1149" t="str">
            <v>F</v>
          </cell>
          <cell r="K1149" t="str">
            <v>ac</v>
          </cell>
          <cell r="L1149" t="str">
            <v>TC</v>
          </cell>
          <cell r="M1149" t="str">
            <v>No aplica</v>
          </cell>
          <cell r="N1149" t="str">
            <v>veronica@unicauca.edu.co</v>
          </cell>
          <cell r="O1149" t="str">
            <v>TITULAR</v>
          </cell>
          <cell r="P1149">
            <v>36526</v>
          </cell>
          <cell r="Q1149" t="str">
            <v>NULL</v>
          </cell>
        </row>
        <row r="1150">
          <cell r="B1150">
            <v>3047320</v>
          </cell>
          <cell r="C1150" t="str">
            <v>GONZALEZ MUÑOZ LUIS JORGE</v>
          </cell>
          <cell r="D1150" t="str">
            <v>GONZALEZ</v>
          </cell>
          <cell r="E1150" t="str">
            <v>MUÑOZ</v>
          </cell>
          <cell r="F1150" t="str">
            <v>LUIS</v>
          </cell>
          <cell r="G1150" t="str">
            <v>JORGE</v>
          </cell>
          <cell r="H1150">
            <v>46</v>
          </cell>
          <cell r="I1150" t="str">
            <v>PLANTA</v>
          </cell>
          <cell r="J1150" t="str">
            <v>M</v>
          </cell>
          <cell r="K1150" t="str">
            <v>ac</v>
          </cell>
          <cell r="L1150" t="str">
            <v>TC</v>
          </cell>
          <cell r="M1150" t="str">
            <v>NULL</v>
          </cell>
          <cell r="N1150" t="str">
            <v>ljgonza@unicauca.edu.co</v>
          </cell>
          <cell r="O1150" t="str">
            <v>TITULAR</v>
          </cell>
          <cell r="P1150">
            <v>27806</v>
          </cell>
          <cell r="Q1150" t="str">
            <v>NULL</v>
          </cell>
        </row>
        <row r="1151">
          <cell r="B1151">
            <v>3414491</v>
          </cell>
          <cell r="C1151" t="str">
            <v>RAMIREZ CORREA JORGE ANDRES</v>
          </cell>
          <cell r="D1151" t="str">
            <v>RAMIREZ</v>
          </cell>
          <cell r="E1151" t="str">
            <v>CORREA</v>
          </cell>
          <cell r="F1151" t="str">
            <v>JORGE</v>
          </cell>
          <cell r="G1151" t="str">
            <v>ANDRES</v>
          </cell>
          <cell r="H1151">
            <v>5</v>
          </cell>
          <cell r="I1151" t="str">
            <v>PLANTA</v>
          </cell>
          <cell r="J1151" t="str">
            <v>M</v>
          </cell>
          <cell r="K1151" t="str">
            <v>ac</v>
          </cell>
          <cell r="L1151" t="str">
            <v>TC</v>
          </cell>
          <cell r="M1151" t="str">
            <v>COORDINADORPR</v>
          </cell>
          <cell r="N1151" t="str">
            <v>j.ramirez@unicauca.edu.co</v>
          </cell>
          <cell r="O1151" t="str">
            <v>ASOCIADO</v>
          </cell>
          <cell r="P1151">
            <v>42745</v>
          </cell>
          <cell r="Q1151" t="str">
            <v>NULL</v>
          </cell>
        </row>
        <row r="1152">
          <cell r="B1152">
            <v>4611771</v>
          </cell>
          <cell r="C1152" t="str">
            <v>MUÑOZ GOMEZ FERNANDO ANDRES</v>
          </cell>
          <cell r="D1152" t="str">
            <v>MUÑOZ</v>
          </cell>
          <cell r="E1152" t="str">
            <v>GOMEZ</v>
          </cell>
          <cell r="F1152" t="str">
            <v>FERNANDO</v>
          </cell>
          <cell r="G1152" t="str">
            <v>ANDRES</v>
          </cell>
          <cell r="H1152">
            <v>31</v>
          </cell>
          <cell r="I1152" t="str">
            <v>PLANTA</v>
          </cell>
          <cell r="J1152" t="str">
            <v>M</v>
          </cell>
          <cell r="K1152" t="str">
            <v>ac</v>
          </cell>
          <cell r="L1152" t="str">
            <v>TC</v>
          </cell>
          <cell r="M1152" t="str">
            <v>NULL</v>
          </cell>
          <cell r="N1152" t="str">
            <v>famunoz@unicauca.edu.co</v>
          </cell>
          <cell r="O1152" t="str">
            <v>ASISTENTE</v>
          </cell>
          <cell r="P1152">
            <v>45153</v>
          </cell>
          <cell r="Q1152" t="str">
            <v>NULL</v>
          </cell>
        </row>
        <row r="1153">
          <cell r="B1153">
            <v>4612750</v>
          </cell>
          <cell r="C1153" t="str">
            <v>RAMOS VALENCIA OMAR ANDRES</v>
          </cell>
          <cell r="D1153" t="str">
            <v>RAMOS</v>
          </cell>
          <cell r="E1153" t="str">
            <v>VALENCIA</v>
          </cell>
          <cell r="F1153" t="str">
            <v>OMAR</v>
          </cell>
          <cell r="G1153" t="str">
            <v>ANDRES</v>
          </cell>
          <cell r="H1153">
            <v>9</v>
          </cell>
          <cell r="I1153" t="str">
            <v>PLANTA</v>
          </cell>
          <cell r="J1153" t="str">
            <v>M</v>
          </cell>
          <cell r="K1153" t="str">
            <v>ac</v>
          </cell>
          <cell r="L1153" t="str">
            <v>TC</v>
          </cell>
          <cell r="M1153" t="str">
            <v>JEFE</v>
          </cell>
          <cell r="N1153" t="str">
            <v>omaramos@unicauca.edu.co</v>
          </cell>
          <cell r="O1153" t="str">
            <v>ASOCIADO</v>
          </cell>
          <cell r="P1153">
            <v>43749</v>
          </cell>
          <cell r="Q1153" t="str">
            <v>NULL</v>
          </cell>
        </row>
        <row r="1154">
          <cell r="B1154">
            <v>4617779</v>
          </cell>
          <cell r="C1154" t="str">
            <v>CRUZ VELASCO LUCIO GERARDO</v>
          </cell>
          <cell r="D1154" t="str">
            <v>CRUZ</v>
          </cell>
          <cell r="E1154" t="str">
            <v>VELASCO</v>
          </cell>
          <cell r="F1154" t="str">
            <v>LUCIO</v>
          </cell>
          <cell r="G1154" t="str">
            <v>GERARDO</v>
          </cell>
          <cell r="H1154">
            <v>45</v>
          </cell>
          <cell r="I1154" t="str">
            <v>PLANTA</v>
          </cell>
          <cell r="J1154" t="str">
            <v>M</v>
          </cell>
          <cell r="K1154" t="str">
            <v>ac</v>
          </cell>
          <cell r="L1154" t="str">
            <v>TC</v>
          </cell>
          <cell r="M1154" t="str">
            <v>NULL</v>
          </cell>
          <cell r="N1154" t="str">
            <v>lucruz@unicauca.edu.co</v>
          </cell>
          <cell r="O1154" t="str">
            <v>TITULAR</v>
          </cell>
          <cell r="P1154">
            <v>38372</v>
          </cell>
          <cell r="Q1154" t="str">
            <v>NULL</v>
          </cell>
        </row>
        <row r="1155">
          <cell r="B1155">
            <v>6211037</v>
          </cell>
          <cell r="C1155" t="str">
            <v>RENDON GALLON ALVARO</v>
          </cell>
          <cell r="D1155" t="str">
            <v>RENDON</v>
          </cell>
          <cell r="E1155" t="str">
            <v>GALLON</v>
          </cell>
          <cell r="F1155" t="str">
            <v>ALVARO</v>
          </cell>
          <cell r="H1155">
            <v>50</v>
          </cell>
          <cell r="I1155" t="str">
            <v>PLANTA</v>
          </cell>
          <cell r="J1155" t="str">
            <v>M</v>
          </cell>
          <cell r="K1155" t="str">
            <v>ac</v>
          </cell>
          <cell r="L1155" t="str">
            <v>TC</v>
          </cell>
          <cell r="M1155" t="str">
            <v>NULL</v>
          </cell>
          <cell r="N1155" t="str">
            <v>arendon@unicauca.edu.co</v>
          </cell>
          <cell r="O1155" t="str">
            <v>TITULAR</v>
          </cell>
          <cell r="P1155">
            <v>29958</v>
          </cell>
          <cell r="Q1155" t="str">
            <v>NULL</v>
          </cell>
        </row>
        <row r="1156">
          <cell r="B1156">
            <v>6315481</v>
          </cell>
          <cell r="C1156" t="str">
            <v>RESTREPO SAAVEDRA CARLOS JULIO</v>
          </cell>
          <cell r="D1156" t="str">
            <v>RESTREPO</v>
          </cell>
          <cell r="E1156" t="str">
            <v>SAAVEDRA</v>
          </cell>
          <cell r="F1156" t="str">
            <v>CARLOS</v>
          </cell>
          <cell r="G1156" t="str">
            <v>JULIO</v>
          </cell>
          <cell r="H1156">
            <v>35</v>
          </cell>
          <cell r="I1156" t="str">
            <v>PLANTA</v>
          </cell>
          <cell r="J1156" t="str">
            <v>M</v>
          </cell>
          <cell r="K1156" t="str">
            <v>ac</v>
          </cell>
          <cell r="L1156" t="str">
            <v>TC</v>
          </cell>
          <cell r="M1156" t="str">
            <v>NULL</v>
          </cell>
          <cell r="N1156" t="str">
            <v>cajure@unicauca.edu.co</v>
          </cell>
          <cell r="O1156" t="str">
            <v>TITULAR</v>
          </cell>
          <cell r="P1156">
            <v>28383</v>
          </cell>
          <cell r="Q1156" t="str">
            <v>NULL</v>
          </cell>
        </row>
        <row r="1157">
          <cell r="B1157">
            <v>6315710</v>
          </cell>
          <cell r="C1157" t="str">
            <v>CALERO COBO JOSE HEINER</v>
          </cell>
          <cell r="D1157" t="str">
            <v>CALERO</v>
          </cell>
          <cell r="E1157" t="str">
            <v>COBO</v>
          </cell>
          <cell r="F1157" t="str">
            <v>JOSE</v>
          </cell>
          <cell r="G1157" t="str">
            <v>HEINER</v>
          </cell>
          <cell r="H1157">
            <v>1</v>
          </cell>
          <cell r="I1157" t="str">
            <v>PLANTA</v>
          </cell>
          <cell r="J1157" t="str">
            <v>M</v>
          </cell>
          <cell r="K1157" t="str">
            <v>ac</v>
          </cell>
          <cell r="L1157" t="str">
            <v>TC</v>
          </cell>
          <cell r="M1157" t="str">
            <v>DECANO</v>
          </cell>
          <cell r="N1157" t="str">
            <v>jhcalero@unicauca.edu.co</v>
          </cell>
          <cell r="O1157" t="str">
            <v>ASOCIADO</v>
          </cell>
          <cell r="P1157">
            <v>31120</v>
          </cell>
          <cell r="Q1157" t="str">
            <v>NULL</v>
          </cell>
        </row>
        <row r="1158">
          <cell r="B1158">
            <v>6558397</v>
          </cell>
          <cell r="C1158" t="str">
            <v>RIOS RAMIREZ OSCAR HUMBERTO</v>
          </cell>
          <cell r="D1158" t="str">
            <v>RIOS</v>
          </cell>
          <cell r="E1158" t="str">
            <v>RAMIREZ</v>
          </cell>
          <cell r="F1158" t="str">
            <v>OSCAR</v>
          </cell>
          <cell r="G1158" t="str">
            <v>HUMBERTO</v>
          </cell>
          <cell r="H1158">
            <v>15</v>
          </cell>
          <cell r="I1158" t="str">
            <v>PLANTA</v>
          </cell>
          <cell r="J1158" t="str">
            <v>M</v>
          </cell>
          <cell r="K1158" t="str">
            <v>ac</v>
          </cell>
          <cell r="L1158" t="str">
            <v>TC</v>
          </cell>
          <cell r="M1158" t="str">
            <v>NULL</v>
          </cell>
          <cell r="N1158" t="str">
            <v>ohrios@unicauca.edu.co</v>
          </cell>
          <cell r="O1158" t="str">
            <v>TITULAR</v>
          </cell>
          <cell r="P1158">
            <v>32874</v>
          </cell>
          <cell r="Q1158" t="str">
            <v>NULL</v>
          </cell>
        </row>
        <row r="1159">
          <cell r="B1159">
            <v>6616067</v>
          </cell>
          <cell r="C1159" t="str">
            <v>SALGADO ACOSTA ENRIQUE CARLOS</v>
          </cell>
          <cell r="D1159" t="str">
            <v>SALGADO</v>
          </cell>
          <cell r="E1159" t="str">
            <v>ACOSTA</v>
          </cell>
          <cell r="F1159" t="str">
            <v>ENRIQUE</v>
          </cell>
          <cell r="G1159" t="str">
            <v>CARLOS</v>
          </cell>
          <cell r="H1159">
            <v>49</v>
          </cell>
          <cell r="I1159" t="str">
            <v>PLANTA</v>
          </cell>
          <cell r="J1159" t="str">
            <v>M</v>
          </cell>
          <cell r="K1159" t="str">
            <v>ac</v>
          </cell>
          <cell r="L1159" t="str">
            <v>TC</v>
          </cell>
          <cell r="M1159" t="str">
            <v>NULL</v>
          </cell>
          <cell r="N1159" t="str">
            <v>esalgado@unicauca.edu.co</v>
          </cell>
          <cell r="O1159" t="str">
            <v>TITULAR</v>
          </cell>
          <cell r="P1159">
            <v>26394</v>
          </cell>
          <cell r="Q1159" t="str">
            <v>NULL</v>
          </cell>
        </row>
        <row r="1160">
          <cell r="B1160">
            <v>6893441</v>
          </cell>
          <cell r="C1160" t="str">
            <v>CASTRILLON ORREGO JUAN DIEGO</v>
          </cell>
          <cell r="D1160" t="str">
            <v>CASTRILLON</v>
          </cell>
          <cell r="E1160" t="str">
            <v>ORREGO</v>
          </cell>
          <cell r="F1160" t="str">
            <v>JUAN</v>
          </cell>
          <cell r="G1160" t="str">
            <v>DIEGO</v>
          </cell>
          <cell r="H1160">
            <v>42</v>
          </cell>
          <cell r="I1160" t="str">
            <v>PLANTA</v>
          </cell>
          <cell r="J1160" t="str">
            <v>M</v>
          </cell>
          <cell r="K1160" t="str">
            <v>ac</v>
          </cell>
          <cell r="L1160" t="str">
            <v>TC</v>
          </cell>
          <cell r="M1160" t="str">
            <v>NULL</v>
          </cell>
          <cell r="N1160" t="str">
            <v>jdcastrillon@unicauca.edu.co</v>
          </cell>
          <cell r="O1160" t="str">
            <v>TITULAR</v>
          </cell>
          <cell r="P1160">
            <v>35096</v>
          </cell>
          <cell r="Q1160" t="str">
            <v>NULL</v>
          </cell>
        </row>
        <row r="1161">
          <cell r="B1161">
            <v>7551810</v>
          </cell>
          <cell r="C1161" t="str">
            <v>VILLADA CASTILLO HECTOR SAMUEL</v>
          </cell>
          <cell r="D1161" t="str">
            <v>VILLADA</v>
          </cell>
          <cell r="E1161" t="str">
            <v>CASTILLO</v>
          </cell>
          <cell r="F1161" t="str">
            <v>HECTOR</v>
          </cell>
          <cell r="G1161" t="str">
            <v>SAMUEL</v>
          </cell>
          <cell r="H1161">
            <v>4</v>
          </cell>
          <cell r="I1161" t="str">
            <v>PLANTA</v>
          </cell>
          <cell r="J1161" t="str">
            <v>M</v>
          </cell>
          <cell r="K1161" t="str">
            <v>ac</v>
          </cell>
          <cell r="L1161" t="str">
            <v>TC</v>
          </cell>
          <cell r="M1161" t="str">
            <v>NULL</v>
          </cell>
          <cell r="N1161" t="str">
            <v>villada@unicauca.edu.co</v>
          </cell>
          <cell r="O1161" t="str">
            <v>TITULAR</v>
          </cell>
          <cell r="P1161">
            <v>36434</v>
          </cell>
          <cell r="Q1161" t="str">
            <v>NULL</v>
          </cell>
        </row>
        <row r="1162">
          <cell r="B1162">
            <v>7552689</v>
          </cell>
          <cell r="C1162" t="str">
            <v>SOLANILLA DUQUE JOSE FERNANDO</v>
          </cell>
          <cell r="D1162" t="str">
            <v>SOLANILLA</v>
          </cell>
          <cell r="E1162" t="str">
            <v>DUQUE</v>
          </cell>
          <cell r="F1162" t="str">
            <v>JOSE</v>
          </cell>
          <cell r="G1162" t="str">
            <v>FERNANDO</v>
          </cell>
          <cell r="H1162">
            <v>4</v>
          </cell>
          <cell r="I1162" t="str">
            <v>PLANTA</v>
          </cell>
          <cell r="J1162" t="str">
            <v>M</v>
          </cell>
          <cell r="K1162" t="str">
            <v>ac</v>
          </cell>
          <cell r="L1162" t="str">
            <v>TC</v>
          </cell>
          <cell r="M1162" t="str">
            <v>NULL</v>
          </cell>
          <cell r="N1162" t="str">
            <v>jsolanilla@unicauca.edu.co</v>
          </cell>
          <cell r="O1162" t="str">
            <v>TITULAR</v>
          </cell>
          <cell r="P1162">
            <v>42772</v>
          </cell>
          <cell r="Q1162" t="str">
            <v>NULL</v>
          </cell>
        </row>
        <row r="1163">
          <cell r="B1163">
            <v>7685081</v>
          </cell>
          <cell r="C1163" t="str">
            <v>ANGEL VERA GUSTAVO ADOLFO</v>
          </cell>
          <cell r="D1163" t="str">
            <v>ANGEL</v>
          </cell>
          <cell r="E1163" t="str">
            <v>VERA</v>
          </cell>
          <cell r="F1163" t="str">
            <v>GUSTAVO</v>
          </cell>
          <cell r="G1163" t="str">
            <v>ADOLFO</v>
          </cell>
          <cell r="H1163">
            <v>43</v>
          </cell>
          <cell r="I1163" t="str">
            <v>PLANTA</v>
          </cell>
          <cell r="J1163" t="str">
            <v>M</v>
          </cell>
          <cell r="K1163" t="str">
            <v>ac</v>
          </cell>
          <cell r="L1163" t="str">
            <v>TC</v>
          </cell>
          <cell r="M1163" t="str">
            <v>COORDINADORPR</v>
          </cell>
          <cell r="N1163" t="str">
            <v>gustangel@unicauca.edu.co</v>
          </cell>
          <cell r="O1163" t="str">
            <v>ASOCIADO</v>
          </cell>
          <cell r="P1163">
            <v>38365</v>
          </cell>
          <cell r="Q1163" t="str">
            <v>NULL</v>
          </cell>
        </row>
        <row r="1164">
          <cell r="B1164">
            <v>8267869</v>
          </cell>
          <cell r="C1164" t="str">
            <v>RAMIREZ RICO USUARDO DE JESUS</v>
          </cell>
          <cell r="D1164" t="str">
            <v>RAMIREZ</v>
          </cell>
          <cell r="E1164" t="str">
            <v>RICO</v>
          </cell>
          <cell r="F1164" t="str">
            <v>USUARDO</v>
          </cell>
          <cell r="G1164" t="str">
            <v>DE JESUS</v>
          </cell>
          <cell r="H1164">
            <v>26</v>
          </cell>
          <cell r="I1164" t="str">
            <v>PLANTA</v>
          </cell>
          <cell r="J1164" t="str">
            <v>M</v>
          </cell>
          <cell r="K1164" t="str">
            <v>ac</v>
          </cell>
          <cell r="L1164" t="str">
            <v>TC</v>
          </cell>
          <cell r="M1164" t="str">
            <v>JEFE</v>
          </cell>
          <cell r="N1164" t="str">
            <v>uramirez@unicauca.edu.co</v>
          </cell>
          <cell r="O1164" t="str">
            <v>TITULAR</v>
          </cell>
          <cell r="P1164">
            <v>27655</v>
          </cell>
          <cell r="Q1164" t="str">
            <v>NULL</v>
          </cell>
        </row>
        <row r="1165">
          <cell r="B1165">
            <v>9733922</v>
          </cell>
          <cell r="C1165" t="str">
            <v xml:space="preserve">ACUÑA BRAVO WILBER </v>
          </cell>
          <cell r="D1165" t="str">
            <v>ACUÑA</v>
          </cell>
          <cell r="E1165" t="str">
            <v>BRAVO</v>
          </cell>
          <cell r="F1165" t="str">
            <v>WILBER</v>
          </cell>
          <cell r="H1165">
            <v>51</v>
          </cell>
          <cell r="I1165" t="str">
            <v>PLANTA</v>
          </cell>
          <cell r="J1165" t="str">
            <v>M</v>
          </cell>
          <cell r="K1165" t="str">
            <v>ac</v>
          </cell>
          <cell r="L1165" t="str">
            <v>TC</v>
          </cell>
          <cell r="M1165" t="str">
            <v>COORDINADORPS</v>
          </cell>
          <cell r="N1165" t="str">
            <v>wacuna@unicauca.edu.co</v>
          </cell>
          <cell r="O1165" t="str">
            <v>ASOCIADO</v>
          </cell>
          <cell r="P1165">
            <v>42758</v>
          </cell>
          <cell r="Q1165" t="str">
            <v>NULL</v>
          </cell>
        </row>
        <row r="1166">
          <cell r="B1166">
            <v>10011019</v>
          </cell>
          <cell r="C1166" t="str">
            <v>ANAYA GUTIERREZ ALEJANDRO</v>
          </cell>
          <cell r="D1166" t="str">
            <v>ANAYA</v>
          </cell>
          <cell r="E1166" t="str">
            <v>GUTIERREZ</v>
          </cell>
          <cell r="F1166" t="str">
            <v>ALEJANDRO</v>
          </cell>
          <cell r="H1166">
            <v>3</v>
          </cell>
          <cell r="I1166" t="str">
            <v>PLANTA</v>
          </cell>
          <cell r="J1166" t="str">
            <v>M</v>
          </cell>
          <cell r="K1166" t="str">
            <v>ac</v>
          </cell>
          <cell r="L1166" t="str">
            <v>TC</v>
          </cell>
          <cell r="M1166" t="str">
            <v>NULL</v>
          </cell>
          <cell r="N1166" t="str">
            <v>aleanaya@unicauca.edu.co</v>
          </cell>
          <cell r="O1166" t="str">
            <v>ASOCIADO</v>
          </cell>
          <cell r="P1166">
            <v>38372</v>
          </cell>
          <cell r="Q1166" t="str">
            <v>NULL</v>
          </cell>
        </row>
        <row r="1167">
          <cell r="B1167">
            <v>10012294</v>
          </cell>
          <cell r="C1167" t="str">
            <v>BUENO LOPEZ MAXIMILIANO</v>
          </cell>
          <cell r="D1167" t="str">
            <v>BUENO</v>
          </cell>
          <cell r="E1167" t="str">
            <v>LOPEZ</v>
          </cell>
          <cell r="F1167" t="str">
            <v>MAXIMILIANO</v>
          </cell>
          <cell r="H1167">
            <v>51</v>
          </cell>
          <cell r="I1167" t="str">
            <v>PLANTA</v>
          </cell>
          <cell r="J1167" t="str">
            <v>M</v>
          </cell>
          <cell r="K1167" t="str">
            <v>ac</v>
          </cell>
          <cell r="L1167" t="str">
            <v>TC</v>
          </cell>
          <cell r="M1167" t="str">
            <v>NULL</v>
          </cell>
          <cell r="N1167" t="str">
            <v>mbuenol@unicauca.edu.co</v>
          </cell>
          <cell r="O1167" t="str">
            <v>ASOCIADO</v>
          </cell>
          <cell r="P1167">
            <v>43770</v>
          </cell>
          <cell r="Q1167" t="str">
            <v>NULL</v>
          </cell>
        </row>
        <row r="1168">
          <cell r="B1168">
            <v>10285360</v>
          </cell>
          <cell r="C1168" t="str">
            <v>ESPINOSA ECHEVERRI PAULO MAURICIO</v>
          </cell>
          <cell r="D1168" t="str">
            <v>ESPINOSA</v>
          </cell>
          <cell r="E1168" t="str">
            <v>ECHEVERRI</v>
          </cell>
          <cell r="F1168" t="str">
            <v>PAULO</v>
          </cell>
          <cell r="G1168" t="str">
            <v>MAURICIO</v>
          </cell>
          <cell r="H1168">
            <v>47</v>
          </cell>
          <cell r="I1168" t="str">
            <v>PLANTA</v>
          </cell>
          <cell r="J1168" t="str">
            <v>M</v>
          </cell>
          <cell r="K1168" t="str">
            <v>ac</v>
          </cell>
          <cell r="L1168" t="str">
            <v>TC</v>
          </cell>
          <cell r="M1168" t="str">
            <v>NULL</v>
          </cell>
          <cell r="N1168" t="str">
            <v>pespinosa@unicauca.edu.co</v>
          </cell>
          <cell r="O1168" t="str">
            <v>TITULAR</v>
          </cell>
          <cell r="P1168">
            <v>37631</v>
          </cell>
          <cell r="Q1168" t="str">
            <v>NULL</v>
          </cell>
        </row>
        <row r="1169">
          <cell r="B1169">
            <v>10290515</v>
          </cell>
          <cell r="C1169" t="str">
            <v>PARDO CALVACHE CESAR JESUS</v>
          </cell>
          <cell r="D1169" t="str">
            <v>PARDO</v>
          </cell>
          <cell r="E1169" t="str">
            <v>CALVACHE</v>
          </cell>
          <cell r="F1169" t="str">
            <v>CESAR</v>
          </cell>
          <cell r="G1169" t="str">
            <v>JESUS</v>
          </cell>
          <cell r="H1169">
            <v>52</v>
          </cell>
          <cell r="I1169" t="str">
            <v>PLANTA</v>
          </cell>
          <cell r="J1169" t="str">
            <v>M</v>
          </cell>
          <cell r="K1169" t="str">
            <v>ac</v>
          </cell>
          <cell r="L1169" t="str">
            <v>TC</v>
          </cell>
          <cell r="M1169" t="str">
            <v>NULL</v>
          </cell>
          <cell r="N1169" t="str">
            <v>cpardo@unicauca.edu.co</v>
          </cell>
          <cell r="O1169" t="str">
            <v>TITULAR</v>
          </cell>
          <cell r="P1169">
            <v>42219</v>
          </cell>
          <cell r="Q1169" t="str">
            <v>NULL</v>
          </cell>
        </row>
        <row r="1170">
          <cell r="B1170">
            <v>10290534</v>
          </cell>
          <cell r="C1170" t="str">
            <v>ORDOÑEZ CASTILLO FABIAN ALEXANDER</v>
          </cell>
          <cell r="D1170" t="str">
            <v>ORDOÑEZ</v>
          </cell>
          <cell r="E1170" t="str">
            <v>CASTILLO</v>
          </cell>
          <cell r="F1170" t="str">
            <v>FABIAN</v>
          </cell>
          <cell r="G1170" t="str">
            <v>ALEXANDER</v>
          </cell>
          <cell r="H1170">
            <v>2</v>
          </cell>
          <cell r="I1170" t="str">
            <v>PLANTA</v>
          </cell>
          <cell r="J1170" t="str">
            <v>M</v>
          </cell>
          <cell r="K1170" t="str">
            <v>ac</v>
          </cell>
          <cell r="L1170" t="str">
            <v>TC</v>
          </cell>
          <cell r="M1170" t="str">
            <v>JEFE</v>
          </cell>
          <cell r="N1170" t="str">
            <v>falexor@unicauca.edu.co</v>
          </cell>
          <cell r="O1170" t="str">
            <v>ASISTENTE</v>
          </cell>
          <cell r="P1170">
            <v>42745</v>
          </cell>
          <cell r="Q1170" t="str">
            <v>NULL</v>
          </cell>
        </row>
        <row r="1171">
          <cell r="B1171">
            <v>10292635</v>
          </cell>
          <cell r="C1171" t="str">
            <v>ROA ACOSTA DIEGO FERNANDO</v>
          </cell>
          <cell r="D1171" t="str">
            <v>ROA</v>
          </cell>
          <cell r="E1171" t="str">
            <v>ACOSTA</v>
          </cell>
          <cell r="F1171" t="str">
            <v>DIEGO</v>
          </cell>
          <cell r="G1171" t="str">
            <v>FERNANDO</v>
          </cell>
          <cell r="H1171">
            <v>4</v>
          </cell>
          <cell r="I1171" t="str">
            <v>PLANTA</v>
          </cell>
          <cell r="J1171" t="str">
            <v>M</v>
          </cell>
          <cell r="K1171" t="str">
            <v>ac</v>
          </cell>
          <cell r="L1171" t="str">
            <v>TC</v>
          </cell>
          <cell r="M1171" t="str">
            <v>COORDINADORPR</v>
          </cell>
          <cell r="N1171" t="str">
            <v>droa@unicauca.edu.co</v>
          </cell>
          <cell r="O1171" t="str">
            <v>ASISTENTE</v>
          </cell>
          <cell r="P1171">
            <v>43749</v>
          </cell>
          <cell r="Q1171" t="str">
            <v>NULL</v>
          </cell>
        </row>
        <row r="1172">
          <cell r="B1172">
            <v>10293613</v>
          </cell>
          <cell r="C1172" t="str">
            <v>CALERO VALENZUELA CARLOS ANIBAL</v>
          </cell>
          <cell r="D1172" t="str">
            <v>CALERO</v>
          </cell>
          <cell r="E1172" t="str">
            <v>VALENZUELA</v>
          </cell>
          <cell r="F1172" t="str">
            <v>CARLOS</v>
          </cell>
          <cell r="G1172" t="str">
            <v>ANIBAL</v>
          </cell>
          <cell r="H1172">
            <v>48</v>
          </cell>
          <cell r="I1172" t="str">
            <v>PLANTA</v>
          </cell>
          <cell r="J1172" t="str">
            <v>M</v>
          </cell>
          <cell r="K1172" t="str">
            <v>ac</v>
          </cell>
          <cell r="L1172" t="str">
            <v>TC</v>
          </cell>
          <cell r="M1172" t="str">
            <v>NULL</v>
          </cell>
          <cell r="N1172" t="str">
            <v>ccalero@unicauca.edu.co</v>
          </cell>
          <cell r="O1172" t="str">
            <v>ASISTENTE</v>
          </cell>
          <cell r="P1172">
            <v>42758</v>
          </cell>
          <cell r="Q1172" t="str">
            <v>NULL</v>
          </cell>
        </row>
        <row r="1173">
          <cell r="B1173">
            <v>10300990</v>
          </cell>
          <cell r="C1173" t="str">
            <v>OBANDO ANTE JAIME RAFAEL</v>
          </cell>
          <cell r="D1173" t="str">
            <v>OBANDO</v>
          </cell>
          <cell r="E1173" t="str">
            <v>ANTE</v>
          </cell>
          <cell r="F1173" t="str">
            <v>JAIME</v>
          </cell>
          <cell r="G1173" t="str">
            <v>RAFAEL</v>
          </cell>
          <cell r="H1173">
            <v>45</v>
          </cell>
          <cell r="I1173" t="str">
            <v>PLANTA</v>
          </cell>
          <cell r="J1173" t="str">
            <v>M</v>
          </cell>
          <cell r="K1173" t="str">
            <v>ac</v>
          </cell>
          <cell r="L1173" t="str">
            <v>TC</v>
          </cell>
          <cell r="M1173" t="str">
            <v>NULL</v>
          </cell>
          <cell r="N1173" t="str">
            <v>jaimeobando@unicauca.edu.co</v>
          </cell>
          <cell r="O1173" t="str">
            <v>ASISTENTE</v>
          </cell>
          <cell r="P1173">
            <v>42745</v>
          </cell>
          <cell r="Q1173" t="str">
            <v>NULL</v>
          </cell>
        </row>
        <row r="1174">
          <cell r="B1174">
            <v>10478717</v>
          </cell>
          <cell r="C1174" t="str">
            <v>CABALLERO VELASCO MIGUEL ANGEL</v>
          </cell>
          <cell r="D1174" t="str">
            <v>CABALLERO</v>
          </cell>
          <cell r="E1174" t="str">
            <v>VELASCO</v>
          </cell>
          <cell r="F1174" t="str">
            <v>MIGUEL</v>
          </cell>
          <cell r="G1174" t="str">
            <v>ANGEL</v>
          </cell>
          <cell r="H1174">
            <v>3</v>
          </cell>
          <cell r="I1174" t="str">
            <v>PLANTA</v>
          </cell>
          <cell r="J1174" t="str">
            <v>M</v>
          </cell>
          <cell r="K1174" t="str">
            <v>ac</v>
          </cell>
          <cell r="L1174" t="str">
            <v>TC</v>
          </cell>
          <cell r="M1174" t="str">
            <v>NULL</v>
          </cell>
          <cell r="N1174" t="str">
            <v>mcaballero@unicauca.edu.co</v>
          </cell>
          <cell r="O1174" t="str">
            <v>ASOCIADO</v>
          </cell>
          <cell r="P1174">
            <v>37211</v>
          </cell>
          <cell r="Q1174" t="str">
            <v>NULL</v>
          </cell>
        </row>
        <row r="1175">
          <cell r="B1175">
            <v>10524431</v>
          </cell>
          <cell r="C1175" t="str">
            <v>HURTADO TEJADA ALVARO NELSON</v>
          </cell>
          <cell r="D1175" t="str">
            <v>HURTADO</v>
          </cell>
          <cell r="E1175" t="str">
            <v>TEJADA</v>
          </cell>
          <cell r="F1175" t="str">
            <v>ALVARO</v>
          </cell>
          <cell r="G1175" t="str">
            <v>NELSON</v>
          </cell>
          <cell r="H1175">
            <v>42</v>
          </cell>
          <cell r="I1175" t="str">
            <v>PLANTA</v>
          </cell>
          <cell r="J1175" t="str">
            <v>M</v>
          </cell>
          <cell r="K1175" t="str">
            <v>ac</v>
          </cell>
          <cell r="L1175" t="str">
            <v>TC</v>
          </cell>
          <cell r="M1175" t="str">
            <v>NULL</v>
          </cell>
          <cell r="N1175" t="str">
            <v>alvaroh@unicauca.edu.co</v>
          </cell>
          <cell r="O1175" t="str">
            <v>ASOCIADO</v>
          </cell>
          <cell r="P1175">
            <v>28080</v>
          </cell>
          <cell r="Q1175" t="str">
            <v>NULL</v>
          </cell>
        </row>
        <row r="1176">
          <cell r="B1176">
            <v>10524679</v>
          </cell>
          <cell r="C1176" t="str">
            <v>ZUÑIGA SOLARTE ANGEL HERNAN</v>
          </cell>
          <cell r="D1176" t="str">
            <v>ZUÑIGA</v>
          </cell>
          <cell r="E1176" t="str">
            <v>SOLARTE</v>
          </cell>
          <cell r="F1176" t="str">
            <v>ANGEL</v>
          </cell>
          <cell r="G1176" t="str">
            <v>HERNAN</v>
          </cell>
          <cell r="H1176">
            <v>35</v>
          </cell>
          <cell r="I1176" t="str">
            <v>PLANTA</v>
          </cell>
          <cell r="J1176" t="str">
            <v>M</v>
          </cell>
          <cell r="K1176" t="str">
            <v>ac</v>
          </cell>
          <cell r="L1176" t="str">
            <v>TC</v>
          </cell>
          <cell r="M1176" t="str">
            <v>NULL</v>
          </cell>
          <cell r="N1176" t="str">
            <v>ahzuniga@unicauca.edu.co</v>
          </cell>
          <cell r="O1176" t="str">
            <v>ASOCIADO</v>
          </cell>
          <cell r="P1176">
            <v>35096</v>
          </cell>
          <cell r="Q1176" t="str">
            <v>NULL</v>
          </cell>
        </row>
        <row r="1177">
          <cell r="B1177">
            <v>10526403</v>
          </cell>
          <cell r="C1177" t="str">
            <v>GOMEZ OROZCO DIEGO GERARDO</v>
          </cell>
          <cell r="D1177" t="str">
            <v>GOMEZ</v>
          </cell>
          <cell r="E1177" t="str">
            <v>OROZCO</v>
          </cell>
          <cell r="F1177" t="str">
            <v>DIEGO</v>
          </cell>
          <cell r="G1177" t="str">
            <v>GERARDO</v>
          </cell>
          <cell r="H1177">
            <v>51</v>
          </cell>
          <cell r="I1177" t="str">
            <v>PLANTA</v>
          </cell>
          <cell r="J1177" t="str">
            <v>M</v>
          </cell>
          <cell r="K1177" t="str">
            <v>ac</v>
          </cell>
          <cell r="L1177" t="str">
            <v>TC</v>
          </cell>
          <cell r="M1177" t="str">
            <v>NULL</v>
          </cell>
          <cell r="N1177" t="str">
            <v>digomez@unicauca.edu.co</v>
          </cell>
          <cell r="O1177" t="str">
            <v>TITULAR</v>
          </cell>
          <cell r="P1177">
            <v>28401</v>
          </cell>
          <cell r="Q1177" t="str">
            <v>NULL</v>
          </cell>
        </row>
        <row r="1178">
          <cell r="B1178">
            <v>10526952</v>
          </cell>
          <cell r="C1178" t="str">
            <v>TOBAR MUÑOZ JAIME</v>
          </cell>
          <cell r="D1178" t="str">
            <v>TOBAR</v>
          </cell>
          <cell r="E1178" t="str">
            <v>MUÑOZ</v>
          </cell>
          <cell r="F1178" t="str">
            <v>JAIME</v>
          </cell>
          <cell r="H1178">
            <v>35</v>
          </cell>
          <cell r="I1178" t="str">
            <v>PLANTA</v>
          </cell>
          <cell r="J1178" t="str">
            <v>M</v>
          </cell>
          <cell r="K1178" t="str">
            <v>ac</v>
          </cell>
          <cell r="L1178" t="str">
            <v>TC</v>
          </cell>
          <cell r="M1178" t="str">
            <v>NULL</v>
          </cell>
          <cell r="N1178" t="str">
            <v>jaitomu@unicauca.edu.co</v>
          </cell>
          <cell r="O1178" t="str">
            <v>TITULAR</v>
          </cell>
          <cell r="P1178">
            <v>29651</v>
          </cell>
          <cell r="Q1178" t="str">
            <v>NULL</v>
          </cell>
        </row>
        <row r="1179">
          <cell r="B1179">
            <v>10528196</v>
          </cell>
          <cell r="C1179" t="str">
            <v>RODRIGUEZ BUITRAGO ORLANDO</v>
          </cell>
          <cell r="D1179" t="str">
            <v>RODRIGUEZ</v>
          </cell>
          <cell r="E1179" t="str">
            <v>BUITRAGO</v>
          </cell>
          <cell r="F1179" t="str">
            <v>ORLANDO</v>
          </cell>
          <cell r="H1179">
            <v>35</v>
          </cell>
          <cell r="I1179" t="str">
            <v>PLANTA</v>
          </cell>
          <cell r="J1179" t="str">
            <v>M</v>
          </cell>
          <cell r="K1179" t="str">
            <v>ac</v>
          </cell>
          <cell r="L1179" t="str">
            <v>TC</v>
          </cell>
          <cell r="M1179" t="str">
            <v>NULL</v>
          </cell>
          <cell r="N1179" t="str">
            <v>orodriguez@unicauca.edu.co</v>
          </cell>
          <cell r="O1179" t="str">
            <v>TITULAR</v>
          </cell>
          <cell r="P1179">
            <v>36434</v>
          </cell>
          <cell r="Q1179" t="str">
            <v>NULL</v>
          </cell>
        </row>
        <row r="1180">
          <cell r="B1180">
            <v>10529508</v>
          </cell>
          <cell r="C1180" t="str">
            <v>MARTINEZ PINO GUILLERMO LEON</v>
          </cell>
          <cell r="D1180" t="str">
            <v>MARTINEZ</v>
          </cell>
          <cell r="E1180" t="str">
            <v>PINO</v>
          </cell>
          <cell r="F1180" t="str">
            <v>GUILLERMO</v>
          </cell>
          <cell r="G1180" t="str">
            <v>LEON</v>
          </cell>
          <cell r="H1180">
            <v>19</v>
          </cell>
          <cell r="I1180" t="str">
            <v>PLANTA</v>
          </cell>
          <cell r="J1180" t="str">
            <v>M</v>
          </cell>
          <cell r="K1180" t="str">
            <v>ac</v>
          </cell>
          <cell r="L1180" t="str">
            <v>TC</v>
          </cell>
          <cell r="M1180" t="str">
            <v>NULL</v>
          </cell>
          <cell r="N1180" t="str">
            <v>gmartinez@unicauca.edu.co</v>
          </cell>
          <cell r="O1180" t="str">
            <v>TITULAR</v>
          </cell>
          <cell r="P1180">
            <v>34547</v>
          </cell>
          <cell r="Q1180" t="str">
            <v>NULL</v>
          </cell>
        </row>
        <row r="1181">
          <cell r="B1181">
            <v>10529858</v>
          </cell>
          <cell r="C1181" t="str">
            <v>MUÑOZ PAJAJOY EDUARDO</v>
          </cell>
          <cell r="D1181" t="str">
            <v>MUÑOZ</v>
          </cell>
          <cell r="E1181" t="str">
            <v>PAJAJOY</v>
          </cell>
          <cell r="F1181" t="str">
            <v>EDUARDO</v>
          </cell>
          <cell r="H1181">
            <v>1</v>
          </cell>
          <cell r="I1181" t="str">
            <v>PLANTA</v>
          </cell>
          <cell r="J1181" t="str">
            <v>M</v>
          </cell>
          <cell r="K1181" t="str">
            <v>ac</v>
          </cell>
          <cell r="L1181" t="str">
            <v>TC</v>
          </cell>
          <cell r="M1181" t="str">
            <v>NULL</v>
          </cell>
          <cell r="N1181" t="str">
            <v>eduardoxxi@unicauca.edu.co</v>
          </cell>
          <cell r="O1181" t="str">
            <v>ASISTENTE</v>
          </cell>
          <cell r="P1181">
            <v>32381</v>
          </cell>
          <cell r="Q1181" t="str">
            <v>NULL</v>
          </cell>
        </row>
        <row r="1182">
          <cell r="B1182">
            <v>10529900</v>
          </cell>
          <cell r="C1182" t="str">
            <v>AYALA CALDAS JORGE ENRIQUE</v>
          </cell>
          <cell r="D1182" t="str">
            <v>AYALA</v>
          </cell>
          <cell r="E1182" t="str">
            <v>CALDAS</v>
          </cell>
          <cell r="F1182" t="str">
            <v>JORGE</v>
          </cell>
          <cell r="G1182" t="str">
            <v>ENRIQUE</v>
          </cell>
          <cell r="H1182">
            <v>42</v>
          </cell>
          <cell r="I1182" t="str">
            <v>PLANTA</v>
          </cell>
          <cell r="J1182" t="str">
            <v>M</v>
          </cell>
          <cell r="K1182" t="str">
            <v>ac</v>
          </cell>
          <cell r="L1182" t="str">
            <v>TC</v>
          </cell>
          <cell r="M1182" t="str">
            <v>NULL</v>
          </cell>
          <cell r="N1182" t="str">
            <v>jorgeayala@unicauca.edu.co</v>
          </cell>
          <cell r="O1182" t="str">
            <v>TITULAR</v>
          </cell>
          <cell r="P1182">
            <v>34029</v>
          </cell>
          <cell r="Q1182" t="str">
            <v>NULL</v>
          </cell>
        </row>
        <row r="1183">
          <cell r="B1183">
            <v>10529951</v>
          </cell>
          <cell r="C1183" t="str">
            <v>FIGUEROA LOPEZ CIRO ALIRIO</v>
          </cell>
          <cell r="D1183" t="str">
            <v>FIGUEROA</v>
          </cell>
          <cell r="E1183" t="str">
            <v>LOPEZ</v>
          </cell>
          <cell r="F1183" t="str">
            <v>CIRO</v>
          </cell>
          <cell r="G1183" t="str">
            <v>ALIRIO</v>
          </cell>
          <cell r="H1183">
            <v>19</v>
          </cell>
          <cell r="I1183" t="str">
            <v>PLANTA</v>
          </cell>
          <cell r="J1183" t="str">
            <v>M</v>
          </cell>
          <cell r="K1183" t="str">
            <v>ac</v>
          </cell>
          <cell r="L1183" t="str">
            <v>TC</v>
          </cell>
          <cell r="M1183" t="str">
            <v>DECANO</v>
          </cell>
          <cell r="N1183" t="str">
            <v>cafigueroa@unicauca.edu.co</v>
          </cell>
          <cell r="O1183" t="str">
            <v>ASISTENTE</v>
          </cell>
          <cell r="P1183">
            <v>34547</v>
          </cell>
          <cell r="Q1183" t="str">
            <v>NULL</v>
          </cell>
        </row>
        <row r="1184">
          <cell r="B1184">
            <v>10529992</v>
          </cell>
          <cell r="C1184" t="str">
            <v>DIAGO FRANCO JULIO CESAR</v>
          </cell>
          <cell r="D1184" t="str">
            <v>DIAGO</v>
          </cell>
          <cell r="E1184" t="str">
            <v>FRANCO</v>
          </cell>
          <cell r="F1184" t="str">
            <v>JULIO</v>
          </cell>
          <cell r="G1184" t="str">
            <v>CESAR</v>
          </cell>
          <cell r="H1184">
            <v>44</v>
          </cell>
          <cell r="I1184" t="str">
            <v>PLANTA</v>
          </cell>
          <cell r="J1184" t="str">
            <v>M</v>
          </cell>
          <cell r="K1184" t="str">
            <v>ac</v>
          </cell>
          <cell r="L1184" t="str">
            <v>TC</v>
          </cell>
          <cell r="M1184" t="str">
            <v>JEFE</v>
          </cell>
          <cell r="N1184" t="str">
            <v>jdiago@unicauca.edu.co</v>
          </cell>
          <cell r="O1184" t="str">
            <v>ASOCIADO</v>
          </cell>
          <cell r="P1184">
            <v>29068</v>
          </cell>
          <cell r="Q1184" t="str">
            <v>NULL</v>
          </cell>
        </row>
        <row r="1185">
          <cell r="B1185">
            <v>10530954</v>
          </cell>
          <cell r="C1185" t="str">
            <v>GONZALEZ FERNANDEZ ALDEMAR JOSE</v>
          </cell>
          <cell r="D1185" t="str">
            <v>GONZALEZ</v>
          </cell>
          <cell r="E1185" t="str">
            <v>FERNANDEZ</v>
          </cell>
          <cell r="F1185" t="str">
            <v>ALDEMAR</v>
          </cell>
          <cell r="G1185" t="str">
            <v>JOSE</v>
          </cell>
          <cell r="H1185">
            <v>48</v>
          </cell>
          <cell r="I1185" t="str">
            <v>PLANTA</v>
          </cell>
          <cell r="J1185" t="str">
            <v>M</v>
          </cell>
          <cell r="K1185" t="str">
            <v>ac</v>
          </cell>
          <cell r="L1185" t="str">
            <v>TC</v>
          </cell>
          <cell r="M1185" t="str">
            <v>NULL</v>
          </cell>
          <cell r="N1185" t="str">
            <v>ajgonza@unicauca.edu.co</v>
          </cell>
          <cell r="O1185" t="str">
            <v>TITULAR</v>
          </cell>
          <cell r="P1185">
            <v>29342</v>
          </cell>
          <cell r="Q1185" t="str">
            <v>NULL</v>
          </cell>
        </row>
        <row r="1186">
          <cell r="B1186">
            <v>10531077</v>
          </cell>
          <cell r="C1186" t="str">
            <v>PARRA ROMERO EDGAR</v>
          </cell>
          <cell r="D1186" t="str">
            <v>PARRA</v>
          </cell>
          <cell r="E1186" t="str">
            <v>ROMERO</v>
          </cell>
          <cell r="F1186" t="str">
            <v>EDGAR</v>
          </cell>
          <cell r="H1186">
            <v>14</v>
          </cell>
          <cell r="I1186" t="str">
            <v>PLANTA</v>
          </cell>
          <cell r="J1186" t="str">
            <v>M</v>
          </cell>
          <cell r="K1186" t="str">
            <v>ac</v>
          </cell>
          <cell r="L1186" t="str">
            <v>TC</v>
          </cell>
          <cell r="M1186" t="str">
            <v>NULL</v>
          </cell>
          <cell r="N1186" t="str">
            <v>edparro@unicauca.edu.co</v>
          </cell>
          <cell r="O1186" t="str">
            <v>ASISTENTE</v>
          </cell>
          <cell r="P1186">
            <v>36039</v>
          </cell>
          <cell r="Q1186" t="str">
            <v>NULL</v>
          </cell>
        </row>
        <row r="1187">
          <cell r="B1187">
            <v>10531834</v>
          </cell>
          <cell r="C1187" t="str">
            <v>PAZ GOMEZ JERSON DARIO</v>
          </cell>
          <cell r="D1187" t="str">
            <v>PAZ</v>
          </cell>
          <cell r="E1187" t="str">
            <v>GOMEZ</v>
          </cell>
          <cell r="F1187" t="str">
            <v>JERSON</v>
          </cell>
          <cell r="G1187" t="str">
            <v>DARIO</v>
          </cell>
          <cell r="H1187">
            <v>1</v>
          </cell>
          <cell r="I1187" t="str">
            <v>PLANTA</v>
          </cell>
          <cell r="J1187" t="str">
            <v>M</v>
          </cell>
          <cell r="K1187" t="str">
            <v>ac</v>
          </cell>
          <cell r="L1187" t="str">
            <v>TC</v>
          </cell>
          <cell r="M1187" t="str">
            <v>NULL</v>
          </cell>
          <cell r="N1187" t="str">
            <v>jpazgomez@unicauca.edu.co</v>
          </cell>
          <cell r="O1187" t="str">
            <v>ASISTENTE</v>
          </cell>
          <cell r="P1187">
            <v>28895</v>
          </cell>
          <cell r="Q1187" t="str">
            <v>NULL</v>
          </cell>
        </row>
        <row r="1188">
          <cell r="B1188">
            <v>10532008</v>
          </cell>
          <cell r="C1188" t="str">
            <v>GRUESO TORRES ALFREDO</v>
          </cell>
          <cell r="D1188" t="str">
            <v>GRUESO</v>
          </cell>
          <cell r="E1188" t="str">
            <v>TORRES</v>
          </cell>
          <cell r="F1188" t="str">
            <v>ALFREDO</v>
          </cell>
          <cell r="H1188">
            <v>15</v>
          </cell>
          <cell r="I1188" t="str">
            <v>PLANTA</v>
          </cell>
          <cell r="J1188" t="str">
            <v>M</v>
          </cell>
          <cell r="K1188" t="str">
            <v>ac</v>
          </cell>
          <cell r="L1188" t="str">
            <v>TC</v>
          </cell>
          <cell r="M1188" t="str">
            <v>NULL</v>
          </cell>
          <cell r="N1188" t="str">
            <v>agruesot@unicauca.edu.co</v>
          </cell>
          <cell r="O1188" t="str">
            <v>ASISTENTE</v>
          </cell>
          <cell r="P1188">
            <v>31413</v>
          </cell>
          <cell r="Q1188" t="str">
            <v>NULL</v>
          </cell>
        </row>
        <row r="1189">
          <cell r="B1189">
            <v>10532089</v>
          </cell>
          <cell r="C1189" t="str">
            <v>MUÑOZ MANZANO JULIAN DARIO</v>
          </cell>
          <cell r="D1189" t="str">
            <v>MUÑOZ</v>
          </cell>
          <cell r="E1189" t="str">
            <v>MANZANO</v>
          </cell>
          <cell r="F1189" t="str">
            <v>JULIAN</v>
          </cell>
          <cell r="G1189" t="str">
            <v>DARIO</v>
          </cell>
          <cell r="H1189">
            <v>19</v>
          </cell>
          <cell r="I1189" t="str">
            <v>PLANTA</v>
          </cell>
          <cell r="J1189" t="str">
            <v>M</v>
          </cell>
          <cell r="K1189" t="str">
            <v>ac</v>
          </cell>
          <cell r="L1189" t="str">
            <v>TC</v>
          </cell>
          <cell r="M1189" t="str">
            <v>NULL</v>
          </cell>
          <cell r="N1189" t="str">
            <v>jdmunoz@unicauca.edu.co</v>
          </cell>
          <cell r="O1189" t="str">
            <v>ASISTENTE</v>
          </cell>
          <cell r="P1189">
            <v>33970</v>
          </cell>
          <cell r="Q1189" t="str">
            <v>NULL</v>
          </cell>
        </row>
        <row r="1190">
          <cell r="B1190">
            <v>10532185</v>
          </cell>
          <cell r="C1190" t="str">
            <v>RUIZ PEREA ALONSO ARTURO</v>
          </cell>
          <cell r="D1190" t="str">
            <v>RUIZ</v>
          </cell>
          <cell r="E1190" t="str">
            <v>PEREA</v>
          </cell>
          <cell r="F1190" t="str">
            <v>ALONSO</v>
          </cell>
          <cell r="G1190" t="str">
            <v>ARTURO</v>
          </cell>
          <cell r="H1190">
            <v>13</v>
          </cell>
          <cell r="I1190" t="str">
            <v>PLANTA</v>
          </cell>
          <cell r="J1190" t="str">
            <v>M</v>
          </cell>
          <cell r="K1190" t="str">
            <v>ac</v>
          </cell>
          <cell r="L1190" t="str">
            <v>TC</v>
          </cell>
          <cell r="M1190" t="str">
            <v>NULL</v>
          </cell>
          <cell r="N1190" t="str">
            <v>aruizperea@unicauca.edu.co</v>
          </cell>
          <cell r="O1190" t="str">
            <v>TITULAR</v>
          </cell>
          <cell r="P1190">
            <v>34029</v>
          </cell>
          <cell r="Q1190" t="str">
            <v>NULL</v>
          </cell>
        </row>
        <row r="1191">
          <cell r="B1191">
            <v>10533156</v>
          </cell>
          <cell r="C1191" t="str">
            <v>BOLAÑOS ANDRADE LUIS ILDEMAR</v>
          </cell>
          <cell r="D1191" t="str">
            <v>BOLAÑOS</v>
          </cell>
          <cell r="E1191" t="str">
            <v>ANDRADE</v>
          </cell>
          <cell r="F1191" t="str">
            <v>LUIS</v>
          </cell>
          <cell r="G1191" t="str">
            <v>ILDEMAR</v>
          </cell>
          <cell r="H1191">
            <v>43</v>
          </cell>
          <cell r="I1191" t="str">
            <v>PLANTA</v>
          </cell>
          <cell r="J1191" t="str">
            <v>M</v>
          </cell>
          <cell r="K1191" t="str">
            <v>ac</v>
          </cell>
          <cell r="L1191" t="str">
            <v>TC</v>
          </cell>
          <cell r="M1191" t="str">
            <v>NULL</v>
          </cell>
          <cell r="N1191" t="str">
            <v>luisboan@unicauca.edu.co</v>
          </cell>
          <cell r="O1191" t="str">
            <v>TITULAR</v>
          </cell>
          <cell r="P1191">
            <v>30011</v>
          </cell>
          <cell r="Q1191" t="str">
            <v>NULL</v>
          </cell>
        </row>
        <row r="1192">
          <cell r="B1192">
            <v>10533232</v>
          </cell>
          <cell r="C1192" t="str">
            <v>JARAMILLO OTERO FREDDY ARTURO</v>
          </cell>
          <cell r="D1192" t="str">
            <v>JARAMILLO</v>
          </cell>
          <cell r="E1192" t="str">
            <v>OTERO</v>
          </cell>
          <cell r="F1192" t="str">
            <v>FREDDY</v>
          </cell>
          <cell r="G1192" t="str">
            <v>ARTURO</v>
          </cell>
          <cell r="H1192">
            <v>43</v>
          </cell>
          <cell r="I1192" t="str">
            <v>PLANTA</v>
          </cell>
          <cell r="J1192" t="str">
            <v>M</v>
          </cell>
          <cell r="K1192" t="str">
            <v>ac</v>
          </cell>
          <cell r="L1192" t="str">
            <v>TC</v>
          </cell>
          <cell r="M1192" t="str">
            <v>NULL</v>
          </cell>
          <cell r="N1192" t="str">
            <v>fotero@unicauca.edu.co</v>
          </cell>
          <cell r="O1192" t="str">
            <v>TITULAR</v>
          </cell>
          <cell r="P1192">
            <v>29830</v>
          </cell>
          <cell r="Q1192" t="str">
            <v>NULL</v>
          </cell>
        </row>
        <row r="1193">
          <cell r="B1193">
            <v>10533770</v>
          </cell>
          <cell r="C1193" t="str">
            <v>ERAZO RODRIGUEZ REINALDO</v>
          </cell>
          <cell r="D1193" t="str">
            <v>ERAZO</v>
          </cell>
          <cell r="E1193" t="str">
            <v>RODRIGUEZ</v>
          </cell>
          <cell r="F1193" t="str">
            <v>REINALDO</v>
          </cell>
          <cell r="H1193">
            <v>19</v>
          </cell>
          <cell r="I1193" t="str">
            <v>PLANTA</v>
          </cell>
          <cell r="J1193" t="str">
            <v>M</v>
          </cell>
          <cell r="K1193" t="str">
            <v>ac</v>
          </cell>
          <cell r="L1193" t="str">
            <v>TC</v>
          </cell>
          <cell r="M1193" t="str">
            <v>NULL</v>
          </cell>
          <cell r="N1193" t="str">
            <v>rero@unicauca.edu.co</v>
          </cell>
          <cell r="O1193" t="str">
            <v>TITULAR</v>
          </cell>
          <cell r="P1193">
            <v>35827</v>
          </cell>
          <cell r="Q1193" t="str">
            <v>NULL</v>
          </cell>
        </row>
        <row r="1194">
          <cell r="B1194">
            <v>10533930</v>
          </cell>
          <cell r="C1194" t="str">
            <v>MUÑOZ CALVACHE EDGAR</v>
          </cell>
          <cell r="D1194" t="str">
            <v>MUÑOZ</v>
          </cell>
          <cell r="E1194" t="str">
            <v>CALVACHE</v>
          </cell>
          <cell r="F1194" t="str">
            <v>EDGAR</v>
          </cell>
          <cell r="H1194">
            <v>19</v>
          </cell>
          <cell r="I1194" t="str">
            <v>PLANTA</v>
          </cell>
          <cell r="J1194" t="str">
            <v>M</v>
          </cell>
          <cell r="K1194" t="str">
            <v>ac</v>
          </cell>
          <cell r="L1194" t="str">
            <v>TC</v>
          </cell>
          <cell r="M1194" t="str">
            <v>NULL</v>
          </cell>
          <cell r="N1194" t="str">
            <v>emcalvache@unicauca.edu.co</v>
          </cell>
          <cell r="O1194" t="str">
            <v>ASOCIADO</v>
          </cell>
          <cell r="P1194">
            <v>38727</v>
          </cell>
          <cell r="Q1194" t="str">
            <v>NULL</v>
          </cell>
        </row>
        <row r="1195">
          <cell r="B1195">
            <v>10534042</v>
          </cell>
          <cell r="C1195" t="str">
            <v>PEÑA CAICEDO JORGE JAVIER</v>
          </cell>
          <cell r="D1195" t="str">
            <v>PEÑA</v>
          </cell>
          <cell r="E1195" t="str">
            <v>CAICEDO</v>
          </cell>
          <cell r="F1195" t="str">
            <v>JORGE</v>
          </cell>
          <cell r="G1195" t="str">
            <v>JAVIER</v>
          </cell>
          <cell r="H1195">
            <v>45</v>
          </cell>
          <cell r="I1195" t="str">
            <v>PLANTA</v>
          </cell>
          <cell r="J1195" t="str">
            <v>M</v>
          </cell>
          <cell r="K1195" t="str">
            <v>ac</v>
          </cell>
          <cell r="L1195" t="str">
            <v>TC</v>
          </cell>
          <cell r="M1195" t="str">
            <v>NULL</v>
          </cell>
          <cell r="N1195" t="str">
            <v>jorpeca@unicauca.edu.co</v>
          </cell>
          <cell r="O1195" t="str">
            <v>TITULAR</v>
          </cell>
          <cell r="P1195">
            <v>29267</v>
          </cell>
          <cell r="Q1195" t="str">
            <v>NULL</v>
          </cell>
        </row>
        <row r="1196">
          <cell r="B1196">
            <v>10534047</v>
          </cell>
          <cell r="C1196" t="str">
            <v>OROZCO CARVAJAL FERNANDO ELIFAR</v>
          </cell>
          <cell r="D1196" t="str">
            <v>OROZCO</v>
          </cell>
          <cell r="E1196" t="str">
            <v>CARVAJAL</v>
          </cell>
          <cell r="F1196" t="str">
            <v>FERNANDO</v>
          </cell>
          <cell r="G1196" t="str">
            <v>ELIFAR</v>
          </cell>
          <cell r="H1196">
            <v>6</v>
          </cell>
          <cell r="I1196" t="str">
            <v>PLANTA</v>
          </cell>
          <cell r="J1196" t="str">
            <v>M</v>
          </cell>
          <cell r="K1196" t="str">
            <v>ac</v>
          </cell>
          <cell r="L1196" t="str">
            <v>MT</v>
          </cell>
          <cell r="M1196" t="str">
            <v>NULL</v>
          </cell>
          <cell r="N1196" t="str">
            <v>fernandoorozco@unicauca.edu.co</v>
          </cell>
          <cell r="O1196" t="str">
            <v>AUXILIAR</v>
          </cell>
          <cell r="P1196">
            <v>38735</v>
          </cell>
          <cell r="Q1196" t="str">
            <v>NULL</v>
          </cell>
        </row>
        <row r="1197">
          <cell r="B1197">
            <v>10536636</v>
          </cell>
          <cell r="C1197" t="str">
            <v>ALVAREZ JARAMILLO LUIS EVELIO</v>
          </cell>
          <cell r="D1197" t="str">
            <v>ALVAREZ</v>
          </cell>
          <cell r="E1197" t="str">
            <v>JARAMILLO</v>
          </cell>
          <cell r="F1197" t="str">
            <v>LUIS</v>
          </cell>
          <cell r="G1197" t="str">
            <v>EVELIO</v>
          </cell>
          <cell r="H1197">
            <v>33</v>
          </cell>
          <cell r="I1197" t="str">
            <v>PLANTA</v>
          </cell>
          <cell r="J1197" t="str">
            <v>M</v>
          </cell>
          <cell r="K1197" t="str">
            <v>ac</v>
          </cell>
          <cell r="L1197" t="str">
            <v>TC</v>
          </cell>
          <cell r="M1197" t="str">
            <v>NULL</v>
          </cell>
          <cell r="N1197" t="str">
            <v>ealvarez@unicauca.edu.co</v>
          </cell>
          <cell r="O1197" t="str">
            <v>TITULAR</v>
          </cell>
          <cell r="P1197">
            <v>33610</v>
          </cell>
          <cell r="Q1197" t="str">
            <v>NULL</v>
          </cell>
        </row>
        <row r="1198">
          <cell r="B1198">
            <v>10537085</v>
          </cell>
          <cell r="C1198" t="str">
            <v>ZAMBRANO VALVERDE JUAN CARLOS</v>
          </cell>
          <cell r="D1198" t="str">
            <v>ZAMBRANO</v>
          </cell>
          <cell r="E1198" t="str">
            <v>VALVERDE</v>
          </cell>
          <cell r="F1198" t="str">
            <v>JUAN</v>
          </cell>
          <cell r="G1198" t="str">
            <v>CARLOS</v>
          </cell>
          <cell r="H1198">
            <v>43</v>
          </cell>
          <cell r="I1198" t="str">
            <v>PLANTA</v>
          </cell>
          <cell r="J1198" t="str">
            <v>M</v>
          </cell>
          <cell r="K1198" t="str">
            <v>ac</v>
          </cell>
          <cell r="L1198" t="str">
            <v>TC</v>
          </cell>
          <cell r="M1198" t="str">
            <v>NULL</v>
          </cell>
          <cell r="N1198" t="str">
            <v>jucazava@unicauca.edu.co</v>
          </cell>
          <cell r="O1198" t="str">
            <v>ASISTENTE</v>
          </cell>
          <cell r="P1198">
            <v>32911</v>
          </cell>
          <cell r="Q1198" t="str">
            <v>NULL</v>
          </cell>
        </row>
        <row r="1199">
          <cell r="B1199">
            <v>10537583</v>
          </cell>
          <cell r="C1199" t="str">
            <v>CUELLAR BERMUDEZ JACOB AARON</v>
          </cell>
          <cell r="D1199" t="str">
            <v>CUELLAR</v>
          </cell>
          <cell r="E1199" t="str">
            <v>BERMUDEZ</v>
          </cell>
          <cell r="F1199" t="str">
            <v>JACOB</v>
          </cell>
          <cell r="G1199" t="str">
            <v>AARON</v>
          </cell>
          <cell r="H1199">
            <v>40</v>
          </cell>
          <cell r="I1199" t="str">
            <v>PLANTA</v>
          </cell>
          <cell r="J1199" t="str">
            <v>M</v>
          </cell>
          <cell r="K1199" t="str">
            <v>ac</v>
          </cell>
          <cell r="L1199" t="str">
            <v>TC</v>
          </cell>
          <cell r="M1199" t="str">
            <v>No aplica</v>
          </cell>
          <cell r="N1199" t="str">
            <v>aaroncuellar@unicauca.edu.co</v>
          </cell>
          <cell r="O1199" t="str">
            <v>ASISTENTE</v>
          </cell>
          <cell r="P1199">
            <v>34029</v>
          </cell>
          <cell r="Q1199" t="str">
            <v>NULL</v>
          </cell>
        </row>
        <row r="1200">
          <cell r="B1200">
            <v>10538246</v>
          </cell>
          <cell r="C1200" t="str">
            <v>GUZMAN URBANO JOSE ANTONIO</v>
          </cell>
          <cell r="D1200" t="str">
            <v>GUZMAN</v>
          </cell>
          <cell r="E1200" t="str">
            <v>URBANO</v>
          </cell>
          <cell r="F1200" t="str">
            <v>JOSE</v>
          </cell>
          <cell r="G1200" t="str">
            <v>ANTONIO</v>
          </cell>
          <cell r="H1200">
            <v>12</v>
          </cell>
          <cell r="I1200" t="str">
            <v>PLANTA</v>
          </cell>
          <cell r="J1200" t="str">
            <v>M</v>
          </cell>
          <cell r="K1200" t="str">
            <v>ac</v>
          </cell>
          <cell r="L1200" t="str">
            <v>MT</v>
          </cell>
          <cell r="M1200" t="str">
            <v>NULL</v>
          </cell>
          <cell r="N1200" t="str">
            <v>jagu@unicauca.edu.co</v>
          </cell>
          <cell r="O1200" t="str">
            <v>ASISTENTE</v>
          </cell>
          <cell r="P1200">
            <v>38727</v>
          </cell>
          <cell r="Q1200" t="str">
            <v>NULL</v>
          </cell>
        </row>
        <row r="1201">
          <cell r="B1201">
            <v>10538947</v>
          </cell>
          <cell r="C1201" t="str">
            <v>MUÑOZ MORAN LUIS ALFREDO</v>
          </cell>
          <cell r="D1201" t="str">
            <v>MUÑOZ</v>
          </cell>
          <cell r="E1201" t="str">
            <v>MORAN</v>
          </cell>
          <cell r="F1201" t="str">
            <v>LUIS</v>
          </cell>
          <cell r="G1201" t="str">
            <v>ALFREDO</v>
          </cell>
          <cell r="H1201">
            <v>19</v>
          </cell>
          <cell r="I1201" t="str">
            <v>PLANTA</v>
          </cell>
          <cell r="J1201" t="str">
            <v>M</v>
          </cell>
          <cell r="K1201" t="str">
            <v>ac</v>
          </cell>
          <cell r="L1201" t="str">
            <v>TC</v>
          </cell>
          <cell r="M1201" t="str">
            <v>NULL</v>
          </cell>
          <cell r="N1201" t="str">
            <v>lamunoz@unicauca.edu.co</v>
          </cell>
          <cell r="O1201" t="str">
            <v>ASISTENTE</v>
          </cell>
          <cell r="P1201">
            <v>37459</v>
          </cell>
          <cell r="Q1201" t="str">
            <v>NULL</v>
          </cell>
        </row>
        <row r="1202">
          <cell r="B1202">
            <v>10539782</v>
          </cell>
          <cell r="C1202" t="str">
            <v>MUÑOZ ARDILA CARLOS ALBERTO</v>
          </cell>
          <cell r="D1202" t="str">
            <v>MUÑOZ</v>
          </cell>
          <cell r="E1202" t="str">
            <v>ARDILA</v>
          </cell>
          <cell r="F1202" t="str">
            <v>CARLOS</v>
          </cell>
          <cell r="G1202" t="str">
            <v>ALBERTO</v>
          </cell>
          <cell r="H1202">
            <v>15</v>
          </cell>
          <cell r="I1202" t="str">
            <v>PLANTA</v>
          </cell>
          <cell r="J1202" t="str">
            <v>M</v>
          </cell>
          <cell r="K1202" t="str">
            <v>ac</v>
          </cell>
          <cell r="L1202" t="str">
            <v>TC</v>
          </cell>
          <cell r="M1202" t="str">
            <v>JEFE</v>
          </cell>
          <cell r="N1202" t="str">
            <v>cmunozardila@unicauca.edu.co</v>
          </cell>
          <cell r="O1202" t="str">
            <v>TITULAR</v>
          </cell>
          <cell r="P1202">
            <v>33801</v>
          </cell>
          <cell r="Q1202" t="str">
            <v>NULL</v>
          </cell>
        </row>
        <row r="1203">
          <cell r="B1203">
            <v>10541549</v>
          </cell>
          <cell r="C1203" t="str">
            <v>CONCHA SANDOVAL JUAN MANUEL</v>
          </cell>
          <cell r="D1203" t="str">
            <v>CONCHA</v>
          </cell>
          <cell r="E1203" t="str">
            <v>SANDOVAL</v>
          </cell>
          <cell r="F1203" t="str">
            <v>JUAN</v>
          </cell>
          <cell r="G1203" t="str">
            <v>MANUEL</v>
          </cell>
          <cell r="H1203">
            <v>8</v>
          </cell>
          <cell r="I1203" t="str">
            <v>PLANTA</v>
          </cell>
          <cell r="J1203" t="str">
            <v>M</v>
          </cell>
          <cell r="K1203" t="str">
            <v>ac</v>
          </cell>
          <cell r="L1203" t="str">
            <v>MT</v>
          </cell>
          <cell r="M1203" t="str">
            <v>NULL</v>
          </cell>
          <cell r="N1203" t="str">
            <v>juanconcha@unicauca.edu.co</v>
          </cell>
          <cell r="O1203" t="str">
            <v>ASOCIADO</v>
          </cell>
          <cell r="P1203">
            <v>37638</v>
          </cell>
          <cell r="Q1203" t="str">
            <v>NULL</v>
          </cell>
        </row>
        <row r="1204">
          <cell r="B1204">
            <v>10541917</v>
          </cell>
          <cell r="C1204" t="str">
            <v>CASTRILLON PAZ HENRY</v>
          </cell>
          <cell r="D1204" t="str">
            <v>CASTRILLON</v>
          </cell>
          <cell r="E1204" t="str">
            <v>PAZ</v>
          </cell>
          <cell r="F1204" t="str">
            <v>HENRY</v>
          </cell>
          <cell r="H1204">
            <v>11</v>
          </cell>
          <cell r="I1204" t="str">
            <v>PLANTA</v>
          </cell>
          <cell r="J1204" t="str">
            <v>M</v>
          </cell>
          <cell r="K1204" t="str">
            <v>ac</v>
          </cell>
          <cell r="L1204" t="str">
            <v>MT</v>
          </cell>
          <cell r="M1204" t="str">
            <v>NULL</v>
          </cell>
          <cell r="N1204" t="str">
            <v>henrycastrillon@unicauca.edu.co</v>
          </cell>
          <cell r="O1204" t="str">
            <v>ASISTENTE</v>
          </cell>
          <cell r="P1204">
            <v>35278</v>
          </cell>
          <cell r="Q1204" t="str">
            <v>NULL</v>
          </cell>
        </row>
        <row r="1205">
          <cell r="B1205">
            <v>10542571</v>
          </cell>
          <cell r="C1205" t="str">
            <v>VELASCO GARZON FERNANDO</v>
          </cell>
          <cell r="D1205" t="str">
            <v>VELASCO</v>
          </cell>
          <cell r="E1205" t="str">
            <v>GARZON</v>
          </cell>
          <cell r="F1205" t="str">
            <v>FERNANDO</v>
          </cell>
          <cell r="H1205">
            <v>28</v>
          </cell>
          <cell r="I1205" t="str">
            <v>PLANTA</v>
          </cell>
          <cell r="J1205" t="str">
            <v>M</v>
          </cell>
          <cell r="K1205" t="str">
            <v>ac</v>
          </cell>
          <cell r="L1205" t="str">
            <v>TC</v>
          </cell>
          <cell r="M1205" t="str">
            <v>NULL</v>
          </cell>
          <cell r="N1205" t="str">
            <v>fevelasco@unicauca.edu.co</v>
          </cell>
          <cell r="O1205" t="str">
            <v>ASISTENTE</v>
          </cell>
          <cell r="P1205">
            <v>36617</v>
          </cell>
          <cell r="Q1205" t="str">
            <v>NULL</v>
          </cell>
        </row>
        <row r="1206">
          <cell r="B1206">
            <v>10542720</v>
          </cell>
          <cell r="C1206" t="str">
            <v>PISSO CORDOBA JOSE REINALDO</v>
          </cell>
          <cell r="D1206" t="str">
            <v>PISSO</v>
          </cell>
          <cell r="E1206" t="str">
            <v>CORDOBA</v>
          </cell>
          <cell r="F1206" t="str">
            <v>JOSE</v>
          </cell>
          <cell r="G1206" t="str">
            <v>REINALDO</v>
          </cell>
          <cell r="H1206">
            <v>41</v>
          </cell>
          <cell r="I1206" t="str">
            <v>PLANTA</v>
          </cell>
          <cell r="J1206" t="str">
            <v>M</v>
          </cell>
          <cell r="K1206" t="str">
            <v>ac</v>
          </cell>
          <cell r="L1206" t="str">
            <v>TC</v>
          </cell>
          <cell r="M1206" t="str">
            <v>COORDINADORPS</v>
          </cell>
          <cell r="N1206" t="str">
            <v>jrpisso@unicauca.edu.co</v>
          </cell>
          <cell r="O1206" t="str">
            <v>ASISTENTE</v>
          </cell>
          <cell r="P1206">
            <v>37635</v>
          </cell>
          <cell r="Q1206" t="str">
            <v>NULL</v>
          </cell>
        </row>
        <row r="1207">
          <cell r="B1207">
            <v>10543269</v>
          </cell>
          <cell r="C1207" t="str">
            <v>CAICEDO CAICEDO PABLO SANTIAGO</v>
          </cell>
          <cell r="D1207" t="str">
            <v>CAICEDO</v>
          </cell>
          <cell r="E1207" t="str">
            <v>CAICEDO</v>
          </cell>
          <cell r="F1207" t="str">
            <v>PABLO</v>
          </cell>
          <cell r="G1207" t="str">
            <v>SANTIAGO</v>
          </cell>
          <cell r="H1207">
            <v>8</v>
          </cell>
          <cell r="I1207" t="str">
            <v>PLANTA</v>
          </cell>
          <cell r="J1207" t="str">
            <v>M</v>
          </cell>
          <cell r="K1207" t="str">
            <v>ac</v>
          </cell>
          <cell r="L1207" t="str">
            <v>MT</v>
          </cell>
          <cell r="M1207" t="str">
            <v>NULL</v>
          </cell>
          <cell r="N1207" t="str">
            <v>pscaicedo@unicauca.edu.co</v>
          </cell>
          <cell r="O1207" t="str">
            <v>TITULAR</v>
          </cell>
          <cell r="P1207">
            <v>34547</v>
          </cell>
          <cell r="Q1207" t="str">
            <v>NULL</v>
          </cell>
        </row>
        <row r="1208">
          <cell r="B1208">
            <v>10545258</v>
          </cell>
          <cell r="C1208" t="str">
            <v>HURTADO ASTAIZA CARLOS ARIEL</v>
          </cell>
          <cell r="D1208" t="str">
            <v>HURTADO</v>
          </cell>
          <cell r="E1208" t="str">
            <v>ASTAIZA</v>
          </cell>
          <cell r="F1208" t="str">
            <v>CARLOS</v>
          </cell>
          <cell r="G1208" t="str">
            <v>ARIEL</v>
          </cell>
          <cell r="H1208">
            <v>44</v>
          </cell>
          <cell r="I1208" t="str">
            <v>PLANTA</v>
          </cell>
          <cell r="J1208" t="str">
            <v>M</v>
          </cell>
          <cell r="K1208" t="str">
            <v>ac</v>
          </cell>
          <cell r="L1208" t="str">
            <v>TC</v>
          </cell>
          <cell r="M1208" t="str">
            <v>NULL</v>
          </cell>
          <cell r="N1208" t="str">
            <v>cah@unicauca.edu.co</v>
          </cell>
          <cell r="O1208" t="str">
            <v>ASOCIADO</v>
          </cell>
          <cell r="P1208">
            <v>34936</v>
          </cell>
          <cell r="Q1208" t="str">
            <v>NULL</v>
          </cell>
        </row>
        <row r="1209">
          <cell r="B1209">
            <v>10545881</v>
          </cell>
          <cell r="C1209" t="str">
            <v>AMAYA GAITAN RICARDO ENRIQUE</v>
          </cell>
          <cell r="D1209" t="str">
            <v>AMAYA</v>
          </cell>
          <cell r="E1209" t="str">
            <v>GAITAN</v>
          </cell>
          <cell r="F1209" t="str">
            <v>RICARDO</v>
          </cell>
          <cell r="G1209" t="str">
            <v>ENRIQUE</v>
          </cell>
          <cell r="H1209">
            <v>1</v>
          </cell>
          <cell r="I1209" t="str">
            <v>PLANTA</v>
          </cell>
          <cell r="J1209" t="str">
            <v>M</v>
          </cell>
          <cell r="K1209" t="str">
            <v>ac</v>
          </cell>
          <cell r="L1209" t="str">
            <v>TC</v>
          </cell>
          <cell r="M1209" t="str">
            <v>NULL</v>
          </cell>
          <cell r="N1209" t="str">
            <v>rieamaya@unicauca.edu.co</v>
          </cell>
          <cell r="O1209" t="str">
            <v>ASISTENTE</v>
          </cell>
          <cell r="P1209">
            <v>34700</v>
          </cell>
          <cell r="Q1209" t="str">
            <v>NULL</v>
          </cell>
        </row>
        <row r="1210">
          <cell r="B1210">
            <v>10546135</v>
          </cell>
          <cell r="C1210" t="str">
            <v>CERON MARTINEZ RODRIGO ALBERTO</v>
          </cell>
          <cell r="D1210" t="str">
            <v>CERON</v>
          </cell>
          <cell r="E1210" t="str">
            <v>MARTINEZ</v>
          </cell>
          <cell r="F1210" t="str">
            <v>RODRIGO</v>
          </cell>
          <cell r="G1210" t="str">
            <v>ALBERTO</v>
          </cell>
          <cell r="H1210">
            <v>50</v>
          </cell>
          <cell r="I1210" t="str">
            <v>PLANTA</v>
          </cell>
          <cell r="J1210" t="str">
            <v>M</v>
          </cell>
          <cell r="K1210" t="str">
            <v>ac</v>
          </cell>
          <cell r="L1210" t="str">
            <v>TC</v>
          </cell>
          <cell r="M1210" t="str">
            <v>NULL</v>
          </cell>
          <cell r="N1210" t="str">
            <v>rceron@unicauca.edu.co</v>
          </cell>
          <cell r="O1210" t="str">
            <v>TITULAR</v>
          </cell>
          <cell r="P1210">
            <v>32874</v>
          </cell>
          <cell r="Q1210" t="str">
            <v>NULL</v>
          </cell>
        </row>
        <row r="1211">
          <cell r="B1211">
            <v>10546405</v>
          </cell>
          <cell r="C1211" t="str">
            <v>DULCEY CEPEDA ANDRES JOSE</v>
          </cell>
          <cell r="D1211" t="str">
            <v>DULCEY</v>
          </cell>
          <cell r="E1211" t="str">
            <v>CEPEDA</v>
          </cell>
          <cell r="F1211" t="str">
            <v>ANDRES</v>
          </cell>
          <cell r="G1211" t="str">
            <v>JOSE</v>
          </cell>
          <cell r="H1211">
            <v>13</v>
          </cell>
          <cell r="I1211" t="str">
            <v>PLANTA</v>
          </cell>
          <cell r="J1211" t="str">
            <v>M</v>
          </cell>
          <cell r="K1211" t="str">
            <v>ac</v>
          </cell>
          <cell r="L1211" t="str">
            <v>TC</v>
          </cell>
          <cell r="M1211" t="str">
            <v>NULL</v>
          </cell>
          <cell r="N1211" t="str">
            <v>adulcey@unicauca.edu.co</v>
          </cell>
          <cell r="O1211" t="str">
            <v>TITULAR</v>
          </cell>
          <cell r="P1211">
            <v>37637</v>
          </cell>
          <cell r="Q1211" t="str">
            <v>NULL</v>
          </cell>
        </row>
        <row r="1212">
          <cell r="B1212">
            <v>10546644</v>
          </cell>
          <cell r="C1212" t="str">
            <v>VERHELST SOLANO JOSE LUIS</v>
          </cell>
          <cell r="D1212" t="str">
            <v>VERHELST</v>
          </cell>
          <cell r="E1212" t="str">
            <v>SOLANO</v>
          </cell>
          <cell r="F1212" t="str">
            <v>JOSE</v>
          </cell>
          <cell r="G1212" t="str">
            <v>LUIS</v>
          </cell>
          <cell r="H1212">
            <v>13</v>
          </cell>
          <cell r="I1212" t="str">
            <v>PLANTA</v>
          </cell>
          <cell r="J1212" t="str">
            <v>M</v>
          </cell>
          <cell r="K1212" t="str">
            <v>ac</v>
          </cell>
          <cell r="L1212" t="str">
            <v>MT</v>
          </cell>
          <cell r="M1212" t="str">
            <v>NULL</v>
          </cell>
          <cell r="N1212" t="str">
            <v>joseluv@unicauca.edu.co</v>
          </cell>
          <cell r="O1212" t="str">
            <v>ASISTENTE</v>
          </cell>
          <cell r="P1212">
            <v>36074</v>
          </cell>
          <cell r="Q1212" t="str">
            <v>NULL</v>
          </cell>
        </row>
        <row r="1213">
          <cell r="B1213">
            <v>10547836</v>
          </cell>
          <cell r="C1213" t="str">
            <v>TROCHEZ ZULETA ADOLFO LEON</v>
          </cell>
          <cell r="D1213" t="str">
            <v>TROCHEZ</v>
          </cell>
          <cell r="E1213" t="str">
            <v>ZULETA</v>
          </cell>
          <cell r="F1213" t="str">
            <v>ADOLFO</v>
          </cell>
          <cell r="G1213" t="str">
            <v>LEON</v>
          </cell>
          <cell r="H1213">
            <v>6</v>
          </cell>
          <cell r="I1213" t="str">
            <v>PLANTA</v>
          </cell>
          <cell r="J1213" t="str">
            <v>M</v>
          </cell>
          <cell r="K1213" t="str">
            <v>in</v>
          </cell>
          <cell r="L1213" t="str">
            <v>MT</v>
          </cell>
          <cell r="M1213" t="str">
            <v>NULL</v>
          </cell>
          <cell r="N1213" t="str">
            <v>atrochez@unicauca.edu.co</v>
          </cell>
          <cell r="O1213" t="str">
            <v>NULL</v>
          </cell>
          <cell r="P1213" t="str">
            <v>NULL</v>
          </cell>
          <cell r="Q1213" t="str">
            <v>NULL</v>
          </cell>
        </row>
        <row r="1214">
          <cell r="B1214">
            <v>10548706</v>
          </cell>
          <cell r="C1214" t="str">
            <v>AGUIRRE GOMEZ MAURICIO HERNAN</v>
          </cell>
          <cell r="D1214" t="str">
            <v>AGUIRRE</v>
          </cell>
          <cell r="E1214" t="str">
            <v>GOMEZ</v>
          </cell>
          <cell r="F1214" t="str">
            <v>MAURICIO</v>
          </cell>
          <cell r="G1214" t="str">
            <v>HERNAN</v>
          </cell>
          <cell r="H1214">
            <v>46</v>
          </cell>
          <cell r="I1214" t="str">
            <v>PLANTA</v>
          </cell>
          <cell r="J1214" t="str">
            <v>M</v>
          </cell>
          <cell r="K1214" t="str">
            <v>ac</v>
          </cell>
          <cell r="L1214" t="str">
            <v>TC</v>
          </cell>
          <cell r="M1214" t="str">
            <v>JEFE</v>
          </cell>
          <cell r="N1214" t="str">
            <v>mauroaguirre@unicauca.edu.co</v>
          </cell>
          <cell r="O1214" t="str">
            <v>ASISTENTE</v>
          </cell>
          <cell r="P1214">
            <v>43759</v>
          </cell>
          <cell r="Q1214" t="str">
            <v>NULL</v>
          </cell>
        </row>
        <row r="1215">
          <cell r="B1215">
            <v>10548804</v>
          </cell>
          <cell r="C1215" t="str">
            <v>RUIZ OROZCO MARTIN ALONSO</v>
          </cell>
          <cell r="D1215" t="str">
            <v>RUIZ</v>
          </cell>
          <cell r="E1215" t="str">
            <v>OROZCO</v>
          </cell>
          <cell r="F1215" t="str">
            <v>MARTIN</v>
          </cell>
          <cell r="G1215" t="str">
            <v>ALONSO</v>
          </cell>
          <cell r="H1215">
            <v>15</v>
          </cell>
          <cell r="I1215" t="str">
            <v>PLANTA</v>
          </cell>
          <cell r="J1215" t="str">
            <v>M</v>
          </cell>
          <cell r="K1215" t="str">
            <v>ac</v>
          </cell>
          <cell r="L1215" t="str">
            <v>TC</v>
          </cell>
          <cell r="M1215" t="str">
            <v>NULL</v>
          </cell>
          <cell r="N1215" t="str">
            <v>maruiz@unicauca.edu.co</v>
          </cell>
          <cell r="O1215" t="str">
            <v>ASOCIADO</v>
          </cell>
          <cell r="P1215">
            <v>35278</v>
          </cell>
          <cell r="Q1215" t="str">
            <v>NULL</v>
          </cell>
        </row>
        <row r="1216">
          <cell r="B1216">
            <v>10549153</v>
          </cell>
          <cell r="C1216" t="str">
            <v>BETANCOURT VILLALOBOS WILSON ANDRES</v>
          </cell>
          <cell r="D1216" t="str">
            <v>BETANCOURT</v>
          </cell>
          <cell r="E1216" t="str">
            <v>VILLALOBOS</v>
          </cell>
          <cell r="F1216" t="str">
            <v>WILSON</v>
          </cell>
          <cell r="G1216" t="str">
            <v>ANDRES</v>
          </cell>
          <cell r="H1216">
            <v>47</v>
          </cell>
          <cell r="I1216" t="str">
            <v>PLANTA</v>
          </cell>
          <cell r="J1216" t="str">
            <v>M</v>
          </cell>
          <cell r="K1216" t="str">
            <v>ac</v>
          </cell>
          <cell r="L1216" t="str">
            <v>TC</v>
          </cell>
          <cell r="M1216" t="str">
            <v>NULL</v>
          </cell>
          <cell r="N1216" t="str">
            <v>wilanbevi@unicauca.edu.co</v>
          </cell>
          <cell r="O1216" t="str">
            <v>ASISTENTE</v>
          </cell>
          <cell r="P1216">
            <v>38740</v>
          </cell>
          <cell r="Q1216" t="str">
            <v>NULL</v>
          </cell>
        </row>
        <row r="1217">
          <cell r="B1217">
            <v>10549371</v>
          </cell>
          <cell r="C1217" t="str">
            <v>MARTINEZ CABANILLAS DIEGO FERNANDO</v>
          </cell>
          <cell r="D1217" t="str">
            <v>MARTINEZ</v>
          </cell>
          <cell r="E1217" t="str">
            <v>CABANILLAS</v>
          </cell>
          <cell r="F1217" t="str">
            <v>DIEGO</v>
          </cell>
          <cell r="G1217" t="str">
            <v>FERNANDO</v>
          </cell>
          <cell r="H1217">
            <v>43</v>
          </cell>
          <cell r="I1217" t="str">
            <v>PLANTA</v>
          </cell>
          <cell r="J1217" t="str">
            <v>M</v>
          </cell>
          <cell r="K1217" t="str">
            <v>ac</v>
          </cell>
          <cell r="L1217" t="str">
            <v>TC</v>
          </cell>
          <cell r="M1217" t="str">
            <v>JEFE</v>
          </cell>
          <cell r="N1217" t="str">
            <v>diegomartinez@unicauca.edu.co</v>
          </cell>
          <cell r="O1217" t="str">
            <v>ASISTENTE</v>
          </cell>
          <cell r="P1217">
            <v>38728</v>
          </cell>
          <cell r="Q1217" t="str">
            <v>NULL</v>
          </cell>
        </row>
        <row r="1218">
          <cell r="B1218">
            <v>10558412</v>
          </cell>
          <cell r="C1218" t="str">
            <v>MINA ARAGON WILLIAM</v>
          </cell>
          <cell r="D1218" t="str">
            <v>MINA</v>
          </cell>
          <cell r="E1218" t="str">
            <v>ARAGON</v>
          </cell>
          <cell r="F1218" t="str">
            <v>WILLIAM</v>
          </cell>
          <cell r="H1218">
            <v>37</v>
          </cell>
          <cell r="I1218" t="str">
            <v>PLANTA</v>
          </cell>
          <cell r="J1218" t="str">
            <v>M</v>
          </cell>
          <cell r="K1218" t="str">
            <v>ac</v>
          </cell>
          <cell r="L1218" t="str">
            <v>TC</v>
          </cell>
          <cell r="M1218" t="str">
            <v>NULL</v>
          </cell>
          <cell r="N1218" t="str">
            <v>wimina@unicauca.edu.co</v>
          </cell>
          <cell r="O1218" t="str">
            <v>TITULAR</v>
          </cell>
          <cell r="P1218">
            <v>36039</v>
          </cell>
          <cell r="Q1218" t="str">
            <v>NULL</v>
          </cell>
        </row>
        <row r="1219">
          <cell r="B1219">
            <v>10625156</v>
          </cell>
          <cell r="C1219" t="str">
            <v>CORREA CUENE DIEGO RAMIRO</v>
          </cell>
          <cell r="D1219" t="str">
            <v>CORREA</v>
          </cell>
          <cell r="E1219" t="str">
            <v>CUENE</v>
          </cell>
          <cell r="F1219" t="str">
            <v>DIEGO</v>
          </cell>
          <cell r="G1219" t="str">
            <v>RAMIRO</v>
          </cell>
          <cell r="H1219">
            <v>35</v>
          </cell>
          <cell r="I1219" t="str">
            <v>PLANTA</v>
          </cell>
          <cell r="J1219" t="str">
            <v>M</v>
          </cell>
          <cell r="K1219" t="str">
            <v>ac</v>
          </cell>
          <cell r="L1219" t="str">
            <v>TC</v>
          </cell>
          <cell r="M1219" t="str">
            <v>NULL</v>
          </cell>
          <cell r="N1219" t="str">
            <v>dicorrea@unicauca.edu.co</v>
          </cell>
          <cell r="O1219" t="str">
            <v>ASISTENTE</v>
          </cell>
          <cell r="P1219">
            <v>34700</v>
          </cell>
          <cell r="Q1219" t="str">
            <v>NULL</v>
          </cell>
        </row>
        <row r="1220">
          <cell r="B1220">
            <v>12108687</v>
          </cell>
          <cell r="C1220" t="str">
            <v>CHAVARRO BARRETO EUGENIO</v>
          </cell>
          <cell r="D1220" t="str">
            <v>CHAVARRO</v>
          </cell>
          <cell r="E1220" t="str">
            <v>BARRETO</v>
          </cell>
          <cell r="F1220" t="str">
            <v>EUGENIO</v>
          </cell>
          <cell r="H1220">
            <v>45</v>
          </cell>
          <cell r="I1220" t="str">
            <v>PLANTA</v>
          </cell>
          <cell r="J1220" t="str">
            <v>M</v>
          </cell>
          <cell r="K1220" t="str">
            <v>ac</v>
          </cell>
          <cell r="L1220" t="str">
            <v>TC</v>
          </cell>
          <cell r="M1220" t="str">
            <v>JEFE</v>
          </cell>
          <cell r="N1220" t="str">
            <v>ebarreto@unicauca.edu.co</v>
          </cell>
          <cell r="O1220" t="str">
            <v>TITULAR</v>
          </cell>
          <cell r="P1220">
            <v>30895</v>
          </cell>
          <cell r="Q1220" t="str">
            <v>NULL</v>
          </cell>
        </row>
        <row r="1221">
          <cell r="B1221">
            <v>12134988</v>
          </cell>
          <cell r="C1221" t="str">
            <v>SERRANO ESCOBAR LUIS GUILLERMO</v>
          </cell>
          <cell r="D1221" t="str">
            <v>SERRANO</v>
          </cell>
          <cell r="E1221" t="str">
            <v>ESCOBAR</v>
          </cell>
          <cell r="F1221" t="str">
            <v>LUIS</v>
          </cell>
          <cell r="G1221" t="str">
            <v>GUILLERMO</v>
          </cell>
          <cell r="H1221">
            <v>42</v>
          </cell>
          <cell r="I1221" t="str">
            <v>PLANTA</v>
          </cell>
          <cell r="J1221" t="str">
            <v>M</v>
          </cell>
          <cell r="K1221" t="str">
            <v>ac</v>
          </cell>
          <cell r="L1221" t="str">
            <v>TC</v>
          </cell>
          <cell r="M1221" t="str">
            <v>NULL</v>
          </cell>
          <cell r="N1221" t="str">
            <v>lgserrano@unicauca.edu.co</v>
          </cell>
          <cell r="O1221" t="str">
            <v>TITULAR</v>
          </cell>
          <cell r="P1221">
            <v>34366</v>
          </cell>
          <cell r="Q1221" t="str">
            <v>NULL</v>
          </cell>
        </row>
        <row r="1222">
          <cell r="B1222">
            <v>12139176</v>
          </cell>
          <cell r="C1222" t="str">
            <v>CALDERON CORTES OSCAR JOSUE</v>
          </cell>
          <cell r="D1222" t="str">
            <v>CALDERON</v>
          </cell>
          <cell r="E1222" t="str">
            <v>CORTES</v>
          </cell>
          <cell r="F1222" t="str">
            <v>OSCAR</v>
          </cell>
          <cell r="G1222" t="str">
            <v>JOSUE</v>
          </cell>
          <cell r="H1222">
            <v>49</v>
          </cell>
          <cell r="I1222" t="str">
            <v>PLANTA</v>
          </cell>
          <cell r="J1222" t="str">
            <v>M</v>
          </cell>
          <cell r="K1222" t="str">
            <v>ac</v>
          </cell>
          <cell r="L1222" t="str">
            <v>TC</v>
          </cell>
          <cell r="M1222" t="str">
            <v>JEFE</v>
          </cell>
          <cell r="N1222" t="str">
            <v>oscarc@unicauca.edu.co</v>
          </cell>
          <cell r="O1222" t="str">
            <v>TITULAR</v>
          </cell>
          <cell r="P1222">
            <v>35462</v>
          </cell>
          <cell r="Q1222" t="str">
            <v>NULL</v>
          </cell>
        </row>
        <row r="1223">
          <cell r="B1223">
            <v>12191935</v>
          </cell>
          <cell r="C1223" t="str">
            <v>SANCHEZ  HECTOR ALEJANDRO</v>
          </cell>
          <cell r="D1223" t="str">
            <v>SANCHEZ</v>
          </cell>
          <cell r="F1223" t="str">
            <v>HECTOR</v>
          </cell>
          <cell r="G1223" t="str">
            <v>ALEJANDRO</v>
          </cell>
          <cell r="H1223">
            <v>18</v>
          </cell>
          <cell r="I1223" t="str">
            <v>PLANTA</v>
          </cell>
          <cell r="J1223" t="str">
            <v>M</v>
          </cell>
          <cell r="K1223" t="str">
            <v>ac</v>
          </cell>
          <cell r="L1223" t="str">
            <v>TC</v>
          </cell>
          <cell r="M1223" t="str">
            <v>JEFE</v>
          </cell>
          <cell r="N1223" t="str">
            <v>hsanchez@unicauca.edu.co</v>
          </cell>
          <cell r="O1223" t="str">
            <v>ASOCIADO</v>
          </cell>
          <cell r="P1223">
            <v>37631</v>
          </cell>
          <cell r="Q1223" t="str">
            <v>NULL</v>
          </cell>
        </row>
        <row r="1224">
          <cell r="B1224">
            <v>12950043</v>
          </cell>
          <cell r="C1224" t="str">
            <v>ZAMORA BASTIDAS TOMAS OMAR</v>
          </cell>
          <cell r="D1224" t="str">
            <v>ZAMORA</v>
          </cell>
          <cell r="E1224" t="str">
            <v>BASTIDAS</v>
          </cell>
          <cell r="F1224" t="str">
            <v>TOMAS</v>
          </cell>
          <cell r="G1224" t="str">
            <v>OMAR</v>
          </cell>
          <cell r="H1224">
            <v>13</v>
          </cell>
          <cell r="I1224" t="str">
            <v>PLANTA</v>
          </cell>
          <cell r="J1224" t="str">
            <v>M</v>
          </cell>
          <cell r="K1224" t="str">
            <v>ac</v>
          </cell>
          <cell r="L1224" t="str">
            <v>TC</v>
          </cell>
          <cell r="M1224" t="str">
            <v>NULL</v>
          </cell>
          <cell r="N1224" t="str">
            <v>tzamora@unicauca.edu.co</v>
          </cell>
          <cell r="O1224" t="str">
            <v>TITULAR</v>
          </cell>
          <cell r="P1224">
            <v>26969</v>
          </cell>
          <cell r="Q1224" t="str">
            <v>NULL</v>
          </cell>
        </row>
        <row r="1225">
          <cell r="B1225">
            <v>12964726</v>
          </cell>
          <cell r="C1225" t="str">
            <v>CORAL GUERRON JORGE ANIBAL</v>
          </cell>
          <cell r="D1225" t="str">
            <v>CORAL</v>
          </cell>
          <cell r="E1225" t="str">
            <v>GUERRON</v>
          </cell>
          <cell r="F1225" t="str">
            <v>JORGE</v>
          </cell>
          <cell r="G1225" t="str">
            <v>ANIBAL</v>
          </cell>
          <cell r="H1225">
            <v>3</v>
          </cell>
          <cell r="I1225" t="str">
            <v>PLANTA</v>
          </cell>
          <cell r="J1225" t="str">
            <v>M</v>
          </cell>
          <cell r="K1225" t="str">
            <v>ac</v>
          </cell>
          <cell r="L1225" t="str">
            <v>TC</v>
          </cell>
          <cell r="M1225" t="str">
            <v>COORDINADORPR</v>
          </cell>
          <cell r="N1225" t="str">
            <v>jorcoral@unicauca.edu.co</v>
          </cell>
          <cell r="O1225" t="str">
            <v>ASOCIADO</v>
          </cell>
          <cell r="P1225">
            <v>32171</v>
          </cell>
          <cell r="Q1225" t="str">
            <v>NULL</v>
          </cell>
        </row>
        <row r="1226">
          <cell r="B1226">
            <v>12970531</v>
          </cell>
          <cell r="C1226" t="str">
            <v>ARTEAGA RAMIREZ ELIECER HIPOLITO</v>
          </cell>
          <cell r="D1226" t="str">
            <v>ARTEAGA</v>
          </cell>
          <cell r="E1226" t="str">
            <v>RAMIREZ</v>
          </cell>
          <cell r="F1226" t="str">
            <v>ELIECER</v>
          </cell>
          <cell r="G1226" t="str">
            <v>HIPOLITO</v>
          </cell>
          <cell r="H1226">
            <v>42</v>
          </cell>
          <cell r="I1226" t="str">
            <v>PLANTA</v>
          </cell>
          <cell r="J1226" t="str">
            <v>M</v>
          </cell>
          <cell r="K1226" t="str">
            <v>ac</v>
          </cell>
          <cell r="L1226" t="str">
            <v>TC</v>
          </cell>
          <cell r="M1226" t="str">
            <v>NULL</v>
          </cell>
          <cell r="N1226" t="str">
            <v>earteaga@unicauca.edu.co</v>
          </cell>
          <cell r="O1226" t="str">
            <v>ASISTENTE</v>
          </cell>
          <cell r="P1226">
            <v>34943</v>
          </cell>
          <cell r="Q1226" t="str">
            <v>NULL</v>
          </cell>
        </row>
        <row r="1227">
          <cell r="B1227">
            <v>12982899</v>
          </cell>
          <cell r="C1227" t="str">
            <v>BOLAÑOS BRAVO HAROLD JOFRE</v>
          </cell>
          <cell r="D1227" t="str">
            <v>BOLAÑOS</v>
          </cell>
          <cell r="E1227" t="str">
            <v>BRAVO</v>
          </cell>
          <cell r="F1227" t="str">
            <v>HAROLD</v>
          </cell>
          <cell r="G1227" t="str">
            <v>JOFRE</v>
          </cell>
          <cell r="H1227">
            <v>16</v>
          </cell>
          <cell r="I1227" t="str">
            <v>PLANTA</v>
          </cell>
          <cell r="J1227" t="str">
            <v>M</v>
          </cell>
          <cell r="K1227" t="str">
            <v>ac</v>
          </cell>
          <cell r="L1227" t="str">
            <v>TC</v>
          </cell>
          <cell r="M1227" t="str">
            <v>NULL</v>
          </cell>
          <cell r="N1227" t="str">
            <v>haroldbolanos@unicauca.edu.co</v>
          </cell>
          <cell r="O1227" t="str">
            <v>TITULAR</v>
          </cell>
          <cell r="P1227">
            <v>38588</v>
          </cell>
          <cell r="Q1227" t="str">
            <v>NULL</v>
          </cell>
        </row>
        <row r="1228">
          <cell r="B1228">
            <v>12982953</v>
          </cell>
          <cell r="C1228" t="str">
            <v>NARVAEZ GOMEZ ALVARO IVAN</v>
          </cell>
          <cell r="D1228" t="str">
            <v>NARVAEZ</v>
          </cell>
          <cell r="E1228" t="str">
            <v>GOMEZ</v>
          </cell>
          <cell r="F1228" t="str">
            <v>ALVARO</v>
          </cell>
          <cell r="G1228" t="str">
            <v>IVAN</v>
          </cell>
          <cell r="H1228">
            <v>17</v>
          </cell>
          <cell r="I1228" t="str">
            <v>PLANTA</v>
          </cell>
          <cell r="J1228" t="str">
            <v>M</v>
          </cell>
          <cell r="K1228" t="str">
            <v>ac</v>
          </cell>
          <cell r="L1228" t="str">
            <v>TC</v>
          </cell>
          <cell r="M1228" t="str">
            <v>NULL</v>
          </cell>
          <cell r="N1228" t="str">
            <v>angomez@unicauca.edu.co</v>
          </cell>
          <cell r="O1228" t="str">
            <v>TITULAR</v>
          </cell>
          <cell r="P1228">
            <v>38364</v>
          </cell>
          <cell r="Q1228" t="str">
            <v>NULL</v>
          </cell>
        </row>
        <row r="1229">
          <cell r="B1229">
            <v>12991300</v>
          </cell>
          <cell r="C1229" t="str">
            <v>EGAS REALPE MAURO ALBERTO</v>
          </cell>
          <cell r="D1229" t="str">
            <v>EGAS</v>
          </cell>
          <cell r="E1229" t="str">
            <v>REALPE</v>
          </cell>
          <cell r="F1229" t="str">
            <v>MAURO</v>
          </cell>
          <cell r="G1229" t="str">
            <v>ALBERTO</v>
          </cell>
          <cell r="H1229">
            <v>13</v>
          </cell>
          <cell r="I1229" t="str">
            <v>PLANTA</v>
          </cell>
          <cell r="J1229" t="str">
            <v>M</v>
          </cell>
          <cell r="K1229" t="str">
            <v>ac</v>
          </cell>
          <cell r="L1229" t="str">
            <v>TC</v>
          </cell>
          <cell r="M1229" t="str">
            <v>NULL</v>
          </cell>
          <cell r="N1229" t="str">
            <v>megas@unicauca.edu.co</v>
          </cell>
          <cell r="O1229" t="str">
            <v>TITULAR</v>
          </cell>
          <cell r="P1229">
            <v>34926</v>
          </cell>
          <cell r="Q1229" t="str">
            <v>NULL</v>
          </cell>
        </row>
        <row r="1230">
          <cell r="B1230">
            <v>12992492</v>
          </cell>
          <cell r="C1230" t="str">
            <v>MOLINA YEPEZ WILMER LIBARDO</v>
          </cell>
          <cell r="D1230" t="str">
            <v>MOLINA</v>
          </cell>
          <cell r="E1230" t="str">
            <v>YEPEZ</v>
          </cell>
          <cell r="F1230" t="str">
            <v>WILMER</v>
          </cell>
          <cell r="G1230" t="str">
            <v>LIBARDO</v>
          </cell>
          <cell r="H1230">
            <v>35</v>
          </cell>
          <cell r="I1230" t="str">
            <v>PLANTA</v>
          </cell>
          <cell r="J1230" t="str">
            <v>M</v>
          </cell>
          <cell r="K1230" t="str">
            <v>ac</v>
          </cell>
          <cell r="L1230" t="str">
            <v>TC</v>
          </cell>
          <cell r="M1230" t="str">
            <v>NULL</v>
          </cell>
          <cell r="N1230" t="str">
            <v>wilimoliny@unicauca.edu.co</v>
          </cell>
          <cell r="O1230" t="str">
            <v>TITULAR</v>
          </cell>
          <cell r="P1230">
            <v>38728</v>
          </cell>
          <cell r="Q1230" t="str">
            <v>NULL</v>
          </cell>
        </row>
        <row r="1231">
          <cell r="B1231">
            <v>13008765</v>
          </cell>
          <cell r="C1231" t="str">
            <v>VELA MARTINEZ FRANCO RAMIRO</v>
          </cell>
          <cell r="D1231" t="str">
            <v>VELA</v>
          </cell>
          <cell r="E1231" t="str">
            <v>MARTINEZ</v>
          </cell>
          <cell r="F1231" t="str">
            <v>FRANCO</v>
          </cell>
          <cell r="G1231" t="str">
            <v>RAMIRO</v>
          </cell>
          <cell r="H1231">
            <v>3</v>
          </cell>
          <cell r="I1231" t="str">
            <v>PLANTA</v>
          </cell>
          <cell r="J1231" t="str">
            <v>M</v>
          </cell>
          <cell r="K1231" t="str">
            <v>ac</v>
          </cell>
          <cell r="L1231" t="str">
            <v>TC</v>
          </cell>
          <cell r="M1231" t="str">
            <v>NULL</v>
          </cell>
          <cell r="N1231" t="str">
            <v>frvela@unicauca.edu.co</v>
          </cell>
          <cell r="O1231" t="str">
            <v>ASISTENTE</v>
          </cell>
          <cell r="P1231">
            <v>30725</v>
          </cell>
          <cell r="Q1231" t="str">
            <v>NULL</v>
          </cell>
        </row>
        <row r="1232">
          <cell r="B1232">
            <v>13009048</v>
          </cell>
          <cell r="C1232" t="str">
            <v>MARTINEZ  JESUS EDGARDO</v>
          </cell>
          <cell r="D1232" t="str">
            <v>MARTINEZ</v>
          </cell>
          <cell r="F1232" t="str">
            <v>JESUS</v>
          </cell>
          <cell r="G1232" t="str">
            <v>EDGARDO</v>
          </cell>
          <cell r="H1232">
            <v>3</v>
          </cell>
          <cell r="I1232" t="str">
            <v>PLANTA</v>
          </cell>
          <cell r="J1232" t="str">
            <v>M</v>
          </cell>
          <cell r="K1232" t="str">
            <v>ac</v>
          </cell>
          <cell r="L1232" t="str">
            <v>TC</v>
          </cell>
          <cell r="M1232" t="str">
            <v>No aplica</v>
          </cell>
          <cell r="N1232" t="str">
            <v>jemartinez@unicauca.edu.co</v>
          </cell>
          <cell r="O1232" t="str">
            <v>ASOCIADO</v>
          </cell>
          <cell r="P1232">
            <v>30725</v>
          </cell>
          <cell r="Q1232" t="str">
            <v>NULL</v>
          </cell>
        </row>
        <row r="1233">
          <cell r="B1233">
            <v>13718987</v>
          </cell>
          <cell r="C1233" t="str">
            <v>MEZA VEGA ERWIN</v>
          </cell>
          <cell r="D1233" t="str">
            <v>MEZA</v>
          </cell>
          <cell r="E1233" t="str">
            <v>VEGA</v>
          </cell>
          <cell r="F1233" t="str">
            <v>ERWIN</v>
          </cell>
          <cell r="H1233">
            <v>52</v>
          </cell>
          <cell r="I1233" t="str">
            <v>PLANTA</v>
          </cell>
          <cell r="J1233" t="str">
            <v>M</v>
          </cell>
          <cell r="K1233" t="str">
            <v>ac</v>
          </cell>
          <cell r="L1233" t="str">
            <v>TC</v>
          </cell>
          <cell r="M1233" t="str">
            <v>NULL</v>
          </cell>
          <cell r="N1233" t="str">
            <v>emezav@unicauca.edu.co</v>
          </cell>
          <cell r="O1233" t="str">
            <v>TITULAR</v>
          </cell>
          <cell r="P1233">
            <v>38364</v>
          </cell>
          <cell r="Q1233" t="str">
            <v>NULL</v>
          </cell>
        </row>
        <row r="1234">
          <cell r="B1234">
            <v>13838623</v>
          </cell>
          <cell r="C1234" t="str">
            <v>BOSSA YEPES ALBERTO ANTONIO</v>
          </cell>
          <cell r="D1234" t="str">
            <v>BOSSA</v>
          </cell>
          <cell r="E1234" t="str">
            <v>YEPES</v>
          </cell>
          <cell r="F1234" t="str">
            <v>ALBERTO</v>
          </cell>
          <cell r="G1234" t="str">
            <v>ANTONIO</v>
          </cell>
          <cell r="H1234">
            <v>13</v>
          </cell>
          <cell r="I1234" t="str">
            <v>PLANTA</v>
          </cell>
          <cell r="J1234" t="str">
            <v>M</v>
          </cell>
          <cell r="K1234" t="str">
            <v>ac</v>
          </cell>
          <cell r="L1234" t="str">
            <v>MT</v>
          </cell>
          <cell r="M1234" t="str">
            <v>NULL</v>
          </cell>
          <cell r="N1234" t="str">
            <v>boss@unicauca.edu.co</v>
          </cell>
          <cell r="O1234" t="str">
            <v>ASISTENTE</v>
          </cell>
          <cell r="P1234">
            <v>32874</v>
          </cell>
          <cell r="Q1234" t="str">
            <v>NULL</v>
          </cell>
        </row>
        <row r="1235">
          <cell r="B1235">
            <v>14240369</v>
          </cell>
          <cell r="C1235" t="str">
            <v>IDROBO ZUÑIGA SIMON ANDRES</v>
          </cell>
          <cell r="D1235" t="str">
            <v>IDROBO</v>
          </cell>
          <cell r="E1235" t="str">
            <v>ZUÑIGA</v>
          </cell>
          <cell r="F1235" t="str">
            <v>SIMON</v>
          </cell>
          <cell r="G1235" t="str">
            <v>ANDRES</v>
          </cell>
          <cell r="H1235">
            <v>19</v>
          </cell>
          <cell r="I1235" t="str">
            <v>PLANTA</v>
          </cell>
          <cell r="J1235" t="str">
            <v>M</v>
          </cell>
          <cell r="K1235" t="str">
            <v>ac</v>
          </cell>
          <cell r="L1235" t="str">
            <v>TC</v>
          </cell>
          <cell r="M1235" t="str">
            <v>NULL</v>
          </cell>
          <cell r="N1235" t="str">
            <v>sidrobo@unicauca.edu.co</v>
          </cell>
          <cell r="O1235" t="str">
            <v>ASOCIADO</v>
          </cell>
          <cell r="P1235">
            <v>34547</v>
          </cell>
          <cell r="Q1235" t="str">
            <v>NULL</v>
          </cell>
        </row>
        <row r="1236">
          <cell r="B1236">
            <v>14950252</v>
          </cell>
          <cell r="C1236" t="str">
            <v>ZORRILLA VELASQUEZ GUSTAVO</v>
          </cell>
          <cell r="D1236" t="str">
            <v>ZORRILLA</v>
          </cell>
          <cell r="E1236" t="str">
            <v>VELASQUEZ</v>
          </cell>
          <cell r="F1236" t="str">
            <v>GUSTAVO</v>
          </cell>
          <cell r="H1236">
            <v>25</v>
          </cell>
          <cell r="I1236" t="str">
            <v>PLANTA</v>
          </cell>
          <cell r="J1236" t="str">
            <v>M</v>
          </cell>
          <cell r="K1236" t="str">
            <v>ac</v>
          </cell>
          <cell r="L1236" t="str">
            <v>TC</v>
          </cell>
          <cell r="M1236" t="str">
            <v>NULL</v>
          </cell>
          <cell r="N1236" t="str">
            <v>gzorrilla@unicauca.edu.co</v>
          </cell>
          <cell r="O1236" t="str">
            <v>ASOCIADO</v>
          </cell>
          <cell r="P1236">
            <v>29068</v>
          </cell>
          <cell r="Q1236" t="str">
            <v>NULL</v>
          </cell>
        </row>
        <row r="1237">
          <cell r="B1237">
            <v>14953832</v>
          </cell>
          <cell r="C1237" t="str">
            <v>ORTIZ LANDAZURI EDGAR</v>
          </cell>
          <cell r="D1237" t="str">
            <v>ORTIZ</v>
          </cell>
          <cell r="E1237" t="str">
            <v>LANDAZURI</v>
          </cell>
          <cell r="F1237" t="str">
            <v>EDGAR</v>
          </cell>
          <cell r="H1237">
            <v>49</v>
          </cell>
          <cell r="I1237" t="str">
            <v>PLANTA</v>
          </cell>
          <cell r="J1237" t="str">
            <v>M</v>
          </cell>
          <cell r="K1237" t="str">
            <v>in</v>
          </cell>
          <cell r="L1237" t="str">
            <v>TC</v>
          </cell>
          <cell r="M1237" t="str">
            <v>NULL</v>
          </cell>
          <cell r="N1237" t="str">
            <v>eortiz@unicauca.edu.co</v>
          </cell>
          <cell r="O1237" t="str">
            <v>NULL</v>
          </cell>
          <cell r="P1237" t="str">
            <v>NULL</v>
          </cell>
          <cell r="Q1237" t="str">
            <v>NULL</v>
          </cell>
        </row>
        <row r="1238">
          <cell r="B1238">
            <v>14996114</v>
          </cell>
          <cell r="C1238" t="str">
            <v>CUELLAR MEJIA GUILLERMO ADOLFO</v>
          </cell>
          <cell r="D1238" t="str">
            <v>CUELLAR</v>
          </cell>
          <cell r="E1238" t="str">
            <v>MEJIA</v>
          </cell>
          <cell r="F1238" t="str">
            <v>GUILLERMO</v>
          </cell>
          <cell r="G1238" t="str">
            <v>ADOLFO</v>
          </cell>
          <cell r="H1238">
            <v>19</v>
          </cell>
          <cell r="I1238" t="str">
            <v>PLANTA</v>
          </cell>
          <cell r="J1238" t="str">
            <v>M</v>
          </cell>
          <cell r="K1238" t="str">
            <v>ac</v>
          </cell>
          <cell r="L1238" t="str">
            <v>TC</v>
          </cell>
          <cell r="M1238" t="str">
            <v>JEFE</v>
          </cell>
          <cell r="N1238" t="str">
            <v>gcuellar@unicauca.edu.co</v>
          </cell>
          <cell r="O1238" t="str">
            <v>ASOCIADO</v>
          </cell>
          <cell r="P1238">
            <v>34180</v>
          </cell>
          <cell r="Q1238" t="str">
            <v>NULL</v>
          </cell>
        </row>
        <row r="1239">
          <cell r="B1239">
            <v>15505403</v>
          </cell>
          <cell r="C1239" t="str">
            <v>CASAS ZAPATA JUAN CARLOS</v>
          </cell>
          <cell r="D1239" t="str">
            <v>CASAS</v>
          </cell>
          <cell r="E1239" t="str">
            <v>ZAPATA</v>
          </cell>
          <cell r="F1239" t="str">
            <v>JUAN</v>
          </cell>
          <cell r="G1239" t="str">
            <v>CARLOS</v>
          </cell>
          <cell r="H1239">
            <v>47</v>
          </cell>
          <cell r="I1239" t="str">
            <v>PLANTA</v>
          </cell>
          <cell r="J1239" t="str">
            <v>M</v>
          </cell>
          <cell r="K1239" t="str">
            <v>ac</v>
          </cell>
          <cell r="L1239" t="str">
            <v>TC</v>
          </cell>
          <cell r="M1239" t="str">
            <v>DECANO</v>
          </cell>
          <cell r="N1239" t="str">
            <v>jccasas@unicauca.edu.co</v>
          </cell>
          <cell r="O1239" t="str">
            <v>TITULAR</v>
          </cell>
          <cell r="P1239">
            <v>37208</v>
          </cell>
          <cell r="Q1239" t="str">
            <v>NULL</v>
          </cell>
        </row>
        <row r="1240">
          <cell r="B1240">
            <v>16260836</v>
          </cell>
          <cell r="C1240" t="str">
            <v>PLAZAS TENORIO ADOLFO LEON</v>
          </cell>
          <cell r="D1240" t="str">
            <v>PLAZAS</v>
          </cell>
          <cell r="E1240" t="str">
            <v>TENORIO</v>
          </cell>
          <cell r="F1240" t="str">
            <v>ADOLFO</v>
          </cell>
          <cell r="G1240" t="str">
            <v>LEON</v>
          </cell>
          <cell r="H1240">
            <v>50</v>
          </cell>
          <cell r="I1240" t="str">
            <v>PLANTA</v>
          </cell>
          <cell r="J1240" t="str">
            <v>M</v>
          </cell>
          <cell r="K1240" t="str">
            <v>ac</v>
          </cell>
          <cell r="L1240" t="str">
            <v>TC</v>
          </cell>
          <cell r="M1240" t="str">
            <v>No aplica</v>
          </cell>
          <cell r="N1240" t="str">
            <v>aplazas@unicauca.edu.co</v>
          </cell>
          <cell r="O1240" t="str">
            <v>ASOCIADO</v>
          </cell>
          <cell r="P1240">
            <v>30317</v>
          </cell>
          <cell r="Q1240" t="str">
            <v>NULL</v>
          </cell>
        </row>
        <row r="1241">
          <cell r="B1241">
            <v>16267254</v>
          </cell>
          <cell r="C1241" t="str">
            <v>CACERES BARAJAS DIEGO</v>
          </cell>
          <cell r="D1241" t="str">
            <v>CACERES</v>
          </cell>
          <cell r="E1241" t="str">
            <v>BARAJAS</v>
          </cell>
          <cell r="F1241" t="str">
            <v>DIEGO</v>
          </cell>
          <cell r="H1241">
            <v>18</v>
          </cell>
          <cell r="I1241" t="str">
            <v>PLANTA</v>
          </cell>
          <cell r="J1241" t="str">
            <v>M</v>
          </cell>
          <cell r="K1241" t="str">
            <v>ac</v>
          </cell>
          <cell r="L1241" t="str">
            <v>TC</v>
          </cell>
          <cell r="M1241" t="str">
            <v>NULL</v>
          </cell>
          <cell r="N1241" t="str">
            <v>dcaceres@unicauca.edu.co</v>
          </cell>
          <cell r="O1241" t="str">
            <v>ASOCIADO</v>
          </cell>
          <cell r="P1241">
            <v>37644</v>
          </cell>
          <cell r="Q1241" t="str">
            <v>NULL</v>
          </cell>
        </row>
        <row r="1242">
          <cell r="B1242">
            <v>16267889</v>
          </cell>
          <cell r="C1242" t="str">
            <v>MILLAN DIAZ CARLOS DANILO</v>
          </cell>
          <cell r="D1242" t="str">
            <v>MILLAN</v>
          </cell>
          <cell r="E1242" t="str">
            <v>DIAZ</v>
          </cell>
          <cell r="F1242" t="str">
            <v>CARLOS</v>
          </cell>
          <cell r="G1242" t="str">
            <v>DANILO</v>
          </cell>
          <cell r="H1242">
            <v>18</v>
          </cell>
          <cell r="I1242" t="str">
            <v>PLANTA</v>
          </cell>
          <cell r="J1242" t="str">
            <v>M</v>
          </cell>
          <cell r="K1242" t="str">
            <v>ac</v>
          </cell>
          <cell r="L1242" t="str">
            <v>TC</v>
          </cell>
          <cell r="M1242" t="str">
            <v>NULL</v>
          </cell>
          <cell r="N1242" t="str">
            <v>cdmillan@unicauca.edu.co</v>
          </cell>
          <cell r="O1242" t="str">
            <v>ASOCIADO</v>
          </cell>
          <cell r="P1242">
            <v>35479</v>
          </cell>
          <cell r="Q1242" t="str">
            <v>NULL</v>
          </cell>
        </row>
        <row r="1243">
          <cell r="B1243">
            <v>16274195</v>
          </cell>
          <cell r="C1243" t="str">
            <v>HERNANDEZ DELGADO IVAN EDUARDO</v>
          </cell>
          <cell r="D1243" t="str">
            <v>HERNANDEZ</v>
          </cell>
          <cell r="E1243" t="str">
            <v>DELGADO</v>
          </cell>
          <cell r="F1243" t="str">
            <v>IVAN</v>
          </cell>
          <cell r="G1243" t="str">
            <v>EDUARDO</v>
          </cell>
          <cell r="H1243">
            <v>50</v>
          </cell>
          <cell r="I1243" t="str">
            <v>PLANTA</v>
          </cell>
          <cell r="J1243" t="str">
            <v>M</v>
          </cell>
          <cell r="K1243" t="str">
            <v>ac</v>
          </cell>
          <cell r="L1243" t="str">
            <v>TC</v>
          </cell>
          <cell r="M1243" t="str">
            <v>NULL</v>
          </cell>
          <cell r="N1243" t="str">
            <v>ihernan@unicauca.edu.co</v>
          </cell>
          <cell r="O1243" t="str">
            <v>TITULAR</v>
          </cell>
          <cell r="P1243">
            <v>34922</v>
          </cell>
          <cell r="Q1243" t="str">
            <v>NULL</v>
          </cell>
        </row>
        <row r="1244">
          <cell r="B1244">
            <v>16452433</v>
          </cell>
          <cell r="C1244" t="str">
            <v>CRUZ MONDRAGON LUIS EDUARDO</v>
          </cell>
          <cell r="D1244" t="str">
            <v>CRUZ</v>
          </cell>
          <cell r="E1244" t="str">
            <v>MONDRAGON</v>
          </cell>
          <cell r="F1244" t="str">
            <v>LUIS</v>
          </cell>
          <cell r="G1244" t="str">
            <v>EDUARDO</v>
          </cell>
          <cell r="H1244">
            <v>1</v>
          </cell>
          <cell r="I1244" t="str">
            <v>PLANTA</v>
          </cell>
          <cell r="J1244" t="str">
            <v>M</v>
          </cell>
          <cell r="K1244" t="str">
            <v>ac</v>
          </cell>
          <cell r="L1244" t="str">
            <v>TC</v>
          </cell>
          <cell r="M1244" t="str">
            <v>NULL</v>
          </cell>
          <cell r="N1244" t="str">
            <v>lcruzmondragon@unicauca.edu.co</v>
          </cell>
          <cell r="O1244" t="str">
            <v>ASOCIADO</v>
          </cell>
          <cell r="P1244">
            <v>38366</v>
          </cell>
          <cell r="Q1244" t="str">
            <v>NULL</v>
          </cell>
        </row>
        <row r="1245">
          <cell r="B1245">
            <v>16647163</v>
          </cell>
          <cell r="C1245" t="str">
            <v>RIOS CAQUIMBO LUIS EDUARDO</v>
          </cell>
          <cell r="D1245" t="str">
            <v>RIOS</v>
          </cell>
          <cell r="E1245" t="str">
            <v>CAQUIMBO</v>
          </cell>
          <cell r="F1245" t="str">
            <v>LUIS</v>
          </cell>
          <cell r="G1245" t="str">
            <v>EDUARDO</v>
          </cell>
          <cell r="H1245">
            <v>3</v>
          </cell>
          <cell r="I1245" t="str">
            <v>PLANTA</v>
          </cell>
          <cell r="J1245" t="str">
            <v>M</v>
          </cell>
          <cell r="K1245" t="str">
            <v>ac</v>
          </cell>
          <cell r="L1245" t="str">
            <v>TC</v>
          </cell>
          <cell r="M1245" t="str">
            <v>NULL</v>
          </cell>
          <cell r="N1245" t="str">
            <v>lerios@unicauca.edu.co</v>
          </cell>
          <cell r="O1245" t="str">
            <v>ASISTENTE</v>
          </cell>
          <cell r="P1245">
            <v>42219</v>
          </cell>
          <cell r="Q1245" t="str">
            <v>NULL</v>
          </cell>
        </row>
        <row r="1246">
          <cell r="B1246">
            <v>16665788</v>
          </cell>
          <cell r="C1246" t="str">
            <v>TEJEDA PUENTES GERMAN ANTONIO</v>
          </cell>
          <cell r="D1246" t="str">
            <v>TEJEDA</v>
          </cell>
          <cell r="E1246" t="str">
            <v>PUENTES</v>
          </cell>
          <cell r="F1246" t="str">
            <v>GERMAN</v>
          </cell>
          <cell r="G1246" t="str">
            <v>ANTONIO</v>
          </cell>
          <cell r="H1246">
            <v>3</v>
          </cell>
          <cell r="I1246" t="str">
            <v>PLANTA</v>
          </cell>
          <cell r="J1246" t="str">
            <v>M</v>
          </cell>
          <cell r="K1246" t="str">
            <v>ac</v>
          </cell>
          <cell r="L1246" t="str">
            <v>TC</v>
          </cell>
          <cell r="M1246" t="str">
            <v>NULL</v>
          </cell>
          <cell r="N1246" t="str">
            <v>gtejeda@unicauca.edu.co</v>
          </cell>
          <cell r="O1246" t="str">
            <v>ASOCIADO</v>
          </cell>
          <cell r="P1246">
            <v>38364</v>
          </cell>
          <cell r="Q1246" t="str">
            <v>NULL</v>
          </cell>
        </row>
        <row r="1247">
          <cell r="B1247">
            <v>16691540</v>
          </cell>
          <cell r="C1247" t="str">
            <v>MOSQUERA RIVAS HAROLD</v>
          </cell>
          <cell r="D1247" t="str">
            <v>MOSQUERA</v>
          </cell>
          <cell r="E1247" t="str">
            <v>RIVAS</v>
          </cell>
          <cell r="F1247" t="str">
            <v>HAROLD</v>
          </cell>
          <cell r="H1247">
            <v>39</v>
          </cell>
          <cell r="I1247" t="str">
            <v>PLANTA</v>
          </cell>
          <cell r="J1247" t="str">
            <v>M</v>
          </cell>
          <cell r="K1247" t="str">
            <v>ac</v>
          </cell>
          <cell r="L1247" t="str">
            <v>MT</v>
          </cell>
          <cell r="M1247" t="str">
            <v>JEFE</v>
          </cell>
          <cell r="N1247" t="str">
            <v>mosquerah@unicauca.edu.co</v>
          </cell>
          <cell r="O1247" t="str">
            <v>AUXILIAR</v>
          </cell>
          <cell r="P1247">
            <v>32143</v>
          </cell>
          <cell r="Q1247" t="str">
            <v>NULL</v>
          </cell>
        </row>
        <row r="1248">
          <cell r="B1248">
            <v>16723123</v>
          </cell>
          <cell r="C1248" t="str">
            <v>RIASCOS FORERO YILTON OVIRNE</v>
          </cell>
          <cell r="D1248" t="str">
            <v>RIASCOS</v>
          </cell>
          <cell r="E1248" t="str">
            <v>FORERO</v>
          </cell>
          <cell r="F1248" t="str">
            <v>YILTON</v>
          </cell>
          <cell r="G1248" t="str">
            <v>OVIRNE</v>
          </cell>
          <cell r="H1248">
            <v>35</v>
          </cell>
          <cell r="I1248" t="str">
            <v>PLANTA</v>
          </cell>
          <cell r="J1248" t="str">
            <v>M</v>
          </cell>
          <cell r="K1248" t="str">
            <v>ac</v>
          </cell>
          <cell r="L1248" t="str">
            <v>TC</v>
          </cell>
          <cell r="M1248" t="str">
            <v>NULL</v>
          </cell>
          <cell r="N1248" t="str">
            <v>yirifo@unicauca.edu.co</v>
          </cell>
          <cell r="O1248" t="str">
            <v>TITULAR</v>
          </cell>
          <cell r="P1248">
            <v>35479</v>
          </cell>
          <cell r="Q1248" t="str">
            <v>NULL</v>
          </cell>
        </row>
        <row r="1249">
          <cell r="B1249">
            <v>16775325</v>
          </cell>
          <cell r="C1249" t="str">
            <v>MARIN MARIN DUBERNEY</v>
          </cell>
          <cell r="D1249" t="str">
            <v>MARIN</v>
          </cell>
          <cell r="E1249" t="str">
            <v>MARIN</v>
          </cell>
          <cell r="F1249" t="str">
            <v>DUBERNEY</v>
          </cell>
          <cell r="H1249">
            <v>1</v>
          </cell>
          <cell r="I1249" t="str">
            <v>PLANTA</v>
          </cell>
          <cell r="J1249" t="str">
            <v>M</v>
          </cell>
          <cell r="K1249" t="str">
            <v>ac</v>
          </cell>
          <cell r="L1249" t="str">
            <v>TC</v>
          </cell>
          <cell r="M1249" t="str">
            <v>NULL</v>
          </cell>
          <cell r="N1249" t="str">
            <v>dubermarin@unicauca.edu.co</v>
          </cell>
          <cell r="O1249" t="str">
            <v>ASISTENTE</v>
          </cell>
          <cell r="P1249">
            <v>38728</v>
          </cell>
          <cell r="Q1249" t="str">
            <v>NULL</v>
          </cell>
        </row>
        <row r="1250">
          <cell r="B1250">
            <v>16785277</v>
          </cell>
          <cell r="C1250" t="str">
            <v>ROA FAJARDO JAIRO</v>
          </cell>
          <cell r="D1250" t="str">
            <v>ROA</v>
          </cell>
          <cell r="E1250" t="str">
            <v>FAJARDO</v>
          </cell>
          <cell r="F1250" t="str">
            <v>JAIRO</v>
          </cell>
          <cell r="H1250">
            <v>35</v>
          </cell>
          <cell r="I1250" t="str">
            <v>PLANTA</v>
          </cell>
          <cell r="J1250" t="str">
            <v>M</v>
          </cell>
          <cell r="K1250" t="str">
            <v>ac</v>
          </cell>
          <cell r="L1250" t="str">
            <v>TC</v>
          </cell>
          <cell r="M1250" t="str">
            <v>DECANO</v>
          </cell>
          <cell r="N1250" t="str">
            <v>jarofa@unicauca.edu.co</v>
          </cell>
          <cell r="O1250" t="str">
            <v>TITULAR</v>
          </cell>
          <cell r="P1250">
            <v>36617</v>
          </cell>
          <cell r="Q1250" t="str">
            <v>NULL</v>
          </cell>
        </row>
        <row r="1251">
          <cell r="B1251">
            <v>16882204</v>
          </cell>
          <cell r="C1251" t="str">
            <v>FAJARDO RUIZ MODESTO</v>
          </cell>
          <cell r="D1251" t="str">
            <v>FAJARDO</v>
          </cell>
          <cell r="E1251" t="str">
            <v>RUIZ</v>
          </cell>
          <cell r="F1251" t="str">
            <v>MODESTO</v>
          </cell>
          <cell r="H1251">
            <v>34</v>
          </cell>
          <cell r="I1251" t="str">
            <v>PLANTA</v>
          </cell>
          <cell r="J1251" t="str">
            <v>M</v>
          </cell>
          <cell r="K1251" t="str">
            <v>ac</v>
          </cell>
          <cell r="L1251" t="str">
            <v>TC</v>
          </cell>
          <cell r="M1251" t="str">
            <v>NULL</v>
          </cell>
          <cell r="N1251" t="str">
            <v>modestof@unicauca.edu.co</v>
          </cell>
          <cell r="O1251" t="str">
            <v>ASISTENTE</v>
          </cell>
          <cell r="P1251">
            <v>41699</v>
          </cell>
          <cell r="Q1251" t="str">
            <v>NULL</v>
          </cell>
        </row>
        <row r="1252">
          <cell r="B1252">
            <v>17354110</v>
          </cell>
          <cell r="C1252" t="str">
            <v>BUITRAGO TORRES LUIS ALFONSO</v>
          </cell>
          <cell r="D1252" t="str">
            <v>BUITRAGO</v>
          </cell>
          <cell r="E1252" t="str">
            <v>TORRES</v>
          </cell>
          <cell r="F1252" t="str">
            <v>LUIS</v>
          </cell>
          <cell r="G1252" t="str">
            <v>ALFONSO</v>
          </cell>
          <cell r="H1252">
            <v>7</v>
          </cell>
          <cell r="I1252" t="str">
            <v>PLANTA</v>
          </cell>
          <cell r="J1252" t="str">
            <v>M</v>
          </cell>
          <cell r="K1252" t="str">
            <v>ac</v>
          </cell>
          <cell r="L1252" t="str">
            <v>TC</v>
          </cell>
          <cell r="M1252" t="str">
            <v>NULL</v>
          </cell>
          <cell r="N1252" t="str">
            <v>buitrago@unicauca.edu.co</v>
          </cell>
          <cell r="O1252" t="str">
            <v>ASOCIADO</v>
          </cell>
          <cell r="P1252">
            <v>38365</v>
          </cell>
          <cell r="Q1252" t="str">
            <v>NULL</v>
          </cell>
        </row>
        <row r="1253">
          <cell r="B1253">
            <v>17633388</v>
          </cell>
          <cell r="C1253" t="str">
            <v>VELASQUEZ RIVERA EDGAR DE JESUS</v>
          </cell>
          <cell r="D1253" t="str">
            <v>VELASQUEZ</v>
          </cell>
          <cell r="E1253" t="str">
            <v>RIVERA</v>
          </cell>
          <cell r="F1253" t="str">
            <v>EDGAR</v>
          </cell>
          <cell r="G1253" t="str">
            <v>DE JESUS</v>
          </cell>
          <cell r="H1253">
            <v>27</v>
          </cell>
          <cell r="I1253" t="str">
            <v>PLANTA</v>
          </cell>
          <cell r="J1253" t="str">
            <v>M</v>
          </cell>
          <cell r="K1253" t="str">
            <v>ac</v>
          </cell>
          <cell r="L1253" t="str">
            <v>TC</v>
          </cell>
          <cell r="M1253" t="str">
            <v>JEFE</v>
          </cell>
          <cell r="N1253" t="str">
            <v>edgarvelasquez@unicauca.edu.co</v>
          </cell>
          <cell r="O1253" t="str">
            <v>TITULAR</v>
          </cell>
          <cell r="P1253">
            <v>36448</v>
          </cell>
          <cell r="Q1253" t="str">
            <v>NULL</v>
          </cell>
        </row>
        <row r="1254">
          <cell r="B1254">
            <v>18125836</v>
          </cell>
          <cell r="C1254" t="str">
            <v>CHAMORRO BURBANO SAULO ANDRES</v>
          </cell>
          <cell r="D1254" t="str">
            <v>CHAMORRO</v>
          </cell>
          <cell r="E1254" t="str">
            <v>BURBANO</v>
          </cell>
          <cell r="F1254" t="str">
            <v>SAULO</v>
          </cell>
          <cell r="G1254" t="str">
            <v>ANDRES</v>
          </cell>
          <cell r="H1254">
            <v>32</v>
          </cell>
          <cell r="I1254" t="str">
            <v>PLANTA</v>
          </cell>
          <cell r="J1254" t="str">
            <v>M</v>
          </cell>
          <cell r="K1254" t="str">
            <v>ac</v>
          </cell>
          <cell r="L1254" t="str">
            <v>TC</v>
          </cell>
          <cell r="M1254" t="str">
            <v>NULL</v>
          </cell>
          <cell r="N1254" t="str">
            <v>sauloandres@unicauca.edu.co</v>
          </cell>
          <cell r="O1254" t="str">
            <v>ASOCIADO</v>
          </cell>
          <cell r="P1254">
            <v>43794</v>
          </cell>
          <cell r="Q1254" t="str">
            <v>NULL</v>
          </cell>
        </row>
        <row r="1255">
          <cell r="B1255">
            <v>19300241</v>
          </cell>
          <cell r="C1255" t="str">
            <v>PEÑA FORERO ENRIQUE</v>
          </cell>
          <cell r="D1255" t="str">
            <v>PEÑA</v>
          </cell>
          <cell r="E1255" t="str">
            <v>FORERO</v>
          </cell>
          <cell r="F1255" t="str">
            <v>ENRIQUE</v>
          </cell>
          <cell r="H1255">
            <v>21</v>
          </cell>
          <cell r="I1255" t="str">
            <v>PLANTA</v>
          </cell>
          <cell r="J1255" t="str">
            <v>M</v>
          </cell>
          <cell r="K1255" t="str">
            <v>ac</v>
          </cell>
          <cell r="L1255" t="str">
            <v>TC</v>
          </cell>
          <cell r="M1255" t="str">
            <v>NULL</v>
          </cell>
          <cell r="N1255" t="str">
            <v>epena@unicauca.edu.co</v>
          </cell>
          <cell r="O1255" t="str">
            <v>TITULAR</v>
          </cell>
          <cell r="P1255">
            <v>34190</v>
          </cell>
          <cell r="Q1255" t="str">
            <v>NULL</v>
          </cell>
        </row>
        <row r="1256">
          <cell r="B1256">
            <v>19371844</v>
          </cell>
          <cell r="C1256" t="str">
            <v>CORONEL GARCIA JORGE WASHINGTON</v>
          </cell>
          <cell r="D1256" t="str">
            <v>CORONEL</v>
          </cell>
          <cell r="E1256" t="str">
            <v>GARCIA</v>
          </cell>
          <cell r="F1256" t="str">
            <v>JORGE</v>
          </cell>
          <cell r="G1256" t="str">
            <v>WASHINGTON</v>
          </cell>
          <cell r="H1256">
            <v>34</v>
          </cell>
          <cell r="I1256" t="str">
            <v>PLANTA</v>
          </cell>
          <cell r="J1256" t="str">
            <v>M</v>
          </cell>
          <cell r="K1256" t="str">
            <v>ac</v>
          </cell>
          <cell r="L1256" t="str">
            <v>TC</v>
          </cell>
          <cell r="M1256" t="str">
            <v>NULL</v>
          </cell>
          <cell r="N1256" t="str">
            <v>jcoronel@unicauca.edu.co</v>
          </cell>
          <cell r="O1256" t="str">
            <v>TITULAR</v>
          </cell>
          <cell r="P1256">
            <v>36466</v>
          </cell>
          <cell r="Q1256" t="str">
            <v>NULL</v>
          </cell>
        </row>
        <row r="1257">
          <cell r="B1257">
            <v>19451213</v>
          </cell>
          <cell r="C1257" t="str">
            <v>BOHORQUEZ GONGORA FRANCISCO FERNANDO</v>
          </cell>
          <cell r="D1257" t="str">
            <v>BOHORQUEZ</v>
          </cell>
          <cell r="E1257" t="str">
            <v>GONGORA</v>
          </cell>
          <cell r="F1257" t="str">
            <v>FRANCISCO</v>
          </cell>
          <cell r="G1257" t="str">
            <v>FERNANDO</v>
          </cell>
          <cell r="H1257">
            <v>13</v>
          </cell>
          <cell r="I1257" t="str">
            <v>PLANTA</v>
          </cell>
          <cell r="J1257" t="str">
            <v>M</v>
          </cell>
          <cell r="K1257" t="str">
            <v>ac</v>
          </cell>
          <cell r="L1257" t="str">
            <v>TC</v>
          </cell>
          <cell r="M1257" t="str">
            <v>COORDINADORPR</v>
          </cell>
          <cell r="N1257" t="str">
            <v>fbohorquez@unicauca.edu.co</v>
          </cell>
          <cell r="O1257" t="str">
            <v>TITULAR</v>
          </cell>
          <cell r="P1257">
            <v>33610</v>
          </cell>
          <cell r="Q1257" t="str">
            <v>NULL</v>
          </cell>
        </row>
        <row r="1258">
          <cell r="B1258">
            <v>25272605</v>
          </cell>
          <cell r="C1258" t="str">
            <v>CASTRO MAÑUNGA ADRIANA</v>
          </cell>
          <cell r="D1258" t="str">
            <v>CASTRO</v>
          </cell>
          <cell r="E1258" t="str">
            <v>MAÑUNGA</v>
          </cell>
          <cell r="F1258" t="str">
            <v>ADRIANA</v>
          </cell>
          <cell r="H1258">
            <v>11</v>
          </cell>
          <cell r="I1258" t="str">
            <v>PLANTA</v>
          </cell>
          <cell r="J1258" t="str">
            <v>F</v>
          </cell>
          <cell r="K1258" t="str">
            <v>ac</v>
          </cell>
          <cell r="L1258" t="str">
            <v>TC</v>
          </cell>
          <cell r="M1258" t="str">
            <v>DECANO</v>
          </cell>
          <cell r="N1258" t="str">
            <v>adrianacastro@unicauca.edu.co</v>
          </cell>
          <cell r="O1258" t="str">
            <v>ASISTENTE</v>
          </cell>
          <cell r="P1258">
            <v>42219</v>
          </cell>
          <cell r="Q1258" t="str">
            <v>NULL</v>
          </cell>
        </row>
        <row r="1259">
          <cell r="B1259">
            <v>25274094</v>
          </cell>
          <cell r="C1259" t="str">
            <v>ZUÑIGA PINO ANGELA EUGENIA</v>
          </cell>
          <cell r="D1259" t="str">
            <v>ZUÑIGA</v>
          </cell>
          <cell r="E1259" t="str">
            <v>PINO</v>
          </cell>
          <cell r="F1259" t="str">
            <v>ANGELA</v>
          </cell>
          <cell r="G1259" t="str">
            <v>EUGENIA</v>
          </cell>
          <cell r="H1259">
            <v>10</v>
          </cell>
          <cell r="I1259" t="str">
            <v>PLANTA</v>
          </cell>
          <cell r="J1259" t="str">
            <v>F</v>
          </cell>
          <cell r="K1259" t="str">
            <v>ac</v>
          </cell>
          <cell r="L1259" t="str">
            <v>TC</v>
          </cell>
          <cell r="M1259" t="str">
            <v>JEFE</v>
          </cell>
          <cell r="N1259" t="str">
            <v>aezuniga@unicauca.edu.co</v>
          </cell>
          <cell r="O1259" t="str">
            <v>TITULAR</v>
          </cell>
          <cell r="P1259">
            <v>38727</v>
          </cell>
          <cell r="Q1259" t="str">
            <v>NULL</v>
          </cell>
        </row>
        <row r="1260">
          <cell r="B1260">
            <v>25274109</v>
          </cell>
          <cell r="C1260" t="str">
            <v>DELGADILLO COLLAZOS YAZMIN</v>
          </cell>
          <cell r="D1260" t="str">
            <v>DELGADILLO</v>
          </cell>
          <cell r="E1260" t="str">
            <v>COLLAZOS</v>
          </cell>
          <cell r="F1260" t="str">
            <v>YAZMIN</v>
          </cell>
          <cell r="H1260">
            <v>28</v>
          </cell>
          <cell r="I1260" t="str">
            <v>PLANTA</v>
          </cell>
          <cell r="J1260" t="str">
            <v>F</v>
          </cell>
          <cell r="K1260" t="str">
            <v>ac</v>
          </cell>
          <cell r="L1260" t="str">
            <v>TC</v>
          </cell>
          <cell r="M1260" t="str">
            <v>NULL</v>
          </cell>
          <cell r="N1260" t="str">
            <v>yazmindc@unicauca.edu.co</v>
          </cell>
          <cell r="O1260" t="str">
            <v>ASOCIADO</v>
          </cell>
          <cell r="P1260">
            <v>38728</v>
          </cell>
          <cell r="Q1260" t="str">
            <v>NULL</v>
          </cell>
        </row>
        <row r="1261">
          <cell r="B1261">
            <v>25278471</v>
          </cell>
          <cell r="C1261" t="str">
            <v>DELGADO BURBANO NELSY ALEXANDRA</v>
          </cell>
          <cell r="D1261" t="str">
            <v>DELGADO</v>
          </cell>
          <cell r="E1261" t="str">
            <v>BURBANO</v>
          </cell>
          <cell r="F1261" t="str">
            <v>NELSY</v>
          </cell>
          <cell r="G1261" t="str">
            <v>ALEXANDRA</v>
          </cell>
          <cell r="H1261">
            <v>28</v>
          </cell>
          <cell r="I1261" t="str">
            <v>PLANTA</v>
          </cell>
          <cell r="J1261" t="str">
            <v>F</v>
          </cell>
          <cell r="K1261" t="str">
            <v>ac</v>
          </cell>
          <cell r="L1261" t="str">
            <v>TC</v>
          </cell>
          <cell r="M1261" t="str">
            <v>NULL</v>
          </cell>
          <cell r="N1261" t="str">
            <v>adelgado@unicauca.edu.co</v>
          </cell>
          <cell r="O1261" t="str">
            <v>ASOCIADO</v>
          </cell>
          <cell r="P1261">
            <v>38727</v>
          </cell>
          <cell r="Q1261" t="str">
            <v>NULL</v>
          </cell>
        </row>
        <row r="1262">
          <cell r="B1262">
            <v>25280027</v>
          </cell>
          <cell r="C1262" t="str">
            <v>ROMERO ROJAS MARTHA JUDITH</v>
          </cell>
          <cell r="D1262" t="str">
            <v>ROMERO</v>
          </cell>
          <cell r="E1262" t="str">
            <v>ROJAS</v>
          </cell>
          <cell r="F1262" t="str">
            <v>MARTHA</v>
          </cell>
          <cell r="G1262" t="str">
            <v>JUDITH</v>
          </cell>
          <cell r="H1262">
            <v>35</v>
          </cell>
          <cell r="I1262" t="str">
            <v>PLANTA</v>
          </cell>
          <cell r="J1262" t="str">
            <v>F</v>
          </cell>
          <cell r="K1262" t="str">
            <v>ac</v>
          </cell>
          <cell r="L1262" t="str">
            <v>TC</v>
          </cell>
          <cell r="M1262" t="str">
            <v>NULL</v>
          </cell>
          <cell r="N1262" t="str">
            <v>mjromero@unicauca.edu.co</v>
          </cell>
          <cell r="O1262" t="str">
            <v>TITULAR</v>
          </cell>
          <cell r="P1262">
            <v>37631</v>
          </cell>
          <cell r="Q1262" t="str">
            <v>NULL</v>
          </cell>
        </row>
        <row r="1263">
          <cell r="B1263">
            <v>25291154</v>
          </cell>
          <cell r="C1263" t="str">
            <v>HERNANDEZ BONILLA CLAUDIA MILENA</v>
          </cell>
          <cell r="D1263" t="str">
            <v>HERNANDEZ</v>
          </cell>
          <cell r="E1263" t="str">
            <v>BONILLA</v>
          </cell>
          <cell r="F1263" t="str">
            <v>CLAUDIA</v>
          </cell>
          <cell r="G1263" t="str">
            <v>MILENA</v>
          </cell>
          <cell r="H1263">
            <v>49</v>
          </cell>
          <cell r="I1263" t="str">
            <v>PLANTA</v>
          </cell>
          <cell r="J1263" t="str">
            <v>F</v>
          </cell>
          <cell r="K1263" t="str">
            <v>ac</v>
          </cell>
          <cell r="L1263" t="str">
            <v>TC</v>
          </cell>
          <cell r="M1263" t="str">
            <v>NULL</v>
          </cell>
          <cell r="N1263" t="str">
            <v>claudiah@unicauca.edu.co</v>
          </cell>
          <cell r="O1263" t="str">
            <v>ASOCIADO</v>
          </cell>
          <cell r="P1263">
            <v>43749</v>
          </cell>
          <cell r="Q1263" t="str">
            <v>NULL</v>
          </cell>
        </row>
        <row r="1264">
          <cell r="B1264">
            <v>25291188</v>
          </cell>
          <cell r="C1264" t="str">
            <v>CASTRO GARCES ANGELA YICELY</v>
          </cell>
          <cell r="D1264" t="str">
            <v>CASTRO</v>
          </cell>
          <cell r="E1264" t="str">
            <v>GARCES</v>
          </cell>
          <cell r="F1264" t="str">
            <v>ANGELA</v>
          </cell>
          <cell r="G1264" t="str">
            <v>YICELY</v>
          </cell>
          <cell r="H1264">
            <v>33</v>
          </cell>
          <cell r="I1264" t="str">
            <v>PLANTA</v>
          </cell>
          <cell r="J1264" t="str">
            <v>F</v>
          </cell>
          <cell r="K1264" t="str">
            <v>ac</v>
          </cell>
          <cell r="L1264" t="str">
            <v>TC</v>
          </cell>
          <cell r="M1264" t="str">
            <v>COORDINADORPR</v>
          </cell>
          <cell r="N1264" t="str">
            <v>aycastro@unicauca.edu.co</v>
          </cell>
          <cell r="O1264" t="str">
            <v>ASOCIADO</v>
          </cell>
          <cell r="P1264">
            <v>43796</v>
          </cell>
          <cell r="Q1264" t="str">
            <v>NULL</v>
          </cell>
        </row>
        <row r="1265">
          <cell r="B1265">
            <v>28738543</v>
          </cell>
          <cell r="C1265" t="str">
            <v>RIOS PEÑALOZA GILMA</v>
          </cell>
          <cell r="D1265" t="str">
            <v>RIOS</v>
          </cell>
          <cell r="E1265" t="str">
            <v>PEÑALOZA</v>
          </cell>
          <cell r="F1265" t="str">
            <v>GILMA</v>
          </cell>
          <cell r="H1265">
            <v>27</v>
          </cell>
          <cell r="I1265" t="str">
            <v>PLANTA</v>
          </cell>
          <cell r="J1265" t="str">
            <v>F</v>
          </cell>
          <cell r="K1265" t="str">
            <v>ac</v>
          </cell>
          <cell r="L1265" t="str">
            <v>TC</v>
          </cell>
          <cell r="M1265" t="str">
            <v>COORDINADORPR</v>
          </cell>
          <cell r="N1265" t="str">
            <v>grios@unicauca.edu.co</v>
          </cell>
          <cell r="O1265" t="str">
            <v>TITULAR</v>
          </cell>
          <cell r="P1265">
            <v>38363</v>
          </cell>
          <cell r="Q1265" t="str">
            <v>NULL</v>
          </cell>
        </row>
        <row r="1266">
          <cell r="B1266">
            <v>29993756</v>
          </cell>
          <cell r="C1266" t="str">
            <v>VELEZ VARELA PATRICIA EUGENIA</v>
          </cell>
          <cell r="D1266" t="str">
            <v>VELEZ</v>
          </cell>
          <cell r="E1266" t="str">
            <v>VARELA</v>
          </cell>
          <cell r="F1266" t="str">
            <v>PATRICIA</v>
          </cell>
          <cell r="G1266" t="str">
            <v>EUGENIA</v>
          </cell>
          <cell r="H1266">
            <v>31</v>
          </cell>
          <cell r="I1266" t="str">
            <v>PLANTA</v>
          </cell>
          <cell r="J1266" t="str">
            <v>F</v>
          </cell>
          <cell r="K1266" t="str">
            <v>ac</v>
          </cell>
          <cell r="L1266" t="str">
            <v>TC</v>
          </cell>
          <cell r="M1266" t="str">
            <v>NULL</v>
          </cell>
          <cell r="N1266" t="str">
            <v>pvelez@unicauca.edu.co</v>
          </cell>
          <cell r="O1266" t="str">
            <v>TITULAR</v>
          </cell>
          <cell r="P1266">
            <v>36447</v>
          </cell>
          <cell r="Q1266" t="str">
            <v>NULL</v>
          </cell>
        </row>
        <row r="1267">
          <cell r="B1267">
            <v>31133008</v>
          </cell>
          <cell r="C1267" t="str">
            <v>DIAZ LOPEZ ZAMIRA</v>
          </cell>
          <cell r="D1267" t="str">
            <v>DIAZ</v>
          </cell>
          <cell r="E1267" t="str">
            <v>LOPEZ</v>
          </cell>
          <cell r="F1267" t="str">
            <v>ZAMIRA</v>
          </cell>
          <cell r="H1267">
            <v>27</v>
          </cell>
          <cell r="I1267" t="str">
            <v>PLANTA</v>
          </cell>
          <cell r="J1267" t="str">
            <v>F</v>
          </cell>
          <cell r="K1267" t="str">
            <v>ac</v>
          </cell>
          <cell r="L1267" t="str">
            <v>TC</v>
          </cell>
          <cell r="M1267" t="str">
            <v>NULL</v>
          </cell>
          <cell r="N1267" t="str">
            <v>zamidial@unicauca.edu.co</v>
          </cell>
          <cell r="O1267" t="str">
            <v>TITULAR</v>
          </cell>
          <cell r="P1267">
            <v>26877</v>
          </cell>
          <cell r="Q1267" t="str">
            <v>NULL</v>
          </cell>
        </row>
        <row r="1268">
          <cell r="B1268">
            <v>31710104</v>
          </cell>
          <cell r="C1268" t="str">
            <v>RENGIFO GALLEGO LUZ ADRIANA</v>
          </cell>
          <cell r="D1268" t="str">
            <v>RENGIFO</v>
          </cell>
          <cell r="E1268" t="str">
            <v>GALLEGO</v>
          </cell>
          <cell r="F1268" t="str">
            <v>LUZ</v>
          </cell>
          <cell r="G1268" t="str">
            <v>ADRIANA</v>
          </cell>
          <cell r="H1268">
            <v>33</v>
          </cell>
          <cell r="I1268" t="str">
            <v>PLANTA</v>
          </cell>
          <cell r="J1268" t="str">
            <v>F</v>
          </cell>
          <cell r="K1268" t="str">
            <v>ac</v>
          </cell>
          <cell r="L1268" t="str">
            <v>TC</v>
          </cell>
          <cell r="M1268" t="str">
            <v>NULL</v>
          </cell>
          <cell r="N1268" t="str">
            <v>luzrengifo@unicauca.edu.co</v>
          </cell>
          <cell r="O1268" t="str">
            <v>ASISTENTE</v>
          </cell>
          <cell r="P1268">
            <v>42219</v>
          </cell>
          <cell r="Q1268" t="str">
            <v>NULL</v>
          </cell>
        </row>
        <row r="1269">
          <cell r="B1269">
            <v>31913268</v>
          </cell>
          <cell r="C1269" t="str">
            <v>LOPEZ CALDERON JANETH</v>
          </cell>
          <cell r="D1269" t="str">
            <v>LOPEZ</v>
          </cell>
          <cell r="E1269" t="str">
            <v>CALDERON</v>
          </cell>
          <cell r="F1269" t="str">
            <v>JANETH</v>
          </cell>
          <cell r="H1269">
            <v>3</v>
          </cell>
          <cell r="I1269" t="str">
            <v>PLANTA</v>
          </cell>
          <cell r="J1269" t="str">
            <v>F</v>
          </cell>
          <cell r="K1269" t="str">
            <v>ac</v>
          </cell>
          <cell r="L1269" t="str">
            <v>TC</v>
          </cell>
          <cell r="M1269" t="str">
            <v>JEFE</v>
          </cell>
          <cell r="N1269" t="str">
            <v>janlopez@unicauca.edu.co</v>
          </cell>
          <cell r="O1269" t="str">
            <v>ASOCIADO</v>
          </cell>
          <cell r="P1269">
            <v>37637</v>
          </cell>
          <cell r="Q1269" t="str">
            <v>NULL</v>
          </cell>
        </row>
        <row r="1270">
          <cell r="B1270">
            <v>34522013</v>
          </cell>
          <cell r="C1270" t="str">
            <v>MIÑO ARANGO MARIA EUGENIA</v>
          </cell>
          <cell r="D1270" t="str">
            <v>MIÑO</v>
          </cell>
          <cell r="E1270" t="str">
            <v>ARANGO</v>
          </cell>
          <cell r="F1270" t="str">
            <v>MARIA</v>
          </cell>
          <cell r="G1270" t="str">
            <v>EUGENIA</v>
          </cell>
          <cell r="H1270">
            <v>17</v>
          </cell>
          <cell r="I1270" t="str">
            <v>PLANTA</v>
          </cell>
          <cell r="J1270" t="str">
            <v>M</v>
          </cell>
          <cell r="K1270" t="str">
            <v>ac</v>
          </cell>
          <cell r="L1270" t="str">
            <v>MT</v>
          </cell>
          <cell r="M1270" t="str">
            <v>NULL</v>
          </cell>
          <cell r="N1270" t="str">
            <v>memino@unicauca.edu.co</v>
          </cell>
          <cell r="O1270" t="str">
            <v>ASISTENTE</v>
          </cell>
          <cell r="P1270">
            <v>34745</v>
          </cell>
          <cell r="Q1270" t="str">
            <v>NULL</v>
          </cell>
        </row>
        <row r="1271">
          <cell r="B1271">
            <v>34531970</v>
          </cell>
          <cell r="C1271" t="str">
            <v>GONZALEZ CUELLAR FABIOLA EUGENIA</v>
          </cell>
          <cell r="D1271" t="str">
            <v>GONZALEZ</v>
          </cell>
          <cell r="E1271" t="str">
            <v>CUELLAR</v>
          </cell>
          <cell r="F1271" t="str">
            <v>FABIOLA</v>
          </cell>
          <cell r="G1271" t="str">
            <v>EUGENIA</v>
          </cell>
          <cell r="H1271">
            <v>13</v>
          </cell>
          <cell r="I1271" t="str">
            <v>PLANTA</v>
          </cell>
          <cell r="J1271" t="str">
            <v>F</v>
          </cell>
          <cell r="K1271" t="str">
            <v>ac</v>
          </cell>
          <cell r="L1271" t="str">
            <v>TC</v>
          </cell>
          <cell r="M1271" t="str">
            <v>NULL</v>
          </cell>
          <cell r="N1271" t="str">
            <v>fegonza@unicauca.edu.co</v>
          </cell>
          <cell r="O1271" t="str">
            <v>TITULAR</v>
          </cell>
          <cell r="P1271">
            <v>30074</v>
          </cell>
          <cell r="Q1271" t="str">
            <v>NULL</v>
          </cell>
        </row>
        <row r="1272">
          <cell r="B1272">
            <v>34534653</v>
          </cell>
          <cell r="C1272" t="str">
            <v>CAMPO SARZOSA KENNY ELIZABETH</v>
          </cell>
          <cell r="D1272" t="str">
            <v>CAMPO</v>
          </cell>
          <cell r="E1272" t="str">
            <v>SARZOSA</v>
          </cell>
          <cell r="F1272" t="str">
            <v>KENNY</v>
          </cell>
          <cell r="G1272" t="str">
            <v>ELIZABETH</v>
          </cell>
          <cell r="H1272">
            <v>42</v>
          </cell>
          <cell r="I1272" t="str">
            <v>PLANTA</v>
          </cell>
          <cell r="J1272" t="str">
            <v>F</v>
          </cell>
          <cell r="K1272" t="str">
            <v>ac</v>
          </cell>
          <cell r="L1272" t="str">
            <v>TC</v>
          </cell>
          <cell r="M1272" t="str">
            <v>NULL</v>
          </cell>
          <cell r="N1272" t="str">
            <v>kenny@unicauca.edu.co</v>
          </cell>
          <cell r="O1272" t="str">
            <v>TITULAR</v>
          </cell>
          <cell r="P1272">
            <v>31094</v>
          </cell>
          <cell r="Q1272" t="str">
            <v>NULL</v>
          </cell>
        </row>
        <row r="1273">
          <cell r="B1273">
            <v>34534880</v>
          </cell>
          <cell r="C1273" t="str">
            <v>MARTINEZ OROZCO GLORIA ELIZABETH</v>
          </cell>
          <cell r="D1273" t="str">
            <v>MARTINEZ</v>
          </cell>
          <cell r="E1273" t="str">
            <v>OROZCO</v>
          </cell>
          <cell r="F1273" t="str">
            <v>GLORIA</v>
          </cell>
          <cell r="G1273" t="str">
            <v>ELIZABETH</v>
          </cell>
          <cell r="H1273">
            <v>17</v>
          </cell>
          <cell r="I1273" t="str">
            <v>PLANTA</v>
          </cell>
          <cell r="J1273" t="str">
            <v>F</v>
          </cell>
          <cell r="K1273" t="str">
            <v>ac</v>
          </cell>
          <cell r="L1273" t="str">
            <v>MT</v>
          </cell>
          <cell r="M1273" t="str">
            <v>NULL</v>
          </cell>
          <cell r="N1273" t="str">
            <v>gloriamartinez@unicauca.edu.co</v>
          </cell>
          <cell r="O1273" t="str">
            <v>ASISTENTE</v>
          </cell>
          <cell r="P1273">
            <v>38372</v>
          </cell>
          <cell r="Q1273" t="str">
            <v>NULL</v>
          </cell>
        </row>
        <row r="1274">
          <cell r="B1274">
            <v>34538613</v>
          </cell>
          <cell r="C1274" t="str">
            <v>DIAZ CASTRO ROSALBA</v>
          </cell>
          <cell r="D1274" t="str">
            <v>DIAZ</v>
          </cell>
          <cell r="E1274" t="str">
            <v>CASTRO</v>
          </cell>
          <cell r="F1274" t="str">
            <v>ROSALBA</v>
          </cell>
          <cell r="H1274">
            <v>17</v>
          </cell>
          <cell r="I1274" t="str">
            <v>PLANTA</v>
          </cell>
          <cell r="J1274" t="str">
            <v>F</v>
          </cell>
          <cell r="K1274" t="str">
            <v>ac</v>
          </cell>
          <cell r="L1274" t="str">
            <v>TC</v>
          </cell>
          <cell r="M1274" t="str">
            <v>NULL</v>
          </cell>
          <cell r="N1274" t="str">
            <v>rosalbadiaz@unicauca.edu.co</v>
          </cell>
          <cell r="O1274" t="str">
            <v>TITULAR</v>
          </cell>
          <cell r="P1274">
            <v>36437</v>
          </cell>
          <cell r="Q1274" t="str">
            <v>NULL</v>
          </cell>
        </row>
        <row r="1275">
          <cell r="B1275">
            <v>34539783</v>
          </cell>
          <cell r="C1275" t="str">
            <v>PERAFAN ECHEVERRI LUCY ELODIA</v>
          </cell>
          <cell r="D1275" t="str">
            <v>PERAFAN</v>
          </cell>
          <cell r="E1275" t="str">
            <v>ECHEVERRI</v>
          </cell>
          <cell r="F1275" t="str">
            <v>LUCY</v>
          </cell>
          <cell r="G1275" t="str">
            <v>ELODIA</v>
          </cell>
          <cell r="H1275">
            <v>29</v>
          </cell>
          <cell r="I1275" t="str">
            <v>PLANTA</v>
          </cell>
          <cell r="J1275" t="str">
            <v>F</v>
          </cell>
          <cell r="K1275" t="str">
            <v>ac</v>
          </cell>
          <cell r="L1275" t="str">
            <v>TC</v>
          </cell>
          <cell r="M1275" t="str">
            <v>NULL</v>
          </cell>
          <cell r="N1275" t="str">
            <v>eperafan@unicauca.edu.co</v>
          </cell>
          <cell r="O1275" t="str">
            <v>TITULAR</v>
          </cell>
          <cell r="P1275">
            <v>38727</v>
          </cell>
          <cell r="Q1275" t="str">
            <v>NULL</v>
          </cell>
        </row>
        <row r="1276">
          <cell r="B1276">
            <v>34540897</v>
          </cell>
          <cell r="C1276" t="str">
            <v>CRUZ BENAVIDES CLAUDIA ELENA</v>
          </cell>
          <cell r="D1276" t="str">
            <v>CRUZ</v>
          </cell>
          <cell r="E1276" t="str">
            <v>BENAVIDES</v>
          </cell>
          <cell r="F1276" t="str">
            <v>CLAUDIA</v>
          </cell>
          <cell r="G1276" t="str">
            <v>ELENA</v>
          </cell>
          <cell r="H1276">
            <v>17</v>
          </cell>
          <cell r="I1276" t="str">
            <v>PLANTA</v>
          </cell>
          <cell r="J1276" t="str">
            <v>F</v>
          </cell>
          <cell r="K1276" t="str">
            <v>ac</v>
          </cell>
          <cell r="L1276" t="str">
            <v>MT</v>
          </cell>
          <cell r="M1276" t="str">
            <v>NULL</v>
          </cell>
          <cell r="N1276" t="str">
            <v>claudiacruz@unicauca.edu.co</v>
          </cell>
          <cell r="O1276" t="str">
            <v>AUXILIAR</v>
          </cell>
          <cell r="P1276">
            <v>38366</v>
          </cell>
          <cell r="Q1276" t="str">
            <v>NULL</v>
          </cell>
        </row>
        <row r="1277">
          <cell r="B1277">
            <v>34541623</v>
          </cell>
          <cell r="C1277" t="str">
            <v>HURTADO CATUCHE NELLY CECILIA</v>
          </cell>
          <cell r="D1277" t="str">
            <v>HURTADO</v>
          </cell>
          <cell r="E1277" t="str">
            <v>CATUCHE</v>
          </cell>
          <cell r="F1277" t="str">
            <v>NELLY</v>
          </cell>
          <cell r="G1277" t="str">
            <v>CECILIA</v>
          </cell>
          <cell r="H1277">
            <v>28</v>
          </cell>
          <cell r="I1277" t="str">
            <v>PLANTA</v>
          </cell>
          <cell r="J1277" t="str">
            <v>F</v>
          </cell>
          <cell r="K1277" t="str">
            <v>ac</v>
          </cell>
          <cell r="L1277" t="str">
            <v>TC</v>
          </cell>
          <cell r="M1277" t="str">
            <v>NULL</v>
          </cell>
          <cell r="N1277" t="str">
            <v>nellyhurtado@unicauca.edu.co</v>
          </cell>
          <cell r="O1277" t="str">
            <v>ASISTENTE</v>
          </cell>
          <cell r="P1277">
            <v>38727</v>
          </cell>
          <cell r="Q1277" t="str">
            <v>NULL</v>
          </cell>
        </row>
        <row r="1278">
          <cell r="B1278">
            <v>34544390</v>
          </cell>
          <cell r="C1278" t="str">
            <v>VIVAS CHACON MARTHA ISABEL</v>
          </cell>
          <cell r="D1278" t="str">
            <v>VIVAS</v>
          </cell>
          <cell r="E1278" t="str">
            <v>CHACON</v>
          </cell>
          <cell r="F1278" t="str">
            <v>MARTHA</v>
          </cell>
          <cell r="G1278" t="str">
            <v>ISABEL</v>
          </cell>
          <cell r="H1278">
            <v>11</v>
          </cell>
          <cell r="I1278" t="str">
            <v>PLANTA</v>
          </cell>
          <cell r="J1278" t="str">
            <v>F</v>
          </cell>
          <cell r="K1278" t="str">
            <v>ac</v>
          </cell>
          <cell r="L1278" t="str">
            <v>TC</v>
          </cell>
          <cell r="M1278" t="str">
            <v>NULL</v>
          </cell>
          <cell r="N1278" t="str">
            <v>mavienf@unicauca.edu.co</v>
          </cell>
          <cell r="O1278" t="str">
            <v>ASOCIADO</v>
          </cell>
          <cell r="P1278">
            <v>38727</v>
          </cell>
          <cell r="Q1278" t="str">
            <v>NULL</v>
          </cell>
        </row>
        <row r="1279">
          <cell r="B1279">
            <v>34545170</v>
          </cell>
          <cell r="C1279" t="str">
            <v>PEREZ TENORIO LILIANA MARIA</v>
          </cell>
          <cell r="D1279" t="str">
            <v>PEREZ</v>
          </cell>
          <cell r="E1279" t="str">
            <v>TENORIO</v>
          </cell>
          <cell r="F1279" t="str">
            <v>LILIANA</v>
          </cell>
          <cell r="G1279" t="str">
            <v>MARIA</v>
          </cell>
          <cell r="H1279">
            <v>10</v>
          </cell>
          <cell r="I1279" t="str">
            <v>PLANTA</v>
          </cell>
          <cell r="J1279" t="str">
            <v>F</v>
          </cell>
          <cell r="K1279" t="str">
            <v>ac</v>
          </cell>
          <cell r="L1279" t="str">
            <v>TC</v>
          </cell>
          <cell r="M1279" t="str">
            <v>NULL</v>
          </cell>
          <cell r="N1279" t="str">
            <v>lmperez@unicauca.edu.co</v>
          </cell>
          <cell r="O1279" t="str">
            <v>TITULAR</v>
          </cell>
          <cell r="P1279">
            <v>38363</v>
          </cell>
          <cell r="Q1279" t="str">
            <v>NULL</v>
          </cell>
        </row>
        <row r="1280">
          <cell r="B1280">
            <v>34546723</v>
          </cell>
          <cell r="C1280" t="str">
            <v>MONTERO CARVAJAL JULIETA BETZABET</v>
          </cell>
          <cell r="D1280" t="str">
            <v>MONTERO</v>
          </cell>
          <cell r="E1280" t="str">
            <v>CARVAJAL</v>
          </cell>
          <cell r="F1280" t="str">
            <v>JULIETA</v>
          </cell>
          <cell r="G1280" t="str">
            <v>BETZABET</v>
          </cell>
          <cell r="H1280">
            <v>13</v>
          </cell>
          <cell r="I1280" t="str">
            <v>PLANTA</v>
          </cell>
          <cell r="J1280" t="str">
            <v>F</v>
          </cell>
          <cell r="K1280" t="str">
            <v>ac</v>
          </cell>
          <cell r="L1280" t="str">
            <v>TC</v>
          </cell>
          <cell r="M1280" t="str">
            <v>NULL</v>
          </cell>
          <cell r="N1280" t="str">
            <v>jmontero@unicauca.edu.co</v>
          </cell>
          <cell r="O1280" t="str">
            <v>TITULAR</v>
          </cell>
          <cell r="P1280">
            <v>33501</v>
          </cell>
          <cell r="Q1280" t="str">
            <v>NULL</v>
          </cell>
        </row>
        <row r="1281">
          <cell r="B1281">
            <v>34548200</v>
          </cell>
          <cell r="C1281" t="str">
            <v>PEREZ MERA ROSANA</v>
          </cell>
          <cell r="D1281" t="str">
            <v>PEREZ</v>
          </cell>
          <cell r="E1281" t="str">
            <v>MERA</v>
          </cell>
          <cell r="F1281" t="str">
            <v>ROSANA</v>
          </cell>
          <cell r="H1281">
            <v>35</v>
          </cell>
          <cell r="I1281" t="str">
            <v>PLANTA</v>
          </cell>
          <cell r="J1281" t="str">
            <v>F</v>
          </cell>
          <cell r="K1281" t="str">
            <v>ac</v>
          </cell>
          <cell r="L1281" t="str">
            <v>TC</v>
          </cell>
          <cell r="M1281" t="str">
            <v>NULL</v>
          </cell>
          <cell r="N1281" t="str">
            <v>rosana@unicauca.edu.co</v>
          </cell>
          <cell r="O1281" t="str">
            <v>TITULAR</v>
          </cell>
          <cell r="P1281">
            <v>33801</v>
          </cell>
          <cell r="Q1281" t="str">
            <v>NULL</v>
          </cell>
        </row>
        <row r="1282">
          <cell r="B1282">
            <v>34548317</v>
          </cell>
          <cell r="C1282" t="str">
            <v>ULCHUR CHILMA RUBY ESPERANZA</v>
          </cell>
          <cell r="D1282" t="str">
            <v>ULCHUR</v>
          </cell>
          <cell r="E1282" t="str">
            <v>CHILMA</v>
          </cell>
          <cell r="F1282" t="str">
            <v>RUBY</v>
          </cell>
          <cell r="G1282" t="str">
            <v>ESPERANZA</v>
          </cell>
          <cell r="H1282">
            <v>28</v>
          </cell>
          <cell r="I1282" t="str">
            <v>PLANTA</v>
          </cell>
          <cell r="J1282" t="str">
            <v>F</v>
          </cell>
          <cell r="K1282" t="str">
            <v>in</v>
          </cell>
          <cell r="L1282" t="str">
            <v>TC</v>
          </cell>
          <cell r="M1282" t="str">
            <v>No aplica</v>
          </cell>
          <cell r="N1282" t="str">
            <v>rulchur@unicauca.edu.co</v>
          </cell>
          <cell r="O1282" t="str">
            <v>ASISTENTE</v>
          </cell>
          <cell r="P1282" t="str">
            <v>NULL</v>
          </cell>
          <cell r="Q1282" t="str">
            <v>NULL</v>
          </cell>
        </row>
        <row r="1283">
          <cell r="B1283">
            <v>34548359</v>
          </cell>
          <cell r="C1283" t="str">
            <v>LOPEZ MOLINA MARICELA</v>
          </cell>
          <cell r="D1283" t="str">
            <v>LOPEZ</v>
          </cell>
          <cell r="E1283" t="str">
            <v>MOLINA</v>
          </cell>
          <cell r="F1283" t="str">
            <v>MARICELA</v>
          </cell>
          <cell r="H1283">
            <v>28</v>
          </cell>
          <cell r="I1283" t="str">
            <v>PLANTA</v>
          </cell>
          <cell r="J1283" t="str">
            <v>F</v>
          </cell>
          <cell r="K1283" t="str">
            <v>ac</v>
          </cell>
          <cell r="L1283" t="str">
            <v>TC</v>
          </cell>
          <cell r="M1283" t="str">
            <v>COORDINADORPR</v>
          </cell>
          <cell r="N1283" t="str">
            <v>marilopez@unicauca.edu.co</v>
          </cell>
          <cell r="O1283" t="str">
            <v>ASISTENTE</v>
          </cell>
          <cell r="P1283">
            <v>43749</v>
          </cell>
          <cell r="Q1283" t="str">
            <v>NULL</v>
          </cell>
        </row>
        <row r="1284">
          <cell r="B1284">
            <v>34548596</v>
          </cell>
          <cell r="C1284" t="str">
            <v>RIVAS MOLINA MARIA ALEXANDRA</v>
          </cell>
          <cell r="D1284" t="str">
            <v>RIVAS</v>
          </cell>
          <cell r="E1284" t="str">
            <v>MOLINA</v>
          </cell>
          <cell r="F1284" t="str">
            <v>MARIA</v>
          </cell>
          <cell r="G1284" t="str">
            <v>ALEXANDRA</v>
          </cell>
          <cell r="H1284">
            <v>39</v>
          </cell>
          <cell r="I1284" t="str">
            <v>PLANTA</v>
          </cell>
          <cell r="J1284" t="str">
            <v>M</v>
          </cell>
          <cell r="K1284" t="str">
            <v>ac</v>
          </cell>
          <cell r="L1284" t="str">
            <v>TC</v>
          </cell>
          <cell r="M1284" t="str">
            <v>NULL</v>
          </cell>
          <cell r="N1284" t="str">
            <v>alexrivas@unicauca.edu.co</v>
          </cell>
          <cell r="O1284" t="str">
            <v>ASISTENTE</v>
          </cell>
          <cell r="P1284">
            <v>37641</v>
          </cell>
          <cell r="Q1284" t="str">
            <v>NULL</v>
          </cell>
        </row>
        <row r="1285">
          <cell r="B1285">
            <v>34549216</v>
          </cell>
          <cell r="C1285" t="str">
            <v>MERA URBANO GLADYS AMANDA</v>
          </cell>
          <cell r="D1285" t="str">
            <v>MERA</v>
          </cell>
          <cell r="E1285" t="str">
            <v>URBANO</v>
          </cell>
          <cell r="F1285" t="str">
            <v>GLADYS</v>
          </cell>
          <cell r="G1285" t="str">
            <v>AMANDA</v>
          </cell>
          <cell r="H1285">
            <v>11</v>
          </cell>
          <cell r="I1285" t="str">
            <v>PLANTA</v>
          </cell>
          <cell r="J1285" t="str">
            <v>F</v>
          </cell>
          <cell r="K1285" t="str">
            <v>ac</v>
          </cell>
          <cell r="L1285" t="str">
            <v>TC</v>
          </cell>
          <cell r="M1285" t="str">
            <v>NULL</v>
          </cell>
          <cell r="N1285" t="str">
            <v>gladysmera@unicauca.edu.co</v>
          </cell>
          <cell r="O1285" t="str">
            <v>ASOCIADO</v>
          </cell>
          <cell r="P1285">
            <v>42219</v>
          </cell>
          <cell r="Q1285" t="str">
            <v>NULL</v>
          </cell>
        </row>
        <row r="1286">
          <cell r="B1286">
            <v>34550353</v>
          </cell>
          <cell r="C1286" t="str">
            <v>SOLANO VIVAS VICTORIA EUGENIA</v>
          </cell>
          <cell r="D1286" t="str">
            <v>SOLANO</v>
          </cell>
          <cell r="E1286" t="str">
            <v>VIVAS</v>
          </cell>
          <cell r="F1286" t="str">
            <v>VICTORIA</v>
          </cell>
          <cell r="G1286" t="str">
            <v>EUGENIA</v>
          </cell>
          <cell r="H1286">
            <v>17</v>
          </cell>
          <cell r="I1286" t="str">
            <v>PLANTA</v>
          </cell>
          <cell r="J1286" t="str">
            <v>F</v>
          </cell>
          <cell r="K1286" t="str">
            <v>ac</v>
          </cell>
          <cell r="L1286" t="str">
            <v>TC</v>
          </cell>
          <cell r="M1286" t="str">
            <v>JEFE</v>
          </cell>
          <cell r="N1286" t="str">
            <v>victorias@unicauca.edu.co</v>
          </cell>
          <cell r="O1286" t="str">
            <v>TITULAR</v>
          </cell>
          <cell r="P1286">
            <v>34700</v>
          </cell>
          <cell r="Q1286" t="str">
            <v>NULL</v>
          </cell>
        </row>
        <row r="1287">
          <cell r="B1287">
            <v>34550840</v>
          </cell>
          <cell r="C1287" t="str">
            <v>MARTINEZ GOMEZ SANDRA YAMILE</v>
          </cell>
          <cell r="D1287" t="str">
            <v>MARTINEZ</v>
          </cell>
          <cell r="E1287" t="str">
            <v>GOMEZ</v>
          </cell>
          <cell r="F1287" t="str">
            <v>SANDRA</v>
          </cell>
          <cell r="G1287" t="str">
            <v>YAMILE</v>
          </cell>
          <cell r="H1287">
            <v>14</v>
          </cell>
          <cell r="I1287" t="str">
            <v>PLANTA</v>
          </cell>
          <cell r="J1287" t="str">
            <v>F</v>
          </cell>
          <cell r="K1287" t="str">
            <v>ac</v>
          </cell>
          <cell r="L1287" t="str">
            <v>TC</v>
          </cell>
          <cell r="M1287" t="str">
            <v>NULL</v>
          </cell>
          <cell r="N1287" t="str">
            <v>smartinez@unicauca.edu.co</v>
          </cell>
          <cell r="O1287" t="str">
            <v>TITULAR</v>
          </cell>
          <cell r="P1287">
            <v>35462</v>
          </cell>
          <cell r="Q1287" t="str">
            <v>NULL</v>
          </cell>
        </row>
        <row r="1288">
          <cell r="B1288">
            <v>34551647</v>
          </cell>
          <cell r="C1288" t="str">
            <v>FERNANDEZ JOAQUI SANDRA LUCIA</v>
          </cell>
          <cell r="D1288" t="str">
            <v>FERNANDEZ</v>
          </cell>
          <cell r="E1288" t="str">
            <v>JOAQUI</v>
          </cell>
          <cell r="F1288" t="str">
            <v>SANDRA</v>
          </cell>
          <cell r="G1288" t="str">
            <v>LUCIA</v>
          </cell>
          <cell r="H1288">
            <v>13</v>
          </cell>
          <cell r="I1288" t="str">
            <v>PLANTA</v>
          </cell>
          <cell r="J1288" t="str">
            <v>F</v>
          </cell>
          <cell r="K1288" t="str">
            <v>ac</v>
          </cell>
          <cell r="L1288" t="str">
            <v>MT</v>
          </cell>
          <cell r="M1288" t="str">
            <v>NULL</v>
          </cell>
          <cell r="N1288" t="str">
            <v>sandraluciafernandez@yahoo.com</v>
          </cell>
          <cell r="O1288" t="str">
            <v>ASISTENTE</v>
          </cell>
          <cell r="P1288">
            <v>38728</v>
          </cell>
          <cell r="Q1288" t="str">
            <v>NULL</v>
          </cell>
        </row>
        <row r="1289">
          <cell r="B1289">
            <v>34551703</v>
          </cell>
          <cell r="C1289" t="str">
            <v>BASTIDAS SANCHEZ BEATRIZ EUGENIA DELA SANTA FAS</v>
          </cell>
          <cell r="D1289" t="str">
            <v>BASTIDAS</v>
          </cell>
          <cell r="E1289" t="str">
            <v>SANCHEZ</v>
          </cell>
          <cell r="F1289" t="str">
            <v>BEATRIZ</v>
          </cell>
          <cell r="G1289" t="str">
            <v>EUGENIA DELA SANTA FAS</v>
          </cell>
          <cell r="H1289">
            <v>14</v>
          </cell>
          <cell r="I1289" t="str">
            <v>PLANTA</v>
          </cell>
          <cell r="J1289" t="str">
            <v>F</v>
          </cell>
          <cell r="K1289" t="str">
            <v>ac</v>
          </cell>
          <cell r="L1289" t="str">
            <v>TC</v>
          </cell>
          <cell r="M1289" t="str">
            <v>NULL</v>
          </cell>
          <cell r="N1289" t="str">
            <v>bbastidas@unicauca.edu.co</v>
          </cell>
          <cell r="O1289" t="str">
            <v>TITULAR</v>
          </cell>
          <cell r="P1289">
            <v>34700</v>
          </cell>
          <cell r="Q1289" t="str">
            <v>NULL</v>
          </cell>
        </row>
        <row r="1290">
          <cell r="B1290">
            <v>34553239</v>
          </cell>
          <cell r="C1290" t="str">
            <v>CAMPO SARZOSA MIRIAM IVONNE</v>
          </cell>
          <cell r="D1290" t="str">
            <v>CAMPO</v>
          </cell>
          <cell r="E1290" t="str">
            <v>SARZOSA</v>
          </cell>
          <cell r="F1290" t="str">
            <v>MIRIAM</v>
          </cell>
          <cell r="G1290" t="str">
            <v>IVONNE</v>
          </cell>
          <cell r="H1290">
            <v>10</v>
          </cell>
          <cell r="I1290" t="str">
            <v>PLANTA</v>
          </cell>
          <cell r="J1290" t="str">
            <v>F</v>
          </cell>
          <cell r="K1290" t="str">
            <v>ac</v>
          </cell>
          <cell r="L1290" t="str">
            <v>TC</v>
          </cell>
          <cell r="M1290" t="str">
            <v>NULL</v>
          </cell>
          <cell r="N1290" t="str">
            <v>micampo@unicauca.edu.co</v>
          </cell>
          <cell r="O1290" t="str">
            <v>TITULAR</v>
          </cell>
          <cell r="P1290">
            <v>34547</v>
          </cell>
          <cell r="Q1290" t="str">
            <v>NULL</v>
          </cell>
        </row>
        <row r="1291">
          <cell r="B1291">
            <v>34555447</v>
          </cell>
          <cell r="C1291" t="str">
            <v>RIVAS ZUÑIGA SANDRA CARLINA</v>
          </cell>
          <cell r="D1291" t="str">
            <v>RIVAS</v>
          </cell>
          <cell r="E1291" t="str">
            <v>ZUÑIGA</v>
          </cell>
          <cell r="F1291" t="str">
            <v>SANDRA</v>
          </cell>
          <cell r="G1291" t="str">
            <v>CARLINA</v>
          </cell>
          <cell r="H1291">
            <v>31</v>
          </cell>
          <cell r="I1291" t="str">
            <v>PLANTA</v>
          </cell>
          <cell r="J1291" t="str">
            <v>F</v>
          </cell>
          <cell r="K1291" t="str">
            <v>ac</v>
          </cell>
          <cell r="L1291" t="str">
            <v>TC</v>
          </cell>
          <cell r="M1291" t="str">
            <v>NULL</v>
          </cell>
          <cell r="N1291" t="str">
            <v>srivas@unicauca.edu.co</v>
          </cell>
          <cell r="O1291" t="str">
            <v>TITULAR</v>
          </cell>
          <cell r="P1291">
            <v>44810</v>
          </cell>
          <cell r="Q1291" t="str">
            <v>NULL</v>
          </cell>
        </row>
        <row r="1292">
          <cell r="B1292">
            <v>34555659</v>
          </cell>
          <cell r="C1292" t="str">
            <v>FIGUEROA GOMEZ MARIA FERNANDA</v>
          </cell>
          <cell r="D1292" t="str">
            <v>FIGUEROA</v>
          </cell>
          <cell r="E1292" t="str">
            <v>GOMEZ</v>
          </cell>
          <cell r="F1292" t="str">
            <v>MARIA</v>
          </cell>
          <cell r="G1292" t="str">
            <v>FERNANDA</v>
          </cell>
          <cell r="H1292">
            <v>42</v>
          </cell>
          <cell r="I1292" t="str">
            <v>PLANTA</v>
          </cell>
          <cell r="J1292" t="str">
            <v>M</v>
          </cell>
          <cell r="K1292" t="str">
            <v>ac</v>
          </cell>
          <cell r="L1292" t="str">
            <v>TC</v>
          </cell>
          <cell r="M1292" t="str">
            <v>JEFE</v>
          </cell>
          <cell r="N1292" t="str">
            <v>maolucia@unicauca.edu.co</v>
          </cell>
          <cell r="O1292" t="str">
            <v>ASOCIADO</v>
          </cell>
          <cell r="P1292">
            <v>36453</v>
          </cell>
          <cell r="Q1292" t="str">
            <v>NULL</v>
          </cell>
        </row>
        <row r="1293">
          <cell r="B1293">
            <v>34556321</v>
          </cell>
          <cell r="C1293" t="str">
            <v>SILVA SILVA ALBA LORENA</v>
          </cell>
          <cell r="D1293" t="str">
            <v>SILVA</v>
          </cell>
          <cell r="E1293" t="str">
            <v>SILVA</v>
          </cell>
          <cell r="F1293" t="str">
            <v>ALBA</v>
          </cell>
          <cell r="G1293" t="str">
            <v>LORENA</v>
          </cell>
          <cell r="H1293">
            <v>48</v>
          </cell>
          <cell r="I1293" t="str">
            <v>PLANTA</v>
          </cell>
          <cell r="J1293" t="str">
            <v>F</v>
          </cell>
          <cell r="K1293" t="str">
            <v>ac</v>
          </cell>
          <cell r="L1293" t="str">
            <v>TC</v>
          </cell>
          <cell r="M1293" t="str">
            <v>NULL</v>
          </cell>
          <cell r="N1293" t="str">
            <v>asilva@unicauca.edu.co</v>
          </cell>
          <cell r="O1293" t="str">
            <v>ASISTENTE</v>
          </cell>
          <cell r="P1293">
            <v>34547</v>
          </cell>
          <cell r="Q1293" t="str">
            <v>NULL</v>
          </cell>
        </row>
        <row r="1294">
          <cell r="B1294">
            <v>34558669</v>
          </cell>
          <cell r="C1294" t="str">
            <v>CAMPO CAÑAR CLAUDIA XIMENA</v>
          </cell>
          <cell r="D1294" t="str">
            <v>CAMPO</v>
          </cell>
          <cell r="E1294" t="str">
            <v>CAÑAR</v>
          </cell>
          <cell r="F1294" t="str">
            <v>CLAUDIA</v>
          </cell>
          <cell r="G1294" t="str">
            <v>XIMENA</v>
          </cell>
          <cell r="H1294">
            <v>10</v>
          </cell>
          <cell r="I1294" t="str">
            <v>PLANTA</v>
          </cell>
          <cell r="J1294" t="str">
            <v>F</v>
          </cell>
          <cell r="K1294" t="str">
            <v>ac</v>
          </cell>
          <cell r="L1294" t="str">
            <v>TC</v>
          </cell>
          <cell r="M1294" t="str">
            <v>NULL</v>
          </cell>
          <cell r="N1294" t="str">
            <v>xcampo@unicauca.edu.co</v>
          </cell>
          <cell r="O1294" t="str">
            <v>TITULAR</v>
          </cell>
          <cell r="P1294">
            <v>38365</v>
          </cell>
          <cell r="Q1294" t="str">
            <v>NULL</v>
          </cell>
        </row>
        <row r="1295">
          <cell r="B1295">
            <v>34567184</v>
          </cell>
          <cell r="C1295" t="str">
            <v>ILLERA ARISTIZABAL CLARA EUGENIA</v>
          </cell>
          <cell r="D1295" t="str">
            <v>ILLERA</v>
          </cell>
          <cell r="E1295" t="str">
            <v>ARISTIZABAL</v>
          </cell>
          <cell r="F1295" t="str">
            <v>CLARA</v>
          </cell>
          <cell r="G1295" t="str">
            <v>EUGENIA</v>
          </cell>
          <cell r="H1295">
            <v>28</v>
          </cell>
          <cell r="I1295" t="str">
            <v>PLANTA</v>
          </cell>
          <cell r="J1295" t="str">
            <v>F</v>
          </cell>
          <cell r="K1295" t="str">
            <v>ac</v>
          </cell>
          <cell r="L1295" t="str">
            <v>TC</v>
          </cell>
          <cell r="M1295" t="str">
            <v>COORDINADORPR</v>
          </cell>
          <cell r="N1295" t="str">
            <v>cillera@unicauca.edu.co</v>
          </cell>
          <cell r="O1295" t="str">
            <v>ASISTENTE</v>
          </cell>
          <cell r="P1295">
            <v>38727</v>
          </cell>
          <cell r="Q1295" t="str">
            <v>NULL</v>
          </cell>
        </row>
        <row r="1296">
          <cell r="B1296">
            <v>34569572</v>
          </cell>
          <cell r="C1296" t="str">
            <v>CARRASCAL REYES MARY CRISTINA</v>
          </cell>
          <cell r="D1296" t="str">
            <v>CARRASCAL</v>
          </cell>
          <cell r="E1296" t="str">
            <v>REYES</v>
          </cell>
          <cell r="F1296" t="str">
            <v>MARY</v>
          </cell>
          <cell r="G1296" t="str">
            <v>CRISTINA</v>
          </cell>
          <cell r="H1296">
            <v>50</v>
          </cell>
          <cell r="I1296" t="str">
            <v>PLANTA</v>
          </cell>
          <cell r="J1296" t="str">
            <v>F</v>
          </cell>
          <cell r="K1296" t="str">
            <v>ac</v>
          </cell>
          <cell r="L1296" t="str">
            <v>TC</v>
          </cell>
          <cell r="M1296" t="str">
            <v>COORDINADORPR</v>
          </cell>
          <cell r="N1296" t="str">
            <v>mcarrasc@unicauca.edu.co</v>
          </cell>
          <cell r="O1296" t="str">
            <v>ASOCIADO</v>
          </cell>
          <cell r="P1296">
            <v>38727</v>
          </cell>
          <cell r="Q1296" t="str">
            <v>NULL</v>
          </cell>
        </row>
        <row r="1297">
          <cell r="B1297">
            <v>37749861</v>
          </cell>
          <cell r="C1297" t="str">
            <v>CABANZO OLARTE ANDREA CAROLINA</v>
          </cell>
          <cell r="D1297" t="str">
            <v>CABANZO</v>
          </cell>
          <cell r="E1297" t="str">
            <v>OLARTE</v>
          </cell>
          <cell r="F1297" t="str">
            <v>ANDREA</v>
          </cell>
          <cell r="G1297" t="str">
            <v>CAROLINA</v>
          </cell>
          <cell r="H1297">
            <v>36</v>
          </cell>
          <cell r="I1297" t="str">
            <v>PLANTA</v>
          </cell>
          <cell r="J1297" t="str">
            <v>M</v>
          </cell>
          <cell r="K1297" t="str">
            <v>ac</v>
          </cell>
          <cell r="L1297" t="str">
            <v>TC</v>
          </cell>
          <cell r="M1297" t="str">
            <v>COORDINADORPR</v>
          </cell>
          <cell r="N1297" t="str">
            <v>acabanzo@unicauca.edu.co</v>
          </cell>
          <cell r="O1297" t="str">
            <v>ASISTENTE</v>
          </cell>
          <cell r="P1297">
            <v>42745</v>
          </cell>
          <cell r="Q1297" t="str">
            <v>NULL</v>
          </cell>
        </row>
        <row r="1298">
          <cell r="B1298">
            <v>40030285</v>
          </cell>
          <cell r="C1298" t="str">
            <v>ARDILA BARRAGAN LUZ MARINA</v>
          </cell>
          <cell r="D1298" t="str">
            <v>ARDILA</v>
          </cell>
          <cell r="E1298" t="str">
            <v>BARRAGAN</v>
          </cell>
          <cell r="F1298" t="str">
            <v>LUZ</v>
          </cell>
          <cell r="G1298" t="str">
            <v>MARINA</v>
          </cell>
          <cell r="H1298">
            <v>20</v>
          </cell>
          <cell r="I1298" t="str">
            <v>PLANTA</v>
          </cell>
          <cell r="J1298" t="str">
            <v>F</v>
          </cell>
          <cell r="K1298" t="str">
            <v>ac</v>
          </cell>
          <cell r="L1298" t="str">
            <v>TC</v>
          </cell>
          <cell r="M1298" t="str">
            <v>JEFE</v>
          </cell>
          <cell r="N1298" t="str">
            <v>lmardila@unicauca.edu.co</v>
          </cell>
          <cell r="O1298" t="str">
            <v>ASISTENTE</v>
          </cell>
          <cell r="P1298">
            <v>42745</v>
          </cell>
          <cell r="Q1298" t="str">
            <v>NULL</v>
          </cell>
        </row>
        <row r="1299">
          <cell r="B1299">
            <v>51772636</v>
          </cell>
          <cell r="C1299" t="str">
            <v>SALAMANCA RAGUA CLAUDIA NAYIBE</v>
          </cell>
          <cell r="D1299" t="str">
            <v>SALAMANCA</v>
          </cell>
          <cell r="E1299" t="str">
            <v>RAGUA</v>
          </cell>
          <cell r="F1299" t="str">
            <v>CLAUDIA</v>
          </cell>
          <cell r="G1299" t="str">
            <v>NAYIBE</v>
          </cell>
          <cell r="H1299">
            <v>6</v>
          </cell>
          <cell r="I1299" t="str">
            <v>PLANTA</v>
          </cell>
          <cell r="J1299" t="str">
            <v>F</v>
          </cell>
          <cell r="K1299" t="str">
            <v>ac</v>
          </cell>
          <cell r="L1299" t="str">
            <v>MT</v>
          </cell>
          <cell r="M1299" t="str">
            <v>JEFE</v>
          </cell>
          <cell r="N1299" t="str">
            <v>csalamanca@unicauca.edu.co</v>
          </cell>
          <cell r="O1299" t="str">
            <v>ASOCIADO</v>
          </cell>
          <cell r="P1299">
            <v>38727</v>
          </cell>
          <cell r="Q1299" t="str">
            <v>NULL</v>
          </cell>
        </row>
        <row r="1300">
          <cell r="B1300">
            <v>55148729</v>
          </cell>
          <cell r="C1300" t="str">
            <v>SANCHEZ PEÑA NAZLY EFREDIS</v>
          </cell>
          <cell r="D1300" t="str">
            <v>SANCHEZ</v>
          </cell>
          <cell r="E1300" t="str">
            <v>PEÑA</v>
          </cell>
          <cell r="F1300" t="str">
            <v>NAZLY</v>
          </cell>
          <cell r="G1300" t="str">
            <v>EFREDIS</v>
          </cell>
          <cell r="H1300">
            <v>47</v>
          </cell>
          <cell r="I1300" t="str">
            <v>PLANTA</v>
          </cell>
          <cell r="J1300" t="str">
            <v>F</v>
          </cell>
          <cell r="K1300" t="str">
            <v>ac</v>
          </cell>
          <cell r="L1300" t="str">
            <v>TC</v>
          </cell>
          <cell r="M1300" t="str">
            <v>NULL</v>
          </cell>
          <cell r="N1300" t="str">
            <v>nsanchez@unicauca.edu.co</v>
          </cell>
          <cell r="O1300" t="str">
            <v>ASOCIADO</v>
          </cell>
          <cell r="P1300">
            <v>42745</v>
          </cell>
          <cell r="Q1300" t="str">
            <v>NULL</v>
          </cell>
        </row>
        <row r="1301">
          <cell r="B1301">
            <v>66816986</v>
          </cell>
          <cell r="C1301" t="str">
            <v>GARCIA MEJIA CLAUDIA NOHEMY</v>
          </cell>
          <cell r="D1301" t="str">
            <v>GARCIA</v>
          </cell>
          <cell r="E1301" t="str">
            <v>MEJIA</v>
          </cell>
          <cell r="F1301" t="str">
            <v>CLAUDIA</v>
          </cell>
          <cell r="G1301" t="str">
            <v>NOHEMY</v>
          </cell>
          <cell r="H1301">
            <v>40</v>
          </cell>
          <cell r="I1301" t="str">
            <v>PLANTA</v>
          </cell>
          <cell r="J1301" t="str">
            <v>F</v>
          </cell>
          <cell r="K1301" t="str">
            <v>ac</v>
          </cell>
          <cell r="L1301" t="str">
            <v>TC</v>
          </cell>
          <cell r="M1301" t="str">
            <v>COORDINADORPR</v>
          </cell>
          <cell r="N1301" t="str">
            <v>cngarcia@unicauca.edu.co</v>
          </cell>
          <cell r="O1301" t="str">
            <v>ASOCIADO</v>
          </cell>
          <cell r="P1301">
            <v>37634</v>
          </cell>
          <cell r="Q1301" t="str">
            <v>NULL</v>
          </cell>
        </row>
        <row r="1302">
          <cell r="B1302">
            <v>73161683</v>
          </cell>
          <cell r="C1302" t="str">
            <v>VARGAS URICOECHEA HERNANDO</v>
          </cell>
          <cell r="D1302" t="str">
            <v>VARGAS</v>
          </cell>
          <cell r="E1302" t="str">
            <v>URICOECHEA</v>
          </cell>
          <cell r="F1302" t="str">
            <v>HERNANDO</v>
          </cell>
          <cell r="H1302">
            <v>13</v>
          </cell>
          <cell r="I1302" t="str">
            <v>PLANTA</v>
          </cell>
          <cell r="J1302" t="str">
            <v>M</v>
          </cell>
          <cell r="K1302" t="str">
            <v>ac</v>
          </cell>
          <cell r="L1302" t="str">
            <v>TC</v>
          </cell>
          <cell r="M1302" t="str">
            <v>NULL</v>
          </cell>
          <cell r="N1302" t="str">
            <v>hernandovargas@unicauca.edu.co</v>
          </cell>
          <cell r="O1302" t="str">
            <v>TITULAR</v>
          </cell>
          <cell r="P1302">
            <v>38366</v>
          </cell>
          <cell r="Q1302" t="str">
            <v>NULL</v>
          </cell>
        </row>
        <row r="1303">
          <cell r="B1303">
            <v>75071097</v>
          </cell>
          <cell r="C1303" t="str">
            <v>VERGARA ESCOBAR JUAN FERNANDO</v>
          </cell>
          <cell r="D1303" t="str">
            <v>VERGARA</v>
          </cell>
          <cell r="E1303" t="str">
            <v>ESCOBAR</v>
          </cell>
          <cell r="F1303" t="str">
            <v>JUAN</v>
          </cell>
          <cell r="G1303" t="str">
            <v>FERNANDO</v>
          </cell>
          <cell r="H1303">
            <v>4</v>
          </cell>
          <cell r="I1303" t="str">
            <v>PLANTA</v>
          </cell>
          <cell r="J1303" t="str">
            <v>M</v>
          </cell>
          <cell r="K1303" t="str">
            <v>ac</v>
          </cell>
          <cell r="L1303" t="str">
            <v>TC</v>
          </cell>
          <cell r="M1303" t="str">
            <v>NULL</v>
          </cell>
          <cell r="N1303" t="str">
            <v>jfvergara@unicauca.edu.co</v>
          </cell>
          <cell r="O1303" t="str">
            <v>ASISTENTE</v>
          </cell>
          <cell r="P1303">
            <v>38728</v>
          </cell>
          <cell r="Q1303" t="str">
            <v>NULL</v>
          </cell>
        </row>
        <row r="1304">
          <cell r="B1304">
            <v>75077105</v>
          </cell>
          <cell r="C1304" t="str">
            <v xml:space="preserve">LONDOÑO PRIETO JERONIMO </v>
          </cell>
          <cell r="D1304" t="str">
            <v>LONDOÑO</v>
          </cell>
          <cell r="E1304" t="str">
            <v>PRIETO</v>
          </cell>
          <cell r="F1304" t="str">
            <v>JERONIMO</v>
          </cell>
          <cell r="H1304">
            <v>9</v>
          </cell>
          <cell r="I1304" t="str">
            <v>PLANTA</v>
          </cell>
          <cell r="J1304" t="str">
            <v>M</v>
          </cell>
          <cell r="K1304" t="str">
            <v>ac</v>
          </cell>
          <cell r="L1304" t="str">
            <v>TC</v>
          </cell>
          <cell r="M1304" t="str">
            <v>COORDINADORPR</v>
          </cell>
          <cell r="N1304" t="str">
            <v>jlondono@unicauca.edu.co</v>
          </cell>
          <cell r="O1304" t="str">
            <v>TITULAR</v>
          </cell>
          <cell r="P1304">
            <v>38364</v>
          </cell>
          <cell r="Q1304" t="str">
            <v>NULL</v>
          </cell>
        </row>
        <row r="1305">
          <cell r="B1305">
            <v>75107250</v>
          </cell>
          <cell r="C1305" t="str">
            <v>CORAL CORAL DIEGO FERNANDO</v>
          </cell>
          <cell r="D1305" t="str">
            <v>CORAL</v>
          </cell>
          <cell r="E1305" t="str">
            <v>CORAL</v>
          </cell>
          <cell r="F1305" t="str">
            <v>DIEGO</v>
          </cell>
          <cell r="G1305" t="str">
            <v>FERNANDO</v>
          </cell>
          <cell r="H1305">
            <v>34</v>
          </cell>
          <cell r="I1305" t="str">
            <v>PLANTA</v>
          </cell>
          <cell r="J1305" t="str">
            <v>M</v>
          </cell>
          <cell r="K1305" t="str">
            <v>ac</v>
          </cell>
          <cell r="L1305" t="str">
            <v>TC</v>
          </cell>
          <cell r="M1305" t="str">
            <v>COORDINADORPR</v>
          </cell>
          <cell r="N1305" t="str">
            <v>dfcoral@unicauca.edu.co</v>
          </cell>
          <cell r="O1305" t="str">
            <v>ASOCIADO</v>
          </cell>
          <cell r="P1305">
            <v>43749</v>
          </cell>
          <cell r="Q1305" t="str">
            <v>NULL</v>
          </cell>
        </row>
        <row r="1306">
          <cell r="B1306">
            <v>76296014</v>
          </cell>
          <cell r="C1306" t="str">
            <v>GOMEZ ALVAREZ JUAN CARLOS</v>
          </cell>
          <cell r="D1306" t="str">
            <v>GOMEZ</v>
          </cell>
          <cell r="E1306" t="str">
            <v>ALVAREZ</v>
          </cell>
          <cell r="F1306" t="str">
            <v>JUAN</v>
          </cell>
          <cell r="G1306" t="str">
            <v>CARLOS</v>
          </cell>
          <cell r="H1306">
            <v>3</v>
          </cell>
          <cell r="I1306" t="str">
            <v>PLANTA</v>
          </cell>
          <cell r="J1306" t="str">
            <v>M</v>
          </cell>
          <cell r="K1306" t="str">
            <v>ac</v>
          </cell>
          <cell r="L1306" t="str">
            <v>TC</v>
          </cell>
          <cell r="M1306" t="str">
            <v>NULL</v>
          </cell>
          <cell r="N1306" t="str">
            <v>jcgomezalvarez@unicauca.edu.co</v>
          </cell>
          <cell r="O1306" t="str">
            <v>ASOCIADO</v>
          </cell>
          <cell r="P1306">
            <v>43749</v>
          </cell>
          <cell r="Q1306" t="str">
            <v>NULL</v>
          </cell>
        </row>
        <row r="1307">
          <cell r="B1307">
            <v>76305270</v>
          </cell>
          <cell r="C1307" t="str">
            <v>CALAMBAS  FREDY HERNAN</v>
          </cell>
          <cell r="D1307" t="str">
            <v>CALAMBAS</v>
          </cell>
          <cell r="F1307" t="str">
            <v>FREDY</v>
          </cell>
          <cell r="G1307" t="str">
            <v>HERNAN</v>
          </cell>
          <cell r="H1307">
            <v>13</v>
          </cell>
          <cell r="I1307" t="str">
            <v>PLANTA</v>
          </cell>
          <cell r="J1307" t="str">
            <v>M</v>
          </cell>
          <cell r="K1307" t="str">
            <v>ac</v>
          </cell>
          <cell r="L1307" t="str">
            <v>TC</v>
          </cell>
          <cell r="M1307" t="str">
            <v>No aplica</v>
          </cell>
          <cell r="N1307" t="str">
            <v>fcalambas@unicauca.edu.co</v>
          </cell>
          <cell r="O1307" t="str">
            <v>ASOCIADO</v>
          </cell>
          <cell r="P1307">
            <v>38728</v>
          </cell>
          <cell r="Q1307" t="str">
            <v>NULL</v>
          </cell>
        </row>
        <row r="1308">
          <cell r="B1308">
            <v>76307176</v>
          </cell>
          <cell r="C1308" t="str">
            <v>CAICEDO RIVERA JUAN PABLO</v>
          </cell>
          <cell r="D1308" t="str">
            <v>CAICEDO</v>
          </cell>
          <cell r="E1308" t="str">
            <v>RIVERA</v>
          </cell>
          <cell r="F1308" t="str">
            <v>JUAN</v>
          </cell>
          <cell r="G1308" t="str">
            <v>PABLO</v>
          </cell>
          <cell r="H1308">
            <v>6</v>
          </cell>
          <cell r="I1308" t="str">
            <v>PLANTA</v>
          </cell>
          <cell r="J1308" t="str">
            <v>M</v>
          </cell>
          <cell r="K1308" t="str">
            <v>ac</v>
          </cell>
          <cell r="L1308" t="str">
            <v>MT</v>
          </cell>
          <cell r="M1308" t="str">
            <v>NULL</v>
          </cell>
          <cell r="N1308" t="str">
            <v>jpcaicedo@unicauca.edu.co</v>
          </cell>
          <cell r="O1308" t="str">
            <v>ASOCIADO</v>
          </cell>
          <cell r="P1308">
            <v>36060</v>
          </cell>
          <cell r="Q1308" t="str">
            <v>NULL</v>
          </cell>
        </row>
        <row r="1309">
          <cell r="B1309">
            <v>76307943</v>
          </cell>
          <cell r="C1309" t="str">
            <v>LOPEZ GARCIA MILTON JAVIER</v>
          </cell>
          <cell r="D1309" t="str">
            <v>LOPEZ</v>
          </cell>
          <cell r="E1309" t="str">
            <v>GARCIA</v>
          </cell>
          <cell r="F1309" t="str">
            <v>MILTON</v>
          </cell>
          <cell r="G1309" t="str">
            <v>JAVIER</v>
          </cell>
          <cell r="H1309">
            <v>41</v>
          </cell>
          <cell r="I1309" t="str">
            <v>PLANTA</v>
          </cell>
          <cell r="J1309" t="str">
            <v>M</v>
          </cell>
          <cell r="K1309" t="str">
            <v>ac</v>
          </cell>
          <cell r="L1309" t="str">
            <v>TC</v>
          </cell>
          <cell r="M1309" t="str">
            <v>NULL</v>
          </cell>
          <cell r="N1309" t="str">
            <v>miltonj@unicauca.edu.co</v>
          </cell>
          <cell r="O1309" t="str">
            <v>ASISTENTE</v>
          </cell>
          <cell r="P1309">
            <v>38943</v>
          </cell>
          <cell r="Q1309" t="str">
            <v>NULL</v>
          </cell>
        </row>
        <row r="1310">
          <cell r="B1310">
            <v>76309414</v>
          </cell>
          <cell r="C1310" t="str">
            <v>NOPE RODRIGUEZ HERNAN</v>
          </cell>
          <cell r="D1310" t="str">
            <v>NOPE</v>
          </cell>
          <cell r="E1310" t="str">
            <v>RODRIGUEZ</v>
          </cell>
          <cell r="F1310" t="str">
            <v>HERNAN</v>
          </cell>
          <cell r="H1310">
            <v>48</v>
          </cell>
          <cell r="I1310" t="str">
            <v>PLANTA</v>
          </cell>
          <cell r="J1310" t="str">
            <v>M</v>
          </cell>
          <cell r="K1310" t="str">
            <v>ac</v>
          </cell>
          <cell r="L1310" t="str">
            <v>TC</v>
          </cell>
          <cell r="M1310" t="str">
            <v>NULL</v>
          </cell>
          <cell r="N1310" t="str">
            <v>hernannope@unicauca.edu.co</v>
          </cell>
          <cell r="O1310" t="str">
            <v>ASOCIADO</v>
          </cell>
          <cell r="P1310">
            <v>43749</v>
          </cell>
          <cell r="Q1310" t="str">
            <v>NULL</v>
          </cell>
        </row>
        <row r="1311">
          <cell r="B1311">
            <v>76309486</v>
          </cell>
          <cell r="C1311" t="str">
            <v>COLLAZOS ORDOÑEZ CESAR ALBERTO</v>
          </cell>
          <cell r="D1311" t="str">
            <v>COLLAZOS</v>
          </cell>
          <cell r="E1311" t="str">
            <v>ORDOÑEZ</v>
          </cell>
          <cell r="F1311" t="str">
            <v>CESAR</v>
          </cell>
          <cell r="G1311" t="str">
            <v>ALBERTO</v>
          </cell>
          <cell r="H1311">
            <v>52</v>
          </cell>
          <cell r="I1311" t="str">
            <v>PLANTA</v>
          </cell>
          <cell r="J1311" t="str">
            <v>M</v>
          </cell>
          <cell r="K1311" t="str">
            <v>ac</v>
          </cell>
          <cell r="L1311" t="str">
            <v>TC</v>
          </cell>
          <cell r="M1311" t="str">
            <v>NULL</v>
          </cell>
          <cell r="N1311" t="str">
            <v>ccollazo@unicauca.edu.co</v>
          </cell>
          <cell r="O1311" t="str">
            <v>TITULAR</v>
          </cell>
          <cell r="P1311">
            <v>34919</v>
          </cell>
          <cell r="Q1311" t="str">
            <v>NULL</v>
          </cell>
        </row>
        <row r="1312">
          <cell r="B1312">
            <v>76310264</v>
          </cell>
          <cell r="C1312" t="str">
            <v>GAVIRIA LOPEZ CARLOS ALBERTO</v>
          </cell>
          <cell r="D1312" t="str">
            <v>GAVIRIA</v>
          </cell>
          <cell r="E1312" t="str">
            <v>LOPEZ</v>
          </cell>
          <cell r="F1312" t="str">
            <v>CARLOS</v>
          </cell>
          <cell r="G1312" t="str">
            <v>ALBERTO</v>
          </cell>
          <cell r="H1312">
            <v>51</v>
          </cell>
          <cell r="I1312" t="str">
            <v>PLANTA</v>
          </cell>
          <cell r="J1312" t="str">
            <v>M</v>
          </cell>
          <cell r="K1312" t="str">
            <v>ac</v>
          </cell>
          <cell r="L1312" t="str">
            <v>TC</v>
          </cell>
          <cell r="M1312" t="str">
            <v>NULL</v>
          </cell>
          <cell r="N1312" t="str">
            <v>cgaviria@unicauca.edu.co</v>
          </cell>
          <cell r="O1312" t="str">
            <v>TITULAR</v>
          </cell>
          <cell r="P1312">
            <v>35462</v>
          </cell>
          <cell r="Q1312" t="str">
            <v>NULL</v>
          </cell>
        </row>
        <row r="1313">
          <cell r="B1313">
            <v>76310527</v>
          </cell>
          <cell r="C1313" t="str">
            <v>TOBAR DEJESUS JORGE ARBEY</v>
          </cell>
          <cell r="D1313" t="str">
            <v>TOBAR</v>
          </cell>
          <cell r="E1313" t="str">
            <v>DEJESUS</v>
          </cell>
          <cell r="F1313" t="str">
            <v>JORGE</v>
          </cell>
          <cell r="G1313" t="str">
            <v>ARBEY</v>
          </cell>
          <cell r="H1313">
            <v>18</v>
          </cell>
          <cell r="I1313" t="str">
            <v>PLANTA</v>
          </cell>
          <cell r="J1313" t="str">
            <v>M</v>
          </cell>
          <cell r="K1313" t="str">
            <v>ac</v>
          </cell>
          <cell r="L1313" t="str">
            <v>TC</v>
          </cell>
          <cell r="M1313" t="str">
            <v>NULL</v>
          </cell>
          <cell r="N1313" t="str">
            <v>jatobar@unicauca.edu.co</v>
          </cell>
          <cell r="O1313" t="str">
            <v>ASISTENTE</v>
          </cell>
          <cell r="P1313">
            <v>36228</v>
          </cell>
          <cell r="Q1313" t="str">
            <v>NULL</v>
          </cell>
        </row>
        <row r="1314">
          <cell r="B1314">
            <v>76311893</v>
          </cell>
          <cell r="C1314" t="str">
            <v>MACA CHAGUENDO MAURICIO</v>
          </cell>
          <cell r="D1314" t="str">
            <v>MACA</v>
          </cell>
          <cell r="E1314" t="str">
            <v>CHAGUENDO</v>
          </cell>
          <cell r="F1314" t="str">
            <v>MAURICIO</v>
          </cell>
          <cell r="H1314">
            <v>35</v>
          </cell>
          <cell r="I1314" t="str">
            <v>PLANTA</v>
          </cell>
          <cell r="J1314" t="str">
            <v>M</v>
          </cell>
          <cell r="K1314" t="str">
            <v>ac</v>
          </cell>
          <cell r="L1314" t="str">
            <v>TC</v>
          </cell>
          <cell r="M1314" t="str">
            <v>NULL</v>
          </cell>
          <cell r="N1314" t="str">
            <v>mmaca@unicauca.edu.co</v>
          </cell>
          <cell r="O1314" t="str">
            <v>ASOCIADO</v>
          </cell>
          <cell r="P1314">
            <v>36242</v>
          </cell>
          <cell r="Q1314" t="str">
            <v>NULL</v>
          </cell>
        </row>
        <row r="1315">
          <cell r="B1315">
            <v>76312221</v>
          </cell>
          <cell r="C1315" t="str">
            <v>CHAGUENDO GARCIA JOSE ENRIQUE</v>
          </cell>
          <cell r="D1315" t="str">
            <v>CHAGUENDO</v>
          </cell>
          <cell r="E1315" t="str">
            <v>GARCIA</v>
          </cell>
          <cell r="F1315" t="str">
            <v>JOSE</v>
          </cell>
          <cell r="G1315" t="str">
            <v>ENRIQUE</v>
          </cell>
          <cell r="H1315">
            <v>12</v>
          </cell>
          <cell r="I1315" t="str">
            <v>PLANTA</v>
          </cell>
          <cell r="J1315" t="str">
            <v>M</v>
          </cell>
          <cell r="K1315" t="str">
            <v>ac</v>
          </cell>
          <cell r="L1315" t="str">
            <v>TC</v>
          </cell>
          <cell r="M1315" t="str">
            <v>NULL</v>
          </cell>
          <cell r="N1315" t="str">
            <v>jochendo@unicauca.edu.co</v>
          </cell>
          <cell r="O1315" t="str">
            <v>TITULAR</v>
          </cell>
          <cell r="P1315">
            <v>35643</v>
          </cell>
          <cell r="Q1315" t="str">
            <v>NULL</v>
          </cell>
        </row>
        <row r="1316">
          <cell r="B1316">
            <v>76312276</v>
          </cell>
          <cell r="C1316" t="str">
            <v>VALENCIA LOPEZ FERNANDO</v>
          </cell>
          <cell r="D1316" t="str">
            <v>VALENCIA</v>
          </cell>
          <cell r="E1316" t="str">
            <v>LOPEZ</v>
          </cell>
          <cell r="F1316" t="str">
            <v>FERNANDO</v>
          </cell>
          <cell r="H1316">
            <v>8</v>
          </cell>
          <cell r="I1316" t="str">
            <v>PLANTA</v>
          </cell>
          <cell r="J1316" t="str">
            <v>M</v>
          </cell>
          <cell r="K1316" t="str">
            <v>ac</v>
          </cell>
          <cell r="L1316" t="str">
            <v>TC</v>
          </cell>
          <cell r="M1316" t="str">
            <v>NULL</v>
          </cell>
          <cell r="N1316" t="str">
            <v>f.valencia@unicauca.edu.co</v>
          </cell>
          <cell r="O1316" t="str">
            <v>AUXILIAR</v>
          </cell>
          <cell r="P1316">
            <v>42745</v>
          </cell>
          <cell r="Q1316" t="str">
            <v>NULL</v>
          </cell>
        </row>
        <row r="1317">
          <cell r="B1317">
            <v>76312599</v>
          </cell>
          <cell r="C1317" t="str">
            <v>ROJAS DIAZ ALEXEI BERNARDO</v>
          </cell>
          <cell r="D1317" t="str">
            <v>ROJAS</v>
          </cell>
          <cell r="E1317" t="str">
            <v>DIAZ</v>
          </cell>
          <cell r="F1317" t="str">
            <v>ALEXEI</v>
          </cell>
          <cell r="G1317" t="str">
            <v>BERNARDO</v>
          </cell>
          <cell r="H1317">
            <v>8</v>
          </cell>
          <cell r="I1317" t="str">
            <v>PLANTA</v>
          </cell>
          <cell r="J1317" t="str">
            <v>M</v>
          </cell>
          <cell r="K1317" t="str">
            <v>ac</v>
          </cell>
          <cell r="L1317" t="str">
            <v>TC</v>
          </cell>
          <cell r="M1317" t="str">
            <v>JEFE</v>
          </cell>
          <cell r="N1317" t="str">
            <v>arojas@unicauca.edu.co</v>
          </cell>
          <cell r="O1317" t="str">
            <v>TITULAR</v>
          </cell>
          <cell r="P1317">
            <v>38728</v>
          </cell>
          <cell r="Q1317" t="str">
            <v>NULL</v>
          </cell>
        </row>
        <row r="1318">
          <cell r="B1318">
            <v>76313425</v>
          </cell>
          <cell r="C1318" t="str">
            <v>LOPEZ CABRERA RAMIRO</v>
          </cell>
          <cell r="D1318" t="str">
            <v>LOPEZ</v>
          </cell>
          <cell r="E1318" t="str">
            <v>CABRERA</v>
          </cell>
          <cell r="F1318" t="str">
            <v>RAMIRO</v>
          </cell>
          <cell r="H1318">
            <v>40</v>
          </cell>
          <cell r="I1318" t="str">
            <v>PLANTA</v>
          </cell>
          <cell r="J1318" t="str">
            <v>M</v>
          </cell>
          <cell r="K1318" t="str">
            <v>ac</v>
          </cell>
          <cell r="L1318" t="str">
            <v>TC</v>
          </cell>
          <cell r="M1318" t="str">
            <v>NULL</v>
          </cell>
          <cell r="N1318" t="str">
            <v>ramirolopez@unicauca.edu.co</v>
          </cell>
          <cell r="O1318" t="str">
            <v>ASISTENTE</v>
          </cell>
          <cell r="P1318">
            <v>42745</v>
          </cell>
          <cell r="Q1318" t="str">
            <v>NULL</v>
          </cell>
        </row>
        <row r="1319">
          <cell r="B1319">
            <v>76314774</v>
          </cell>
          <cell r="C1319" t="str">
            <v>ROJAS ALVARADO OSCAR AMAURY</v>
          </cell>
          <cell r="D1319" t="str">
            <v>ROJAS</v>
          </cell>
          <cell r="E1319" t="str">
            <v>ALVARADO</v>
          </cell>
          <cell r="F1319" t="str">
            <v>OSCAR</v>
          </cell>
          <cell r="G1319" t="str">
            <v>AMAURY</v>
          </cell>
          <cell r="H1319">
            <v>51</v>
          </cell>
          <cell r="I1319" t="str">
            <v>PLANTA</v>
          </cell>
          <cell r="J1319" t="str">
            <v>M</v>
          </cell>
          <cell r="K1319" t="str">
            <v>ac</v>
          </cell>
          <cell r="L1319" t="str">
            <v>TC</v>
          </cell>
          <cell r="M1319" t="str">
            <v>COORDINADORPR</v>
          </cell>
          <cell r="N1319" t="str">
            <v>orojas@unicauca.edu.co</v>
          </cell>
          <cell r="O1319" t="str">
            <v>TITULAR</v>
          </cell>
          <cell r="P1319">
            <v>35462</v>
          </cell>
          <cell r="Q1319" t="str">
            <v>NULL</v>
          </cell>
        </row>
        <row r="1320">
          <cell r="B1320">
            <v>76315863</v>
          </cell>
          <cell r="C1320" t="str">
            <v>LARA SILVA EMIGDIO ANDRES</v>
          </cell>
          <cell r="D1320" t="str">
            <v>LARA</v>
          </cell>
          <cell r="E1320" t="str">
            <v>SILVA</v>
          </cell>
          <cell r="F1320" t="str">
            <v>EMIGDIO</v>
          </cell>
          <cell r="G1320" t="str">
            <v>ANDRES</v>
          </cell>
          <cell r="H1320">
            <v>50</v>
          </cell>
          <cell r="I1320" t="str">
            <v>PLANTA</v>
          </cell>
          <cell r="J1320" t="str">
            <v>M</v>
          </cell>
          <cell r="K1320" t="str">
            <v>ac</v>
          </cell>
          <cell r="L1320" t="str">
            <v>TC</v>
          </cell>
          <cell r="M1320" t="str">
            <v>JEFE</v>
          </cell>
          <cell r="N1320" t="str">
            <v>alara@unicauca.edu.co</v>
          </cell>
          <cell r="O1320" t="str">
            <v>TITULAR</v>
          </cell>
          <cell r="P1320">
            <v>37629</v>
          </cell>
          <cell r="Q1320" t="str">
            <v>NULL</v>
          </cell>
        </row>
        <row r="1321">
          <cell r="B1321">
            <v>76317623</v>
          </cell>
          <cell r="C1321" t="str">
            <v>HURTADO ALEGRIA JULIO ARIEL</v>
          </cell>
          <cell r="D1321" t="str">
            <v>HURTADO</v>
          </cell>
          <cell r="E1321" t="str">
            <v>ALEGRIA</v>
          </cell>
          <cell r="F1321" t="str">
            <v>JULIO</v>
          </cell>
          <cell r="G1321" t="str">
            <v>ARIEL</v>
          </cell>
          <cell r="H1321">
            <v>52</v>
          </cell>
          <cell r="I1321" t="str">
            <v>PLANTA</v>
          </cell>
          <cell r="J1321" t="str">
            <v>M</v>
          </cell>
          <cell r="K1321" t="str">
            <v>ac</v>
          </cell>
          <cell r="L1321" t="str">
            <v>TC</v>
          </cell>
          <cell r="M1321" t="str">
            <v>NULL</v>
          </cell>
          <cell r="N1321" t="str">
            <v>ahurtado@unicauca.edu.co</v>
          </cell>
          <cell r="O1321" t="str">
            <v>TITULAR</v>
          </cell>
          <cell r="P1321">
            <v>37636</v>
          </cell>
          <cell r="Q1321" t="str">
            <v>NULL</v>
          </cell>
        </row>
        <row r="1322">
          <cell r="B1322">
            <v>76318527</v>
          </cell>
          <cell r="C1322" t="str">
            <v>ORDOÑEZ PATIÑO EIBER DARIO</v>
          </cell>
          <cell r="D1322" t="str">
            <v>ORDOÑEZ</v>
          </cell>
          <cell r="E1322" t="str">
            <v>PATIÑO</v>
          </cell>
          <cell r="F1322" t="str">
            <v>EIBER</v>
          </cell>
          <cell r="G1322" t="str">
            <v>DARIO</v>
          </cell>
          <cell r="H1322">
            <v>9</v>
          </cell>
          <cell r="I1322" t="str">
            <v>PLANTA</v>
          </cell>
          <cell r="J1322" t="str">
            <v>M</v>
          </cell>
          <cell r="K1322" t="str">
            <v>ac</v>
          </cell>
          <cell r="L1322" t="str">
            <v>MT</v>
          </cell>
          <cell r="M1322" t="str">
            <v>NULL</v>
          </cell>
          <cell r="N1322" t="str">
            <v>edordonez@unicauca.edu.co</v>
          </cell>
          <cell r="O1322" t="str">
            <v>ASISTENTE</v>
          </cell>
          <cell r="P1322">
            <v>38728</v>
          </cell>
          <cell r="Q1322" t="str">
            <v>NULL</v>
          </cell>
        </row>
        <row r="1323">
          <cell r="B1323">
            <v>76318744</v>
          </cell>
          <cell r="C1323" t="str">
            <v>RIVERA ZAMBRANO JAMES RODOLFO</v>
          </cell>
          <cell r="D1323" t="str">
            <v>RIVERA</v>
          </cell>
          <cell r="E1323" t="str">
            <v>ZAMBRANO</v>
          </cell>
          <cell r="F1323" t="str">
            <v>JAMES</v>
          </cell>
          <cell r="G1323" t="str">
            <v>RODOLFO</v>
          </cell>
          <cell r="H1323">
            <v>28</v>
          </cell>
          <cell r="I1323" t="str">
            <v>PLANTA</v>
          </cell>
          <cell r="J1323" t="str">
            <v>M</v>
          </cell>
          <cell r="K1323" t="str">
            <v>ac</v>
          </cell>
          <cell r="L1323" t="str">
            <v>TC</v>
          </cell>
          <cell r="M1323" t="str">
            <v>NULL</v>
          </cell>
          <cell r="N1323" t="str">
            <v>jarivera@unicauca.edu.co</v>
          </cell>
          <cell r="O1323" t="str">
            <v>ASISTENTE</v>
          </cell>
          <cell r="P1323">
            <v>37644</v>
          </cell>
          <cell r="Q1323" t="str">
            <v>NULL</v>
          </cell>
        </row>
        <row r="1324">
          <cell r="B1324">
            <v>76320096</v>
          </cell>
          <cell r="C1324" t="str">
            <v>CORRALES MUÑOZ JUAN CARLOS</v>
          </cell>
          <cell r="D1324" t="str">
            <v>CORRALES</v>
          </cell>
          <cell r="E1324" t="str">
            <v>MUÑOZ</v>
          </cell>
          <cell r="F1324" t="str">
            <v>JUAN</v>
          </cell>
          <cell r="G1324" t="str">
            <v>CARLOS</v>
          </cell>
          <cell r="H1324">
            <v>50</v>
          </cell>
          <cell r="I1324" t="str">
            <v>PLANTA</v>
          </cell>
          <cell r="J1324" t="str">
            <v>M</v>
          </cell>
          <cell r="K1324" t="str">
            <v>ac</v>
          </cell>
          <cell r="L1324" t="str">
            <v>TC</v>
          </cell>
          <cell r="M1324" t="str">
            <v>NULL</v>
          </cell>
          <cell r="N1324" t="str">
            <v>jcorral@unicauca.edu.co</v>
          </cell>
          <cell r="O1324" t="str">
            <v>TITULAR</v>
          </cell>
          <cell r="P1324">
            <v>36228</v>
          </cell>
          <cell r="Q1324" t="str">
            <v>NULL</v>
          </cell>
        </row>
        <row r="1325">
          <cell r="B1325">
            <v>76320325</v>
          </cell>
          <cell r="C1325" t="str">
            <v>ZUÑIGA ORDOÑEZ JOSE LUIS</v>
          </cell>
          <cell r="D1325" t="str">
            <v>ZUÑIGA</v>
          </cell>
          <cell r="E1325" t="str">
            <v>ORDOÑEZ</v>
          </cell>
          <cell r="F1325" t="str">
            <v>JOSE</v>
          </cell>
          <cell r="G1325" t="str">
            <v>LUIS</v>
          </cell>
          <cell r="H1325">
            <v>41</v>
          </cell>
          <cell r="I1325" t="str">
            <v>PLANTA</v>
          </cell>
          <cell r="J1325" t="str">
            <v>M</v>
          </cell>
          <cell r="K1325" t="str">
            <v>ac</v>
          </cell>
          <cell r="L1325" t="str">
            <v>TC</v>
          </cell>
          <cell r="M1325" t="str">
            <v>NULL</v>
          </cell>
          <cell r="N1325" t="str">
            <v>josezuniga@unicauca.edu.co</v>
          </cell>
          <cell r="O1325" t="str">
            <v>ASISTENTE</v>
          </cell>
          <cell r="P1325">
            <v>43479</v>
          </cell>
          <cell r="Q1325" t="str">
            <v>NULL</v>
          </cell>
        </row>
        <row r="1326">
          <cell r="B1326">
            <v>76320393</v>
          </cell>
          <cell r="C1326" t="str">
            <v>GUERRERO VARGAS JIMMY ALEXANDER</v>
          </cell>
          <cell r="D1326" t="str">
            <v>GUERRERO</v>
          </cell>
          <cell r="E1326" t="str">
            <v>VARGAS</v>
          </cell>
          <cell r="F1326" t="str">
            <v>JIMMY</v>
          </cell>
          <cell r="G1326" t="str">
            <v>ALEXANDER</v>
          </cell>
          <cell r="H1326">
            <v>31</v>
          </cell>
          <cell r="I1326" t="str">
            <v>PLANTA</v>
          </cell>
          <cell r="J1326" t="str">
            <v>M</v>
          </cell>
          <cell r="K1326" t="str">
            <v>ac</v>
          </cell>
          <cell r="L1326" t="str">
            <v>TC</v>
          </cell>
          <cell r="M1326" t="str">
            <v>COORDINADORPS</v>
          </cell>
          <cell r="N1326" t="str">
            <v>guerrero@unicauca.edu.co</v>
          </cell>
          <cell r="O1326" t="str">
            <v>ASOCIADO</v>
          </cell>
          <cell r="P1326">
            <v>41699</v>
          </cell>
          <cell r="Q1326" t="str">
            <v>NULL</v>
          </cell>
        </row>
        <row r="1327">
          <cell r="B1327">
            <v>76321704</v>
          </cell>
          <cell r="C1327" t="str">
            <v>TOLEDO TOVAR ALEJANDRO</v>
          </cell>
          <cell r="D1327" t="str">
            <v>TOLEDO</v>
          </cell>
          <cell r="E1327" t="str">
            <v>TOVAR</v>
          </cell>
          <cell r="F1327" t="str">
            <v>ALEJANDRO</v>
          </cell>
          <cell r="H1327">
            <v>49</v>
          </cell>
          <cell r="I1327" t="str">
            <v>PLANTA</v>
          </cell>
          <cell r="J1327" t="str">
            <v>M</v>
          </cell>
          <cell r="K1327" t="str">
            <v>ac</v>
          </cell>
          <cell r="L1327" t="str">
            <v>TC</v>
          </cell>
          <cell r="M1327" t="str">
            <v>DECANO</v>
          </cell>
          <cell r="N1327" t="str">
            <v>atoledo@unicauca.edu.co</v>
          </cell>
          <cell r="O1327" t="str">
            <v>TITULAR</v>
          </cell>
          <cell r="P1327">
            <v>38728</v>
          </cell>
          <cell r="Q1327" t="str">
            <v>NULL</v>
          </cell>
        </row>
        <row r="1328">
          <cell r="B1328">
            <v>76322721</v>
          </cell>
          <cell r="C1328" t="str">
            <v>QUIÑONEZ SINISTERRA FERNEY</v>
          </cell>
          <cell r="D1328" t="str">
            <v>QUIÑONEZ</v>
          </cell>
          <cell r="E1328" t="str">
            <v>SINISTERRA</v>
          </cell>
          <cell r="F1328" t="str">
            <v>FERNEY</v>
          </cell>
          <cell r="H1328">
            <v>45</v>
          </cell>
          <cell r="I1328" t="str">
            <v>PLANTA</v>
          </cell>
          <cell r="J1328" t="str">
            <v>M</v>
          </cell>
          <cell r="K1328" t="str">
            <v>ac</v>
          </cell>
          <cell r="L1328" t="str">
            <v>TC</v>
          </cell>
          <cell r="M1328" t="str">
            <v>NULL</v>
          </cell>
          <cell r="N1328" t="str">
            <v>ferneyquinones@unicauca.edu.co</v>
          </cell>
          <cell r="O1328" t="str">
            <v>ASISTENTE</v>
          </cell>
          <cell r="P1328">
            <v>42856</v>
          </cell>
          <cell r="Q1328" t="str">
            <v>NULL</v>
          </cell>
        </row>
        <row r="1329">
          <cell r="B1329">
            <v>76323271</v>
          </cell>
          <cell r="C1329" t="str">
            <v>ORDOÑEZ MORA CARLOS RENE</v>
          </cell>
          <cell r="D1329" t="str">
            <v>ORDOÑEZ</v>
          </cell>
          <cell r="E1329" t="str">
            <v>MORA</v>
          </cell>
          <cell r="F1329" t="str">
            <v>CARLOS</v>
          </cell>
          <cell r="G1329" t="str">
            <v>RENE</v>
          </cell>
          <cell r="H1329">
            <v>3</v>
          </cell>
          <cell r="I1329" t="str">
            <v>PLANTA</v>
          </cell>
          <cell r="J1329" t="str">
            <v>M</v>
          </cell>
          <cell r="K1329" t="str">
            <v>ac</v>
          </cell>
          <cell r="L1329" t="str">
            <v>TC</v>
          </cell>
          <cell r="M1329" t="str">
            <v>NULL</v>
          </cell>
          <cell r="N1329" t="str">
            <v>carlosreneom@unicauca.edu.co</v>
          </cell>
          <cell r="O1329" t="str">
            <v>TITULAR</v>
          </cell>
          <cell r="P1329">
            <v>38729</v>
          </cell>
          <cell r="Q1329" t="str">
            <v>NULL</v>
          </cell>
        </row>
        <row r="1330">
          <cell r="B1330">
            <v>76325685</v>
          </cell>
          <cell r="C1330" t="str">
            <v>HURTADO GUACA JAVIER ALEXANDER</v>
          </cell>
          <cell r="D1330" t="str">
            <v>HURTADO</v>
          </cell>
          <cell r="E1330" t="str">
            <v>GUACA</v>
          </cell>
          <cell r="F1330" t="str">
            <v>JAVIER</v>
          </cell>
          <cell r="G1330" t="str">
            <v>ALEXANDER</v>
          </cell>
          <cell r="H1330">
            <v>50</v>
          </cell>
          <cell r="I1330" t="str">
            <v>PLANTA</v>
          </cell>
          <cell r="J1330" t="str">
            <v>M</v>
          </cell>
          <cell r="K1330" t="str">
            <v>ac</v>
          </cell>
          <cell r="L1330" t="str">
            <v>TC</v>
          </cell>
          <cell r="M1330" t="str">
            <v>NULL</v>
          </cell>
          <cell r="N1330" t="str">
            <v>javhur@unicauca.edu.co</v>
          </cell>
          <cell r="O1330" t="str">
            <v>ASOCIADO</v>
          </cell>
          <cell r="P1330">
            <v>38727</v>
          </cell>
          <cell r="Q1330" t="str">
            <v>NULL</v>
          </cell>
        </row>
        <row r="1331">
          <cell r="B1331">
            <v>76328871</v>
          </cell>
          <cell r="C1331" t="str">
            <v>CLAVIJO GALLEGO TULIO ANDRES</v>
          </cell>
          <cell r="D1331" t="str">
            <v>CLAVIJO</v>
          </cell>
          <cell r="E1331" t="str">
            <v>GALLEGO</v>
          </cell>
          <cell r="F1331" t="str">
            <v>TULIO</v>
          </cell>
          <cell r="G1331" t="str">
            <v>ANDRES</v>
          </cell>
          <cell r="H1331">
            <v>26</v>
          </cell>
          <cell r="I1331" t="str">
            <v>PLANTA</v>
          </cell>
          <cell r="J1331" t="str">
            <v>M</v>
          </cell>
          <cell r="K1331" t="str">
            <v>ac</v>
          </cell>
          <cell r="L1331" t="str">
            <v>TC</v>
          </cell>
          <cell r="M1331" t="str">
            <v>COORDINADORPR</v>
          </cell>
          <cell r="N1331" t="str">
            <v>taclavijo@unicauca.edu.co</v>
          </cell>
          <cell r="O1331" t="str">
            <v>ASOCIADO</v>
          </cell>
          <cell r="P1331">
            <v>43749</v>
          </cell>
          <cell r="Q1331" t="str">
            <v>NULL</v>
          </cell>
        </row>
        <row r="1332">
          <cell r="B1332">
            <v>76329206</v>
          </cell>
          <cell r="C1332" t="str">
            <v>RAMIREZ GONZALEZ GUSTAVO ADOLFO</v>
          </cell>
          <cell r="D1332" t="str">
            <v>RAMIREZ</v>
          </cell>
          <cell r="E1332" t="str">
            <v>GONZALEZ</v>
          </cell>
          <cell r="F1332" t="str">
            <v>GUSTAVO</v>
          </cell>
          <cell r="G1332" t="str">
            <v>ADOLFO</v>
          </cell>
          <cell r="H1332">
            <v>50</v>
          </cell>
          <cell r="I1332" t="str">
            <v>PLANTA</v>
          </cell>
          <cell r="J1332" t="str">
            <v>M</v>
          </cell>
          <cell r="K1332" t="str">
            <v>ac</v>
          </cell>
          <cell r="L1332" t="str">
            <v>TC</v>
          </cell>
          <cell r="M1332" t="str">
            <v>NULL</v>
          </cell>
          <cell r="N1332" t="str">
            <v>gramirez@unicauca.edu.co</v>
          </cell>
          <cell r="O1332" t="str">
            <v>TITULAR</v>
          </cell>
          <cell r="P1332">
            <v>36997</v>
          </cell>
          <cell r="Q1332" t="str">
            <v>NULL</v>
          </cell>
        </row>
        <row r="1333">
          <cell r="B1333">
            <v>76329972</v>
          </cell>
          <cell r="C1333" t="str">
            <v>GONZALEZ DAGUA WILLIAM FERNANDO</v>
          </cell>
          <cell r="D1333" t="str">
            <v>GONZALEZ</v>
          </cell>
          <cell r="E1333" t="str">
            <v>DAGUA</v>
          </cell>
          <cell r="F1333" t="str">
            <v>WILLIAM</v>
          </cell>
          <cell r="G1333" t="str">
            <v>FERNANDO</v>
          </cell>
          <cell r="H1333">
            <v>13</v>
          </cell>
          <cell r="I1333" t="str">
            <v>PLANTA</v>
          </cell>
          <cell r="J1333" t="str">
            <v>M</v>
          </cell>
          <cell r="K1333" t="str">
            <v>ac</v>
          </cell>
          <cell r="L1333" t="str">
            <v>TC</v>
          </cell>
          <cell r="M1333" t="str">
            <v>JEFE</v>
          </cell>
          <cell r="N1333" t="str">
            <v>williamgonzalez@unicauca.edu.co</v>
          </cell>
          <cell r="O1333" t="str">
            <v>AUXILIAR</v>
          </cell>
          <cell r="P1333">
            <v>42745</v>
          </cell>
          <cell r="Q1333" t="str">
            <v>NULL</v>
          </cell>
        </row>
        <row r="1334">
          <cell r="B1334">
            <v>76330278</v>
          </cell>
          <cell r="C1334" t="str">
            <v>CAICEDO ORTIZ JULIAN ANDRES</v>
          </cell>
          <cell r="D1334" t="str">
            <v>CAICEDO</v>
          </cell>
          <cell r="E1334" t="str">
            <v>ORTIZ</v>
          </cell>
          <cell r="F1334" t="str">
            <v>JULIAN</v>
          </cell>
          <cell r="G1334" t="str">
            <v>ANDRES</v>
          </cell>
          <cell r="H1334">
            <v>37</v>
          </cell>
          <cell r="I1334" t="str">
            <v>PLANTA</v>
          </cell>
          <cell r="J1334" t="str">
            <v>M</v>
          </cell>
          <cell r="K1334" t="str">
            <v>ac</v>
          </cell>
          <cell r="L1334" t="str">
            <v>TC</v>
          </cell>
          <cell r="M1334" t="str">
            <v>NULL</v>
          </cell>
          <cell r="N1334" t="str">
            <v>julianca@unicauca.edu.co</v>
          </cell>
          <cell r="O1334" t="str">
            <v>ASOCIADO</v>
          </cell>
          <cell r="P1334">
            <v>42219</v>
          </cell>
          <cell r="Q1334" t="str">
            <v>NULL</v>
          </cell>
        </row>
        <row r="1335">
          <cell r="B1335">
            <v>76335426</v>
          </cell>
          <cell r="C1335" t="str">
            <v>CHILITO PIAMBA EDUARDO ANDRES</v>
          </cell>
          <cell r="D1335" t="str">
            <v>CHILITO</v>
          </cell>
          <cell r="E1335" t="str">
            <v>PIAMBA</v>
          </cell>
          <cell r="F1335" t="str">
            <v>EDUARDO</v>
          </cell>
          <cell r="G1335" t="str">
            <v>ANDRES</v>
          </cell>
          <cell r="H1335">
            <v>37</v>
          </cell>
          <cell r="I1335" t="str">
            <v>PLANTA</v>
          </cell>
          <cell r="J1335" t="str">
            <v>M</v>
          </cell>
          <cell r="K1335" t="str">
            <v>ac</v>
          </cell>
          <cell r="L1335" t="str">
            <v>TC</v>
          </cell>
          <cell r="M1335" t="str">
            <v>NULL</v>
          </cell>
          <cell r="N1335" t="str">
            <v>echilito@unicauca.edu.co</v>
          </cell>
          <cell r="O1335" t="str">
            <v>TITULAR</v>
          </cell>
          <cell r="P1335">
            <v>38727</v>
          </cell>
          <cell r="Q1335" t="str">
            <v>NULL</v>
          </cell>
        </row>
        <row r="1336">
          <cell r="B1336">
            <v>79261468</v>
          </cell>
          <cell r="C1336" t="str">
            <v>ORDOÑEZ MOSQUERA OSCAR ENRIQUE</v>
          </cell>
          <cell r="D1336" t="str">
            <v>ORDOÑEZ</v>
          </cell>
          <cell r="E1336" t="str">
            <v>MOSQUERA</v>
          </cell>
          <cell r="F1336" t="str">
            <v>OSCAR</v>
          </cell>
          <cell r="G1336" t="str">
            <v>ENRIQUE</v>
          </cell>
          <cell r="H1336">
            <v>12</v>
          </cell>
          <cell r="I1336" t="str">
            <v>PLANTA</v>
          </cell>
          <cell r="J1336" t="str">
            <v>M</v>
          </cell>
          <cell r="K1336" t="str">
            <v>ac</v>
          </cell>
          <cell r="L1336" t="str">
            <v>MT</v>
          </cell>
          <cell r="M1336" t="str">
            <v>NULL</v>
          </cell>
          <cell r="N1336" t="str">
            <v>oeordonez@unicauca.edu.co</v>
          </cell>
          <cell r="O1336" t="str">
            <v>ASISTENTE</v>
          </cell>
          <cell r="P1336">
            <v>34915</v>
          </cell>
          <cell r="Q1336" t="str">
            <v>NULL</v>
          </cell>
        </row>
        <row r="1337">
          <cell r="B1337">
            <v>79390100</v>
          </cell>
          <cell r="C1337" t="str">
            <v>ARANGO QUINTANA MILTON</v>
          </cell>
          <cell r="D1337" t="str">
            <v>ARANGO</v>
          </cell>
          <cell r="E1337" t="str">
            <v>QUINTANA</v>
          </cell>
          <cell r="F1337" t="str">
            <v>MILTON</v>
          </cell>
          <cell r="H1337">
            <v>35</v>
          </cell>
          <cell r="I1337" t="str">
            <v>PLANTA</v>
          </cell>
          <cell r="J1337" t="str">
            <v>M</v>
          </cell>
          <cell r="K1337" t="str">
            <v>ac</v>
          </cell>
          <cell r="L1337" t="str">
            <v>TC</v>
          </cell>
          <cell r="M1337" t="str">
            <v>NULL</v>
          </cell>
          <cell r="N1337" t="str">
            <v>marango@unicauca.edu.co</v>
          </cell>
          <cell r="O1337" t="str">
            <v>ASOCIADO</v>
          </cell>
          <cell r="P1337">
            <v>35682</v>
          </cell>
          <cell r="Q1337" t="str">
            <v>NULL</v>
          </cell>
        </row>
        <row r="1338">
          <cell r="B1338">
            <v>79465960</v>
          </cell>
          <cell r="C1338" t="str">
            <v>MARIN RICO GUILLERMO</v>
          </cell>
          <cell r="D1338" t="str">
            <v>MARIN</v>
          </cell>
          <cell r="E1338" t="str">
            <v>RICO</v>
          </cell>
          <cell r="F1338" t="str">
            <v>GUILLERMO</v>
          </cell>
          <cell r="H1338">
            <v>1</v>
          </cell>
          <cell r="I1338" t="str">
            <v>PLANTA</v>
          </cell>
          <cell r="J1338" t="str">
            <v>M</v>
          </cell>
          <cell r="K1338" t="str">
            <v>ac</v>
          </cell>
          <cell r="L1338" t="str">
            <v>TC</v>
          </cell>
          <cell r="M1338" t="str">
            <v>NULL</v>
          </cell>
          <cell r="N1338" t="str">
            <v>gmarinrico@unicauca.edu.co</v>
          </cell>
          <cell r="O1338" t="str">
            <v>ASOCIADO</v>
          </cell>
          <cell r="P1338">
            <v>35845</v>
          </cell>
          <cell r="Q1338" t="str">
            <v>NULL</v>
          </cell>
        </row>
        <row r="1339">
          <cell r="B1339">
            <v>80065947</v>
          </cell>
          <cell r="C1339" t="str">
            <v>PARRA SANCHEZ ALDO IVAN</v>
          </cell>
          <cell r="D1339" t="str">
            <v>PARRA</v>
          </cell>
          <cell r="E1339" t="str">
            <v>SANCHEZ</v>
          </cell>
          <cell r="F1339" t="str">
            <v>ALDO</v>
          </cell>
          <cell r="G1339" t="str">
            <v>IVAN</v>
          </cell>
          <cell r="H1339">
            <v>35</v>
          </cell>
          <cell r="I1339" t="str">
            <v>PLANTA</v>
          </cell>
          <cell r="J1339" t="str">
            <v>M</v>
          </cell>
          <cell r="K1339" t="str">
            <v>ac</v>
          </cell>
          <cell r="L1339" t="str">
            <v>TC</v>
          </cell>
          <cell r="M1339" t="str">
            <v>COORDINADORPR</v>
          </cell>
          <cell r="N1339" t="str">
            <v>aldo@unicauca.edu.co</v>
          </cell>
          <cell r="O1339" t="str">
            <v>ASISTENTE</v>
          </cell>
          <cell r="P1339">
            <v>43749</v>
          </cell>
          <cell r="Q1339" t="str">
            <v>NULL</v>
          </cell>
        </row>
        <row r="1340">
          <cell r="B1340">
            <v>80408039</v>
          </cell>
          <cell r="C1340" t="str">
            <v>PASTAS BUSTOS HENRY FERNANDO</v>
          </cell>
          <cell r="D1340" t="str">
            <v>PASTAS</v>
          </cell>
          <cell r="E1340" t="str">
            <v>BUSTOS</v>
          </cell>
          <cell r="F1340" t="str">
            <v>HENRY</v>
          </cell>
          <cell r="G1340" t="str">
            <v>FERNANDO</v>
          </cell>
          <cell r="H1340">
            <v>8</v>
          </cell>
          <cell r="I1340" t="str">
            <v>PLANTA</v>
          </cell>
          <cell r="J1340" t="str">
            <v>M</v>
          </cell>
          <cell r="K1340" t="str">
            <v>ac</v>
          </cell>
          <cell r="L1340" t="str">
            <v>MT</v>
          </cell>
          <cell r="M1340" t="str">
            <v>NULL</v>
          </cell>
          <cell r="N1340" t="str">
            <v>henrypastas@unicauca.edu.co</v>
          </cell>
          <cell r="O1340" t="str">
            <v>AUXILIAR</v>
          </cell>
          <cell r="P1340">
            <v>42219</v>
          </cell>
          <cell r="Q1340" t="str">
            <v>NULL</v>
          </cell>
        </row>
        <row r="1341">
          <cell r="B1341">
            <v>87245421</v>
          </cell>
          <cell r="C1341" t="str">
            <v>CERON PALACIOS LUIS ARLEYO</v>
          </cell>
          <cell r="D1341" t="str">
            <v>CERON</v>
          </cell>
          <cell r="E1341" t="str">
            <v>PALACIOS</v>
          </cell>
          <cell r="F1341" t="str">
            <v>LUIS</v>
          </cell>
          <cell r="G1341" t="str">
            <v>ARLEYO</v>
          </cell>
          <cell r="H1341">
            <v>23</v>
          </cell>
          <cell r="I1341" t="str">
            <v>PLANTA</v>
          </cell>
          <cell r="J1341" t="str">
            <v>M</v>
          </cell>
          <cell r="K1341" t="str">
            <v>ac</v>
          </cell>
          <cell r="L1341" t="str">
            <v>TC</v>
          </cell>
          <cell r="M1341" t="str">
            <v>COORDINADORPR</v>
          </cell>
          <cell r="N1341" t="str">
            <v>arleyc@unicauca.edu.co</v>
          </cell>
          <cell r="O1341" t="str">
            <v>ASOCIADO</v>
          </cell>
          <cell r="P1341">
            <v>43749</v>
          </cell>
          <cell r="Q1341" t="str">
            <v>NULL</v>
          </cell>
        </row>
        <row r="1342">
          <cell r="B1342">
            <v>91296197</v>
          </cell>
          <cell r="C1342" t="str">
            <v>MORENO CHAUSTRE JORGE JAIR</v>
          </cell>
          <cell r="D1342" t="str">
            <v>MORENO</v>
          </cell>
          <cell r="E1342" t="str">
            <v>CHAUSTRE</v>
          </cell>
          <cell r="F1342" t="str">
            <v>JORGE</v>
          </cell>
          <cell r="G1342" t="str">
            <v>JAIR</v>
          </cell>
          <cell r="H1342">
            <v>52</v>
          </cell>
          <cell r="I1342" t="str">
            <v>PLANTA</v>
          </cell>
          <cell r="J1342" t="str">
            <v>M</v>
          </cell>
          <cell r="K1342" t="str">
            <v>ac</v>
          </cell>
          <cell r="L1342" t="str">
            <v>TC</v>
          </cell>
          <cell r="M1342" t="str">
            <v>NULL</v>
          </cell>
          <cell r="N1342" t="str">
            <v>jjmoreno@unicauca.edu.co</v>
          </cell>
          <cell r="O1342" t="str">
            <v>TITULAR</v>
          </cell>
          <cell r="P1342">
            <v>37194</v>
          </cell>
          <cell r="Q1342" t="str">
            <v>NULL</v>
          </cell>
        </row>
        <row r="1343">
          <cell r="B1343">
            <v>91485576</v>
          </cell>
          <cell r="C1343" t="str">
            <v>ARDILA ALBARRACIN CARLOS ALBERTO</v>
          </cell>
          <cell r="D1343" t="str">
            <v>ARDILA</v>
          </cell>
          <cell r="E1343" t="str">
            <v>ALBARRACIN</v>
          </cell>
          <cell r="F1343" t="str">
            <v>CARLOS</v>
          </cell>
          <cell r="G1343" t="str">
            <v>ALBERTO</v>
          </cell>
          <cell r="H1343">
            <v>52</v>
          </cell>
          <cell r="I1343" t="str">
            <v>PLANTA</v>
          </cell>
          <cell r="J1343" t="str">
            <v>M</v>
          </cell>
          <cell r="K1343" t="str">
            <v>ac</v>
          </cell>
          <cell r="L1343" t="str">
            <v>TC</v>
          </cell>
          <cell r="M1343" t="str">
            <v>NULL</v>
          </cell>
          <cell r="N1343" t="str">
            <v>cardila@unicauca.edu.co</v>
          </cell>
          <cell r="O1343" t="str">
            <v>TITULAR</v>
          </cell>
          <cell r="P1343">
            <v>38364</v>
          </cell>
          <cell r="Q1343" t="str">
            <v>NULL</v>
          </cell>
        </row>
        <row r="1344">
          <cell r="B1344">
            <v>92528811</v>
          </cell>
          <cell r="C1344" t="str">
            <v>ARENAS APARICIO FAVIAN ENRIQUE</v>
          </cell>
          <cell r="D1344" t="str">
            <v>ARENAS</v>
          </cell>
          <cell r="E1344" t="str">
            <v>APARICIO</v>
          </cell>
          <cell r="F1344" t="str">
            <v>FAVIAN</v>
          </cell>
          <cell r="G1344" t="str">
            <v>ENRIQUE</v>
          </cell>
          <cell r="H1344">
            <v>35</v>
          </cell>
          <cell r="I1344" t="str">
            <v>PLANTA</v>
          </cell>
          <cell r="J1344" t="str">
            <v>M</v>
          </cell>
          <cell r="K1344" t="str">
            <v>ac</v>
          </cell>
          <cell r="L1344" t="str">
            <v>TC</v>
          </cell>
          <cell r="M1344" t="str">
            <v>NULL</v>
          </cell>
          <cell r="N1344" t="str">
            <v>farenas@unicauca.edu.co</v>
          </cell>
          <cell r="O1344" t="str">
            <v>TITULAR</v>
          </cell>
          <cell r="P1344">
            <v>38727</v>
          </cell>
          <cell r="Q1344" t="str">
            <v>NULL</v>
          </cell>
        </row>
        <row r="1345">
          <cell r="B1345">
            <v>93357723</v>
          </cell>
          <cell r="C1345" t="str">
            <v>ACOSTA ACOSTA PABLO ENRIQUE</v>
          </cell>
          <cell r="D1345" t="str">
            <v>ACOSTA</v>
          </cell>
          <cell r="E1345" t="str">
            <v>ACOSTA</v>
          </cell>
          <cell r="F1345" t="str">
            <v>PABLO</v>
          </cell>
          <cell r="G1345" t="str">
            <v>ENRIQUE</v>
          </cell>
          <cell r="H1345">
            <v>28</v>
          </cell>
          <cell r="I1345" t="str">
            <v>PLANTA</v>
          </cell>
          <cell r="J1345" t="str">
            <v>M</v>
          </cell>
          <cell r="K1345" t="str">
            <v>ac</v>
          </cell>
          <cell r="L1345" t="str">
            <v>TC</v>
          </cell>
          <cell r="M1345" t="str">
            <v>NULL</v>
          </cell>
          <cell r="N1345" t="str">
            <v>peacosta@unicauca.edu.co</v>
          </cell>
          <cell r="O1345" t="str">
            <v>ASISTENTE</v>
          </cell>
          <cell r="P1345">
            <v>36437</v>
          </cell>
          <cell r="Q1345" t="str">
            <v>NULL</v>
          </cell>
        </row>
        <row r="1346">
          <cell r="B1346">
            <v>94064631</v>
          </cell>
          <cell r="C1346" t="str">
            <v>CALVACHE ESPAÑA JOSE ANDRES</v>
          </cell>
          <cell r="D1346" t="str">
            <v>CALVACHE</v>
          </cell>
          <cell r="E1346" t="str">
            <v>ESPAÑA</v>
          </cell>
          <cell r="F1346" t="str">
            <v>JOSE</v>
          </cell>
          <cell r="G1346" t="str">
            <v>ANDRES</v>
          </cell>
          <cell r="H1346">
            <v>6</v>
          </cell>
          <cell r="I1346" t="str">
            <v>PLANTA</v>
          </cell>
          <cell r="J1346" t="str">
            <v>M</v>
          </cell>
          <cell r="K1346" t="str">
            <v>ac</v>
          </cell>
          <cell r="L1346" t="str">
            <v>TC</v>
          </cell>
          <cell r="M1346" t="str">
            <v>NULL</v>
          </cell>
          <cell r="N1346" t="str">
            <v>jacalvache@unicauca.edu.co</v>
          </cell>
          <cell r="O1346" t="str">
            <v>ASISTENTE</v>
          </cell>
          <cell r="P1346">
            <v>41699</v>
          </cell>
          <cell r="Q1346" t="str">
            <v>NULL</v>
          </cell>
        </row>
        <row r="1347">
          <cell r="B1347">
            <v>94072854</v>
          </cell>
          <cell r="C1347" t="str">
            <v>DVRIES ARTURO RICHARD FERNANDO</v>
          </cell>
          <cell r="D1347" t="str">
            <v>DVRIES</v>
          </cell>
          <cell r="E1347" t="str">
            <v>ARTURO</v>
          </cell>
          <cell r="F1347" t="str">
            <v>RICHARD</v>
          </cell>
          <cell r="G1347" t="str">
            <v>FERNANDO</v>
          </cell>
          <cell r="H1347">
            <v>36</v>
          </cell>
          <cell r="I1347" t="str">
            <v>PLANTA</v>
          </cell>
          <cell r="J1347" t="str">
            <v>M</v>
          </cell>
          <cell r="K1347" t="str">
            <v>ac</v>
          </cell>
          <cell r="L1347" t="str">
            <v>TC</v>
          </cell>
          <cell r="M1347" t="str">
            <v>NULL</v>
          </cell>
          <cell r="N1347" t="str">
            <v>NULL</v>
          </cell>
          <cell r="O1347" t="str">
            <v>ASISTENTE</v>
          </cell>
          <cell r="P1347">
            <v>45153</v>
          </cell>
          <cell r="Q1347" t="str">
            <v>NULL</v>
          </cell>
        </row>
        <row r="1348">
          <cell r="B1348">
            <v>94417765</v>
          </cell>
          <cell r="C1348" t="str">
            <v>CAICEDO ORTIZ JOSE ANTONIO</v>
          </cell>
          <cell r="D1348" t="str">
            <v>CAICEDO</v>
          </cell>
          <cell r="E1348" t="str">
            <v>ORTIZ</v>
          </cell>
          <cell r="F1348" t="str">
            <v>JOSE</v>
          </cell>
          <cell r="G1348" t="str">
            <v>ANTONIO</v>
          </cell>
          <cell r="H1348">
            <v>24</v>
          </cell>
          <cell r="I1348" t="str">
            <v>PLANTA</v>
          </cell>
          <cell r="J1348" t="str">
            <v>M</v>
          </cell>
          <cell r="K1348" t="str">
            <v>ac</v>
          </cell>
          <cell r="L1348" t="str">
            <v>TC</v>
          </cell>
          <cell r="M1348" t="str">
            <v>NULL</v>
          </cell>
          <cell r="N1348" t="str">
            <v>joseortiz@unicauca.edu.co</v>
          </cell>
          <cell r="O1348" t="str">
            <v>ASOCIADO</v>
          </cell>
          <cell r="P1348">
            <v>41671</v>
          </cell>
          <cell r="Q1348" t="str">
            <v>NULL</v>
          </cell>
        </row>
        <row r="1349">
          <cell r="B1349">
            <v>94503655</v>
          </cell>
          <cell r="C1349" t="str">
            <v>RENGIFO CARPINTERO EMERSON ALONSO</v>
          </cell>
          <cell r="D1349" t="str">
            <v>RENGIFO</v>
          </cell>
          <cell r="E1349" t="str">
            <v>CARPINTERO</v>
          </cell>
          <cell r="F1349" t="str">
            <v>EMERSON</v>
          </cell>
          <cell r="G1349" t="str">
            <v>ALONSO</v>
          </cell>
          <cell r="H1349">
            <v>36</v>
          </cell>
          <cell r="I1349" t="str">
            <v>PLANTA</v>
          </cell>
          <cell r="J1349" t="str">
            <v>M</v>
          </cell>
          <cell r="K1349" t="str">
            <v>ac</v>
          </cell>
          <cell r="L1349" t="str">
            <v>TC</v>
          </cell>
          <cell r="M1349" t="str">
            <v>NULL</v>
          </cell>
          <cell r="N1349" t="str">
            <v>emersonrengifo@unicauca.edu.co</v>
          </cell>
          <cell r="O1349" t="str">
            <v>ASOCIADO</v>
          </cell>
          <cell r="P1349">
            <v>42745</v>
          </cell>
          <cell r="Q1349" t="str">
            <v>NULL</v>
          </cell>
        </row>
        <row r="1350">
          <cell r="B1350">
            <v>97472504</v>
          </cell>
          <cell r="C1350" t="str">
            <v>MAVISOY MUCHAVISOY WILLIAN JAIRO</v>
          </cell>
          <cell r="D1350" t="str">
            <v>MAVISOY</v>
          </cell>
          <cell r="E1350" t="str">
            <v>MUCHAVISOY</v>
          </cell>
          <cell r="F1350" t="str">
            <v>WILLIAN</v>
          </cell>
          <cell r="G1350" t="str">
            <v>JAIRO</v>
          </cell>
          <cell r="H1350">
            <v>24</v>
          </cell>
          <cell r="I1350" t="str">
            <v>PLANTA</v>
          </cell>
          <cell r="J1350" t="str">
            <v>M</v>
          </cell>
          <cell r="K1350" t="str">
            <v>ac</v>
          </cell>
          <cell r="L1350" t="str">
            <v>TC</v>
          </cell>
          <cell r="M1350" t="str">
            <v>NULL</v>
          </cell>
          <cell r="N1350" t="str">
            <v>wmavisoy@unicauca.edu.co</v>
          </cell>
          <cell r="O1350" t="str">
            <v>ASISTENTE</v>
          </cell>
          <cell r="P1350">
            <v>43749</v>
          </cell>
          <cell r="Q1350" t="str">
            <v>NULL</v>
          </cell>
        </row>
        <row r="1351">
          <cell r="B1351">
            <v>98338302</v>
          </cell>
          <cell r="C1351" t="str">
            <v>ARTEAGA FUERTES DANNY ALEJANDRO</v>
          </cell>
          <cell r="D1351" t="str">
            <v>ARTEAGA</v>
          </cell>
          <cell r="E1351" t="str">
            <v>FUERTES</v>
          </cell>
          <cell r="F1351" t="str">
            <v>DANNY</v>
          </cell>
          <cell r="G1351" t="str">
            <v>ALEJANDRO</v>
          </cell>
          <cell r="H1351">
            <v>36</v>
          </cell>
          <cell r="I1351" t="str">
            <v>PLANTA</v>
          </cell>
          <cell r="J1351" t="str">
            <v>M</v>
          </cell>
          <cell r="K1351" t="str">
            <v>ac</v>
          </cell>
          <cell r="L1351" t="str">
            <v>TC</v>
          </cell>
          <cell r="M1351" t="str">
            <v>NULL</v>
          </cell>
          <cell r="N1351" t="str">
            <v>dannyarteaga@unicauca.edu.co</v>
          </cell>
          <cell r="O1351" t="str">
            <v>ASISTENTE</v>
          </cell>
          <cell r="P1351">
            <v>43749</v>
          </cell>
          <cell r="Q1351" t="str">
            <v>NULL</v>
          </cell>
        </row>
        <row r="1352">
          <cell r="B1352">
            <v>98395386</v>
          </cell>
          <cell r="C1352" t="str">
            <v>ARCOS RODRIGUEZ MAURICIO ESTEBAN</v>
          </cell>
          <cell r="D1352" t="str">
            <v>ARCOS</v>
          </cell>
          <cell r="E1352" t="str">
            <v>RODRIGUEZ</v>
          </cell>
          <cell r="F1352" t="str">
            <v>MAURICIO</v>
          </cell>
          <cell r="G1352" t="str">
            <v>ESTEBAN</v>
          </cell>
          <cell r="H1352">
            <v>3</v>
          </cell>
          <cell r="I1352" t="str">
            <v>PLANTA</v>
          </cell>
          <cell r="J1352" t="str">
            <v>M</v>
          </cell>
          <cell r="K1352" t="str">
            <v>ac</v>
          </cell>
          <cell r="L1352" t="str">
            <v>TC</v>
          </cell>
          <cell r="M1352" t="str">
            <v>NULL</v>
          </cell>
          <cell r="N1352" t="str">
            <v>marcos@unicauca.edu.co</v>
          </cell>
          <cell r="O1352" t="str">
            <v>ASOCIADO</v>
          </cell>
          <cell r="P1352">
            <v>38727</v>
          </cell>
          <cell r="Q1352" t="str">
            <v>NULL</v>
          </cell>
        </row>
        <row r="1353">
          <cell r="B1353">
            <v>98396856</v>
          </cell>
          <cell r="C1353" t="str">
            <v>ORDOÑEZ ERAZO HUGO ARMANDO</v>
          </cell>
          <cell r="D1353" t="str">
            <v>ORDOÑEZ</v>
          </cell>
          <cell r="E1353" t="str">
            <v>ERAZO</v>
          </cell>
          <cell r="F1353" t="str">
            <v>HUGO</v>
          </cell>
          <cell r="G1353" t="str">
            <v>ARMANDO</v>
          </cell>
          <cell r="H1353">
            <v>52</v>
          </cell>
          <cell r="I1353" t="str">
            <v>PLANTA</v>
          </cell>
          <cell r="J1353" t="str">
            <v>M</v>
          </cell>
          <cell r="K1353" t="str">
            <v>ac</v>
          </cell>
          <cell r="L1353" t="str">
            <v>TC</v>
          </cell>
          <cell r="M1353" t="str">
            <v>NULL</v>
          </cell>
          <cell r="N1353" t="str">
            <v>hugoordonez@unicauca.edu.co</v>
          </cell>
          <cell r="O1353" t="str">
            <v>ASOCIADO</v>
          </cell>
          <cell r="P1353">
            <v>43749</v>
          </cell>
          <cell r="Q1353" t="str">
            <v>NULL</v>
          </cell>
        </row>
        <row r="1354">
          <cell r="B1354">
            <v>98625503</v>
          </cell>
          <cell r="C1354" t="str">
            <v>LANIADO RODAS HENRY</v>
          </cell>
          <cell r="D1354" t="str">
            <v>LANIADO</v>
          </cell>
          <cell r="E1354" t="str">
            <v>RODAS</v>
          </cell>
          <cell r="F1354" t="str">
            <v>HENRY</v>
          </cell>
          <cell r="H1354">
            <v>35</v>
          </cell>
          <cell r="I1354" t="str">
            <v>PLANTA</v>
          </cell>
          <cell r="J1354" t="str">
            <v>M</v>
          </cell>
          <cell r="K1354" t="str">
            <v>ac</v>
          </cell>
          <cell r="L1354" t="str">
            <v>TC</v>
          </cell>
          <cell r="M1354" t="str">
            <v>NULL</v>
          </cell>
          <cell r="N1354" t="str">
            <v>NULL</v>
          </cell>
          <cell r="O1354" t="str">
            <v>ASOCIADO</v>
          </cell>
          <cell r="P1354">
            <v>45153</v>
          </cell>
          <cell r="Q1354" t="str">
            <v>NULL</v>
          </cell>
        </row>
        <row r="1355">
          <cell r="B1355">
            <v>1061700384</v>
          </cell>
          <cell r="C1355" t="str">
            <v>PAREDES GONZALEZ DIEGO FERNANDO</v>
          </cell>
          <cell r="D1355" t="str">
            <v>PAREDES</v>
          </cell>
          <cell r="E1355" t="str">
            <v>GONZALEZ</v>
          </cell>
          <cell r="F1355" t="str">
            <v>DIEGO</v>
          </cell>
          <cell r="G1355" t="str">
            <v>FERNANDO</v>
          </cell>
          <cell r="H1355">
            <v>2</v>
          </cell>
          <cell r="I1355" t="str">
            <v>PLANTA</v>
          </cell>
          <cell r="J1355" t="str">
            <v>M</v>
          </cell>
          <cell r="K1355" t="str">
            <v>ac</v>
          </cell>
          <cell r="L1355" t="str">
            <v>TC</v>
          </cell>
          <cell r="M1355" t="str">
            <v>NULL</v>
          </cell>
          <cell r="N1355" t="str">
            <v>dfparedes@unicauca.edu.co</v>
          </cell>
          <cell r="O1355" t="str">
            <v>ASISTENTE</v>
          </cell>
          <cell r="P1355">
            <v>43749</v>
          </cell>
          <cell r="Q1355" t="str">
            <v>NULL</v>
          </cell>
        </row>
        <row r="1356">
          <cell r="B1356">
            <v>1061704024</v>
          </cell>
          <cell r="C1356" t="str">
            <v>VILLAQUIRAN HURTADO ANDRES FELIPE</v>
          </cell>
          <cell r="D1356" t="str">
            <v>VILLAQUIRAN</v>
          </cell>
          <cell r="E1356" t="str">
            <v>HURTADO</v>
          </cell>
          <cell r="F1356" t="str">
            <v>ANDRES</v>
          </cell>
          <cell r="G1356" t="str">
            <v>FELIPE</v>
          </cell>
          <cell r="H1356">
            <v>9</v>
          </cell>
          <cell r="I1356" t="str">
            <v>PLANTA</v>
          </cell>
          <cell r="J1356" t="str">
            <v>M</v>
          </cell>
          <cell r="K1356" t="str">
            <v>ac</v>
          </cell>
          <cell r="L1356" t="str">
            <v>TC</v>
          </cell>
          <cell r="M1356" t="str">
            <v>NULL</v>
          </cell>
          <cell r="N1356" t="str">
            <v>avillaquiran@unicauca.edu.co</v>
          </cell>
          <cell r="O1356" t="str">
            <v>ASISTENTE</v>
          </cell>
          <cell r="P1356">
            <v>42745</v>
          </cell>
          <cell r="Q1356" t="str">
            <v>NULL</v>
          </cell>
        </row>
        <row r="1357">
          <cell r="B1357">
            <v>1061709075</v>
          </cell>
          <cell r="C1357" t="str">
            <v>ARIAS TORRES CARLOS ANDRES</v>
          </cell>
          <cell r="D1357" t="str">
            <v>ARIAS</v>
          </cell>
          <cell r="E1357" t="str">
            <v>TORRES</v>
          </cell>
          <cell r="F1357" t="str">
            <v>CARLOS</v>
          </cell>
          <cell r="G1357" t="str">
            <v>ANDRES</v>
          </cell>
          <cell r="H1357">
            <v>35</v>
          </cell>
          <cell r="I1357" t="str">
            <v>PLANTA</v>
          </cell>
          <cell r="J1357" t="str">
            <v>M</v>
          </cell>
          <cell r="K1357" t="str">
            <v>ac</v>
          </cell>
          <cell r="L1357" t="str">
            <v>TC</v>
          </cell>
          <cell r="M1357" t="str">
            <v>NULL</v>
          </cell>
          <cell r="N1357" t="str">
            <v>carlosarias@unicauca.edu.co</v>
          </cell>
          <cell r="O1357" t="str">
            <v>ASISTENTE</v>
          </cell>
          <cell r="P1357">
            <v>43749</v>
          </cell>
          <cell r="Q1357" t="str">
            <v>NULL</v>
          </cell>
        </row>
        <row r="1358">
          <cell r="B1358">
            <v>1061722961</v>
          </cell>
          <cell r="C1358" t="str">
            <v>BELTRAN CHASQUI JESICA WENDY</v>
          </cell>
          <cell r="D1358" t="str">
            <v>BELTRAN</v>
          </cell>
          <cell r="E1358" t="str">
            <v>CHASQUI</v>
          </cell>
          <cell r="F1358" t="str">
            <v>JESICA</v>
          </cell>
          <cell r="G1358" t="str">
            <v>WENDY</v>
          </cell>
          <cell r="H1358">
            <v>26</v>
          </cell>
          <cell r="I1358" t="str">
            <v>PLANTA</v>
          </cell>
          <cell r="J1358" t="str">
            <v>F</v>
          </cell>
          <cell r="K1358" t="str">
            <v>ac</v>
          </cell>
          <cell r="L1358" t="str">
            <v>TC</v>
          </cell>
          <cell r="M1358" t="str">
            <v>NULL</v>
          </cell>
          <cell r="N1358" t="str">
            <v>NULL</v>
          </cell>
          <cell r="O1358" t="str">
            <v>AUXILIAR</v>
          </cell>
          <cell r="P1358">
            <v>45153</v>
          </cell>
          <cell r="Q1358" t="str">
            <v>NULL</v>
          </cell>
        </row>
        <row r="1359">
          <cell r="B1359">
            <v>1061734734</v>
          </cell>
          <cell r="C1359" t="str">
            <v>ORDOÑEZ BASTIDAS WILLIAM ANDRES</v>
          </cell>
          <cell r="D1359" t="str">
            <v>ORDOÑEZ</v>
          </cell>
          <cell r="E1359" t="str">
            <v>BASTIDAS</v>
          </cell>
          <cell r="F1359" t="str">
            <v>WILLIAM</v>
          </cell>
          <cell r="G1359" t="str">
            <v>ANDRES</v>
          </cell>
          <cell r="H1359">
            <v>14</v>
          </cell>
          <cell r="I1359" t="str">
            <v>PLANTA</v>
          </cell>
          <cell r="J1359" t="str">
            <v>M</v>
          </cell>
          <cell r="K1359" t="str">
            <v>ac</v>
          </cell>
          <cell r="L1359" t="str">
            <v>MT</v>
          </cell>
          <cell r="M1359" t="str">
            <v>JEFE</v>
          </cell>
          <cell r="N1359" t="str">
            <v>wiordonez@unicauca.edu.co</v>
          </cell>
          <cell r="O1359" t="str">
            <v>ASOCIADO</v>
          </cell>
          <cell r="P1359">
            <v>43749</v>
          </cell>
          <cell r="Q1359" t="str">
            <v>NULL</v>
          </cell>
        </row>
        <row r="1360">
          <cell r="B1360">
            <v>1061771316</v>
          </cell>
          <cell r="C1360" t="str">
            <v>PEREZ MADIEDO CRISTINA</v>
          </cell>
          <cell r="D1360" t="str">
            <v>PEREZ</v>
          </cell>
          <cell r="E1360" t="str">
            <v>MADIEDO</v>
          </cell>
          <cell r="F1360" t="str">
            <v>CRISTINA</v>
          </cell>
          <cell r="H1360">
            <v>3</v>
          </cell>
          <cell r="I1360" t="str">
            <v>PLANTA</v>
          </cell>
          <cell r="J1360" t="str">
            <v>F</v>
          </cell>
          <cell r="K1360" t="str">
            <v>ac</v>
          </cell>
          <cell r="L1360" t="str">
            <v>TC</v>
          </cell>
          <cell r="M1360" t="str">
            <v>NULL</v>
          </cell>
          <cell r="N1360" t="str">
            <v>cristinaperez@unicauca.edu.co</v>
          </cell>
          <cell r="O1360" t="str">
            <v>TITULAR</v>
          </cell>
          <cell r="P1360">
            <v>38372</v>
          </cell>
          <cell r="Q1360" t="str">
            <v>NULL</v>
          </cell>
        </row>
        <row r="1361">
          <cell r="B1361">
            <v>19446961</v>
          </cell>
          <cell r="C1361" t="str">
            <v>BARRERA MORENO JORGE ENRIQUE</v>
          </cell>
          <cell r="D1361" t="str">
            <v>BARRERA</v>
          </cell>
          <cell r="E1361" t="str">
            <v>MORENO</v>
          </cell>
          <cell r="F1361" t="str">
            <v>JORGE</v>
          </cell>
          <cell r="G1361" t="str">
            <v>ENRIQUE</v>
          </cell>
          <cell r="H1361">
            <v>18</v>
          </cell>
          <cell r="I1361" t="str">
            <v>DOCENTES ENCARGO ADM.</v>
          </cell>
          <cell r="J1361" t="str">
            <v>M</v>
          </cell>
          <cell r="K1361" t="str">
            <v>ac</v>
          </cell>
          <cell r="L1361" t="str">
            <v>TC</v>
          </cell>
          <cell r="M1361" t="str">
            <v>DIRECTOR</v>
          </cell>
          <cell r="N1361" t="str">
            <v>jebarrera@unicauca.edu.co</v>
          </cell>
          <cell r="O1361" t="str">
            <v>ASOCIADO</v>
          </cell>
          <cell r="P1361">
            <v>34912</v>
          </cell>
          <cell r="Q1361" t="str">
            <v>NULL</v>
          </cell>
        </row>
        <row r="1362">
          <cell r="B1362">
            <v>38876682</v>
          </cell>
          <cell r="C1362" t="str">
            <v>GONZALEZ NIEVA AIDA PATRICIA</v>
          </cell>
          <cell r="D1362" t="str">
            <v>GONZALEZ</v>
          </cell>
          <cell r="E1362" t="str">
            <v>NIEVA</v>
          </cell>
          <cell r="F1362" t="str">
            <v>AIDA</v>
          </cell>
          <cell r="G1362" t="str">
            <v>PATRICIA</v>
          </cell>
          <cell r="H1362">
            <v>35</v>
          </cell>
          <cell r="I1362" t="str">
            <v>DOCENTES ENCARGO ADM.</v>
          </cell>
          <cell r="J1362" t="str">
            <v>F</v>
          </cell>
          <cell r="K1362" t="str">
            <v>ac</v>
          </cell>
          <cell r="L1362" t="str">
            <v>TC</v>
          </cell>
          <cell r="M1362" t="str">
            <v>DIRECTOR</v>
          </cell>
          <cell r="N1362" t="str">
            <v>apagon@unicauca.edu.co</v>
          </cell>
          <cell r="O1362" t="str">
            <v>TITULAR</v>
          </cell>
          <cell r="P1362">
            <v>37631</v>
          </cell>
          <cell r="Q1362" t="str">
            <v>NULL</v>
          </cell>
        </row>
        <row r="1363">
          <cell r="B1363">
            <v>76311561</v>
          </cell>
          <cell r="C1363" t="str">
            <v>HURTADO HERRERA DEIBAR RENE</v>
          </cell>
          <cell r="D1363" t="str">
            <v>HURTADO</v>
          </cell>
          <cell r="E1363" t="str">
            <v>HERRERA</v>
          </cell>
          <cell r="F1363" t="str">
            <v>DEIBAR</v>
          </cell>
          <cell r="G1363" t="str">
            <v>RENE</v>
          </cell>
          <cell r="H1363">
            <v>32</v>
          </cell>
          <cell r="I1363" t="str">
            <v>DOCENTES ENCARGO ADM.</v>
          </cell>
          <cell r="J1363" t="str">
            <v>M</v>
          </cell>
          <cell r="K1363" t="str">
            <v>ac</v>
          </cell>
          <cell r="L1363" t="str">
            <v>TC</v>
          </cell>
          <cell r="M1363" t="str">
            <v>DIRECTOR</v>
          </cell>
          <cell r="N1363" t="str">
            <v>deibarh@unicauca.edu.co</v>
          </cell>
          <cell r="O1363" t="str">
            <v>TITULAR</v>
          </cell>
          <cell r="P1363">
            <v>35462</v>
          </cell>
          <cell r="Q1363" t="str">
            <v>NULL</v>
          </cell>
        </row>
        <row r="1364">
          <cell r="B1364">
            <v>76314448</v>
          </cell>
          <cell r="C1364" t="str">
            <v>PINO CORREA FRANCISCO JOSE</v>
          </cell>
          <cell r="D1364" t="str">
            <v>PINO</v>
          </cell>
          <cell r="E1364" t="str">
            <v>CORREA</v>
          </cell>
          <cell r="F1364" t="str">
            <v>FRANCISCO</v>
          </cell>
          <cell r="G1364" t="str">
            <v>JOSE</v>
          </cell>
          <cell r="H1364">
            <v>52</v>
          </cell>
          <cell r="I1364" t="str">
            <v>DOCENTES ENCARGO ADM.</v>
          </cell>
          <cell r="J1364" t="str">
            <v>M</v>
          </cell>
          <cell r="K1364" t="str">
            <v>ac</v>
          </cell>
          <cell r="L1364" t="str">
            <v>TC</v>
          </cell>
          <cell r="M1364" t="str">
            <v>DIRECTOR</v>
          </cell>
          <cell r="N1364" t="str">
            <v>fjpino@unicauca.edu.co</v>
          </cell>
          <cell r="O1364" t="str">
            <v>TITULAR</v>
          </cell>
          <cell r="P1364">
            <v>36242</v>
          </cell>
          <cell r="Q1364" t="str">
            <v>NULL</v>
          </cell>
        </row>
        <row r="1365">
          <cell r="B1365">
            <v>4612857</v>
          </cell>
          <cell r="C1365" t="str">
            <v>MORALES FERNANDEZ SORY ALEXANDER</v>
          </cell>
          <cell r="D1365" t="str">
            <v>MORALES</v>
          </cell>
          <cell r="E1365" t="str">
            <v>FERNANDEZ</v>
          </cell>
          <cell r="F1365" t="str">
            <v>SORY</v>
          </cell>
          <cell r="G1365" t="str">
            <v>ALEXANDER</v>
          </cell>
          <cell r="H1365">
            <v>43</v>
          </cell>
          <cell r="I1365" t="str">
            <v>PLANTA</v>
          </cell>
          <cell r="J1365" t="str">
            <v>M</v>
          </cell>
          <cell r="K1365" t="str">
            <v>ac</v>
          </cell>
          <cell r="L1365" t="str">
            <v>TC</v>
          </cell>
          <cell r="N1365" t="str">
            <v>NULL</v>
          </cell>
          <cell r="O1365" t="str">
            <v>NULL</v>
          </cell>
          <cell r="P1365">
            <v>45363</v>
          </cell>
          <cell r="Q1365" t="str">
            <v>NULL</v>
          </cell>
        </row>
        <row r="1366">
          <cell r="B1366">
            <v>34316282</v>
          </cell>
          <cell r="C1366" t="str">
            <v>MELENJE ARGOTE MARLEN ANDREA</v>
          </cell>
          <cell r="D1366" t="str">
            <v>MELENJE</v>
          </cell>
          <cell r="E1366" t="str">
            <v>ARGOTE</v>
          </cell>
          <cell r="F1366" t="str">
            <v>MARLEN</v>
          </cell>
          <cell r="G1366" t="str">
            <v>ANDREA</v>
          </cell>
          <cell r="H1366">
            <v>2</v>
          </cell>
          <cell r="I1366" t="str">
            <v>PLANTA</v>
          </cell>
          <cell r="J1366" t="str">
            <v>F</v>
          </cell>
          <cell r="K1366" t="str">
            <v>ac</v>
          </cell>
          <cell r="L1366" t="str">
            <v>TC</v>
          </cell>
          <cell r="N1366" t="str">
            <v>andreamelenje@unicauca.edu.co</v>
          </cell>
          <cell r="O1366" t="str">
            <v>NULL</v>
          </cell>
          <cell r="P1366">
            <v>45363</v>
          </cell>
          <cell r="Q1366">
            <v>1</v>
          </cell>
        </row>
        <row r="1367">
          <cell r="B1367">
            <v>43842905</v>
          </cell>
          <cell r="C1367" t="str">
            <v>TORRES ANDRADE PAOLA ANDREA</v>
          </cell>
          <cell r="D1367" t="str">
            <v>TORRES</v>
          </cell>
          <cell r="E1367" t="str">
            <v>ANDRADE</v>
          </cell>
          <cell r="F1367" t="str">
            <v>PAOLA</v>
          </cell>
          <cell r="G1367" t="str">
            <v>ANDREA</v>
          </cell>
          <cell r="H1367">
            <v>5</v>
          </cell>
          <cell r="I1367" t="str">
            <v>PLANTA</v>
          </cell>
          <cell r="J1367" t="str">
            <v>F</v>
          </cell>
          <cell r="K1367" t="str">
            <v>ac</v>
          </cell>
          <cell r="L1367" t="str">
            <v>TC</v>
          </cell>
          <cell r="N1367" t="str">
            <v>NULL</v>
          </cell>
          <cell r="O1367" t="str">
            <v>NULL</v>
          </cell>
          <cell r="P1367">
            <v>45369</v>
          </cell>
          <cell r="Q1367">
            <v>1</v>
          </cell>
        </row>
        <row r="1368">
          <cell r="B1368">
            <v>71389799</v>
          </cell>
          <cell r="C1368" t="str">
            <v>RESTREPO DAVID JUAN FELIPE</v>
          </cell>
          <cell r="D1368" t="str">
            <v>RESTREPO</v>
          </cell>
          <cell r="E1368" t="str">
            <v>DAVID</v>
          </cell>
          <cell r="F1368" t="str">
            <v>JUAN</v>
          </cell>
          <cell r="G1368" t="str">
            <v>FELIPE</v>
          </cell>
          <cell r="H1368">
            <v>23</v>
          </cell>
          <cell r="I1368" t="str">
            <v>PLANTA</v>
          </cell>
          <cell r="J1368" t="str">
            <v>M</v>
          </cell>
          <cell r="K1368" t="str">
            <v>ac</v>
          </cell>
          <cell r="L1368" t="str">
            <v>TC</v>
          </cell>
          <cell r="N1368" t="str">
            <v>NULL</v>
          </cell>
          <cell r="O1368" t="str">
            <v>NULL</v>
          </cell>
          <cell r="P1368">
            <v>45363</v>
          </cell>
          <cell r="Q1368">
            <v>1</v>
          </cell>
        </row>
        <row r="1369">
          <cell r="B1369">
            <v>76293188</v>
          </cell>
          <cell r="C1369" t="str">
            <v>MUÑOZ CAICEDO AUGUSTO</v>
          </cell>
          <cell r="D1369" t="str">
            <v>MUÑOZ</v>
          </cell>
          <cell r="E1369" t="str">
            <v>CAICEDO</v>
          </cell>
          <cell r="F1369" t="str">
            <v>AUGUSTO</v>
          </cell>
          <cell r="G1369">
            <v>0</v>
          </cell>
          <cell r="H1369">
            <v>10</v>
          </cell>
          <cell r="I1369" t="str">
            <v>PLANTA</v>
          </cell>
          <cell r="J1369" t="str">
            <v>M</v>
          </cell>
          <cell r="K1369" t="str">
            <v>ac</v>
          </cell>
          <cell r="L1369" t="str">
            <v>TC</v>
          </cell>
          <cell r="N1369" t="str">
            <v>amunozc@unicauca.edu.co</v>
          </cell>
          <cell r="O1369" t="str">
            <v>NULL</v>
          </cell>
          <cell r="P1369">
            <v>45363</v>
          </cell>
          <cell r="Q1369">
            <v>1</v>
          </cell>
        </row>
        <row r="1370">
          <cell r="B1370">
            <v>76323885</v>
          </cell>
          <cell r="C1370" t="str">
            <v>ORTEGA CARABALLO ROGER</v>
          </cell>
          <cell r="D1370" t="str">
            <v>ORTEGA</v>
          </cell>
          <cell r="E1370" t="str">
            <v>CARABALLO</v>
          </cell>
          <cell r="F1370" t="str">
            <v>ROGER</v>
          </cell>
          <cell r="G1370">
            <v>0</v>
          </cell>
          <cell r="H1370">
            <v>44</v>
          </cell>
          <cell r="I1370" t="str">
            <v>PLANTA</v>
          </cell>
          <cell r="J1370" t="str">
            <v>M</v>
          </cell>
          <cell r="K1370" t="str">
            <v>ac</v>
          </cell>
          <cell r="L1370" t="str">
            <v>TC</v>
          </cell>
          <cell r="N1370" t="str">
            <v>roger@unicauca.edu.co</v>
          </cell>
          <cell r="O1370" t="str">
            <v>NULL</v>
          </cell>
          <cell r="P1370">
            <v>45363</v>
          </cell>
          <cell r="Q1370">
            <v>1</v>
          </cell>
        </row>
        <row r="1371">
          <cell r="B1371">
            <v>87433408</v>
          </cell>
          <cell r="C1371" t="str">
            <v>CASTRO DELGADO EFRAIN</v>
          </cell>
          <cell r="D1371" t="str">
            <v>CASTRO</v>
          </cell>
          <cell r="E1371" t="str">
            <v>DELGADO</v>
          </cell>
          <cell r="F1371" t="str">
            <v>EFRAIN</v>
          </cell>
          <cell r="G1371">
            <v>0</v>
          </cell>
          <cell r="H1371">
            <v>39</v>
          </cell>
          <cell r="I1371" t="str">
            <v>PLANTA</v>
          </cell>
          <cell r="J1371" t="str">
            <v>M</v>
          </cell>
          <cell r="K1371" t="str">
            <v>ac</v>
          </cell>
          <cell r="L1371" t="str">
            <v>TC</v>
          </cell>
          <cell r="N1371" t="str">
            <v>ecade@unicauca.edu.co</v>
          </cell>
          <cell r="O1371" t="str">
            <v>NULL</v>
          </cell>
          <cell r="P1371">
            <v>45365</v>
          </cell>
          <cell r="Q1371">
            <v>1</v>
          </cell>
        </row>
        <row r="1372">
          <cell r="B1372">
            <v>91157844</v>
          </cell>
          <cell r="C1372" t="str">
            <v>BAUTISTA AMOROCHO HENRY</v>
          </cell>
          <cell r="D1372" t="str">
            <v>BAUTISTA</v>
          </cell>
          <cell r="E1372" t="str">
            <v>AMOROCHO</v>
          </cell>
          <cell r="F1372" t="str">
            <v>HENRY</v>
          </cell>
          <cell r="G1372">
            <v>0</v>
          </cell>
          <cell r="H1372">
            <v>13</v>
          </cell>
          <cell r="I1372" t="str">
            <v>PLANTA</v>
          </cell>
          <cell r="J1372" t="str">
            <v>M</v>
          </cell>
          <cell r="K1372" t="str">
            <v>ac</v>
          </cell>
          <cell r="L1372" t="str">
            <v>TC</v>
          </cell>
          <cell r="N1372" t="str">
            <v>NULL</v>
          </cell>
          <cell r="O1372" t="str">
            <v>NULL</v>
          </cell>
          <cell r="P1372">
            <v>45363</v>
          </cell>
          <cell r="Q1372" t="str">
            <v>NULL</v>
          </cell>
        </row>
        <row r="1373">
          <cell r="B1373">
            <v>1014200705</v>
          </cell>
          <cell r="C1373" t="str">
            <v>CARRILLO ARDILA YERSON YISMENDY</v>
          </cell>
          <cell r="D1373" t="str">
            <v>CARRILLO</v>
          </cell>
          <cell r="E1373" t="str">
            <v>ARDILA</v>
          </cell>
          <cell r="F1373" t="str">
            <v>YERSON</v>
          </cell>
          <cell r="G1373" t="str">
            <v>YISMENDY</v>
          </cell>
          <cell r="H1373">
            <v>25</v>
          </cell>
          <cell r="I1373" t="str">
            <v>PLANTA</v>
          </cell>
          <cell r="J1373" t="str">
            <v>M</v>
          </cell>
          <cell r="K1373" t="str">
            <v>ac</v>
          </cell>
          <cell r="L1373" t="str">
            <v>TC</v>
          </cell>
          <cell r="N1373" t="str">
            <v>NULL</v>
          </cell>
          <cell r="O1373" t="str">
            <v>NULL</v>
          </cell>
          <cell r="P1373">
            <v>45369</v>
          </cell>
          <cell r="Q1373">
            <v>1</v>
          </cell>
        </row>
        <row r="1374">
          <cell r="B1374">
            <v>1061700046</v>
          </cell>
          <cell r="C1374" t="str">
            <v>FERNANDEZ PEREZ AMANDA LUCIA</v>
          </cell>
          <cell r="D1374" t="str">
            <v>FERNANDEZ</v>
          </cell>
          <cell r="E1374" t="str">
            <v>PEREZ</v>
          </cell>
          <cell r="F1374" t="str">
            <v>AMANDA</v>
          </cell>
          <cell r="G1374" t="str">
            <v>LUCIA</v>
          </cell>
          <cell r="H1374">
            <v>20</v>
          </cell>
          <cell r="I1374" t="str">
            <v>PLANTA</v>
          </cell>
          <cell r="J1374" t="str">
            <v>F</v>
          </cell>
          <cell r="K1374" t="str">
            <v>ac</v>
          </cell>
          <cell r="L1374" t="str">
            <v>TC</v>
          </cell>
          <cell r="N1374" t="str">
            <v>alfernandez@unicauca.edu.co</v>
          </cell>
          <cell r="O1374" t="str">
            <v>NULL</v>
          </cell>
          <cell r="P1374">
            <v>45363</v>
          </cell>
          <cell r="Q1374">
            <v>1</v>
          </cell>
        </row>
        <row r="1375">
          <cell r="B1375">
            <v>34316777</v>
          </cell>
          <cell r="C1375" t="str">
            <v>URBANO CANO ASTRID LORENA</v>
          </cell>
          <cell r="D1375" t="str">
            <v>URBANO</v>
          </cell>
          <cell r="E1375" t="str">
            <v>CANO</v>
          </cell>
          <cell r="F1375" t="str">
            <v>ASTRID</v>
          </cell>
          <cell r="G1375" t="str">
            <v>LORENA</v>
          </cell>
          <cell r="H1375">
            <v>31</v>
          </cell>
          <cell r="I1375" t="str">
            <v>OCASIONAL</v>
          </cell>
          <cell r="J1375" t="str">
            <v>M</v>
          </cell>
          <cell r="K1375" t="str">
            <v>ac</v>
          </cell>
          <cell r="L1375" t="str">
            <v>TC</v>
          </cell>
          <cell r="O1375" t="str">
            <v>ASISTENTE</v>
          </cell>
          <cell r="P1375" t="str">
            <v>NULL</v>
          </cell>
          <cell r="Q1375">
            <v>1</v>
          </cell>
        </row>
        <row r="1376">
          <cell r="B1376">
            <v>25289812</v>
          </cell>
          <cell r="C1376" t="str">
            <v>QUINTERO ESPINOSA BEATRIZ EUGENIA</v>
          </cell>
          <cell r="D1376" t="str">
            <v>QUINTERO</v>
          </cell>
          <cell r="E1376" t="str">
            <v>ESPINOSA</v>
          </cell>
          <cell r="F1376" t="str">
            <v>BEATRIZ</v>
          </cell>
          <cell r="G1376" t="str">
            <v>EUGENIA</v>
          </cell>
          <cell r="H1376">
            <v>27</v>
          </cell>
          <cell r="I1376" t="str">
            <v>HORA CATEDRA</v>
          </cell>
          <cell r="J1376" t="str">
            <v>F</v>
          </cell>
          <cell r="K1376" t="str">
            <v>ac</v>
          </cell>
          <cell r="L1376" t="str">
            <v>TC</v>
          </cell>
          <cell r="O1376" t="str">
            <v>CATEGORI C</v>
          </cell>
          <cell r="P1376" t="str">
            <v>NULL</v>
          </cell>
          <cell r="Q1376">
            <v>1</v>
          </cell>
        </row>
        <row r="1377">
          <cell r="B1377">
            <v>25289837</v>
          </cell>
          <cell r="C1377" t="str">
            <v>HURTADO DEVIA GIOVANA ANDREA</v>
          </cell>
          <cell r="D1377" t="str">
            <v>HURTADO</v>
          </cell>
          <cell r="E1377" t="str">
            <v>DEVIA</v>
          </cell>
          <cell r="F1377" t="str">
            <v>GIOVANA</v>
          </cell>
          <cell r="G1377" t="str">
            <v>ANDREA</v>
          </cell>
          <cell r="H1377">
            <v>28</v>
          </cell>
          <cell r="I1377" t="str">
            <v>HORA CATEDRA</v>
          </cell>
          <cell r="J1377" t="str">
            <v>F</v>
          </cell>
          <cell r="K1377" t="str">
            <v>ac</v>
          </cell>
          <cell r="L1377" t="str">
            <v>TC</v>
          </cell>
          <cell r="O1377" t="str">
            <v>CATEGORIA B</v>
          </cell>
          <cell r="P1377" t="str">
            <v>NULL</v>
          </cell>
          <cell r="Q1377">
            <v>1</v>
          </cell>
        </row>
        <row r="1378">
          <cell r="B1378">
            <v>10389638</v>
          </cell>
          <cell r="C1378" t="str">
            <v>CAPAZ HERNANDEZ OSCAR EUGENIO</v>
          </cell>
          <cell r="D1378" t="str">
            <v>CAPAZ</v>
          </cell>
          <cell r="E1378" t="str">
            <v>HERNANDEZ</v>
          </cell>
          <cell r="F1378" t="str">
            <v>OSCAR</v>
          </cell>
          <cell r="G1378" t="str">
            <v>EUGENIO</v>
          </cell>
          <cell r="H1378">
            <v>33</v>
          </cell>
          <cell r="I1378" t="str">
            <v>HORA CATEDRA</v>
          </cell>
          <cell r="J1378" t="str">
            <v>M</v>
          </cell>
          <cell r="K1378" t="str">
            <v>ac</v>
          </cell>
          <cell r="L1378" t="str">
            <v>TC</v>
          </cell>
          <cell r="O1378" t="str">
            <v>CATEGORIA A</v>
          </cell>
          <cell r="P1378" t="str">
            <v>NULL</v>
          </cell>
          <cell r="Q1378">
            <v>1</v>
          </cell>
        </row>
        <row r="1379">
          <cell r="B1379">
            <v>1061736756</v>
          </cell>
          <cell r="C1379" t="str">
            <v>CORREA NOGUERA ANDRES DANIEL</v>
          </cell>
          <cell r="D1379" t="str">
            <v>CORREA</v>
          </cell>
          <cell r="E1379" t="str">
            <v>NOGUERA</v>
          </cell>
          <cell r="F1379" t="str">
            <v>ANDRES</v>
          </cell>
          <cell r="G1379" t="str">
            <v>DANIEL</v>
          </cell>
          <cell r="H1379">
            <v>33</v>
          </cell>
          <cell r="I1379" t="str">
            <v>OCASIONAL</v>
          </cell>
          <cell r="J1379" t="str">
            <v>M</v>
          </cell>
          <cell r="K1379" t="str">
            <v>ac</v>
          </cell>
          <cell r="L1379" t="str">
            <v>MT</v>
          </cell>
          <cell r="O1379" t="str">
            <v>AUXILIAR</v>
          </cell>
          <cell r="P1379" t="str">
            <v>NULL</v>
          </cell>
          <cell r="Q1379">
            <v>1</v>
          </cell>
        </row>
        <row r="1380">
          <cell r="B1380" t="str">
            <v>2121 FALSO BORRAR</v>
          </cell>
          <cell r="C1380" t="str">
            <v>S JURADO SOTO 21 ANDREA</v>
          </cell>
          <cell r="D1380" t="str">
            <v>S</v>
          </cell>
          <cell r="E1380" t="str">
            <v>JURADO SOTO</v>
          </cell>
          <cell r="F1380">
            <v>21</v>
          </cell>
          <cell r="G1380" t="str">
            <v>ANDREA</v>
          </cell>
          <cell r="H1380">
            <v>28</v>
          </cell>
          <cell r="I1380" t="str">
            <v>OCASIONAL</v>
          </cell>
          <cell r="J1380" t="str">
            <v>M</v>
          </cell>
          <cell r="K1380" t="str">
            <v>ac</v>
          </cell>
          <cell r="L1380" t="str">
            <v>TC</v>
          </cell>
          <cell r="M1380" t="str">
            <v>COORDINADORPS</v>
          </cell>
          <cell r="N1380" t="str">
            <v>elmerjs@gmail.com</v>
          </cell>
          <cell r="O1380" t="str">
            <v>TITULAR</v>
          </cell>
          <cell r="P1380">
            <v>45086</v>
          </cell>
          <cell r="Q1380" t="str">
            <v>NULL</v>
          </cell>
        </row>
        <row r="1381">
          <cell r="B1381">
            <v>1061759470</v>
          </cell>
          <cell r="C1381" t="str">
            <v>CASTRO MUÑOZ VÍCTOR DANILO</v>
          </cell>
          <cell r="H1381">
            <v>2</v>
          </cell>
          <cell r="I1381" t="str">
            <v>OCASIONAL</v>
          </cell>
          <cell r="K1381" t="str">
            <v>ac</v>
          </cell>
          <cell r="L1381" t="str">
            <v>TC</v>
          </cell>
          <cell r="P1381">
            <v>45456</v>
          </cell>
          <cell r="Q1381">
            <v>1</v>
          </cell>
        </row>
        <row r="1382">
          <cell r="B1382">
            <v>1082780632</v>
          </cell>
          <cell r="C1382" t="str">
            <v>BELTRÁN MUÑOZ SERGIO ANDRÉS</v>
          </cell>
          <cell r="H1382">
            <v>20</v>
          </cell>
          <cell r="I1382" t="str">
            <v>OCASIONAL</v>
          </cell>
          <cell r="K1382" t="str">
            <v>ac</v>
          </cell>
          <cell r="L1382" t="str">
            <v>MT</v>
          </cell>
          <cell r="P1382">
            <v>45456</v>
          </cell>
          <cell r="Q1382">
            <v>1</v>
          </cell>
        </row>
        <row r="1383">
          <cell r="B1383">
            <v>1086106560</v>
          </cell>
          <cell r="C1383" t="str">
            <v>PANTOJA CASTRO ROCIO MADELIN</v>
          </cell>
          <cell r="H1383">
            <v>20</v>
          </cell>
          <cell r="I1383" t="str">
            <v>OCASIONAL</v>
          </cell>
          <cell r="K1383" t="str">
            <v>ac</v>
          </cell>
          <cell r="L1383" t="str">
            <v>TC</v>
          </cell>
          <cell r="P1383">
            <v>45456</v>
          </cell>
          <cell r="Q1383">
            <v>1</v>
          </cell>
        </row>
        <row r="1384">
          <cell r="B1384">
            <v>10303666</v>
          </cell>
          <cell r="C1384" t="str">
            <v>RENDON MANRIQUE JONATHAN ANDRES</v>
          </cell>
          <cell r="H1384">
            <v>20</v>
          </cell>
          <cell r="I1384" t="str">
            <v>OCASIONAL</v>
          </cell>
          <cell r="K1384" t="str">
            <v>ac</v>
          </cell>
          <cell r="L1384" t="str">
            <v>MT</v>
          </cell>
          <cell r="P1384">
            <v>45456</v>
          </cell>
          <cell r="Q1384">
            <v>1</v>
          </cell>
        </row>
        <row r="1385">
          <cell r="B1385">
            <v>10301801</v>
          </cell>
          <cell r="C1385" t="str">
            <v>TORRES SARRIA JULIAN ALBERTO</v>
          </cell>
          <cell r="H1385">
            <v>20</v>
          </cell>
          <cell r="I1385" t="str">
            <v>OCASIONAL</v>
          </cell>
          <cell r="K1385" t="str">
            <v>ac</v>
          </cell>
          <cell r="L1385" t="str">
            <v>MT</v>
          </cell>
          <cell r="P1385">
            <v>45456</v>
          </cell>
          <cell r="Q1385">
            <v>1</v>
          </cell>
        </row>
        <row r="1386">
          <cell r="B1386">
            <v>1086103041</v>
          </cell>
          <cell r="C1386" t="str">
            <v>ARCINIEGAS CHAMORRO LADY ANDREA</v>
          </cell>
          <cell r="H1386">
            <v>11</v>
          </cell>
          <cell r="I1386" t="str">
            <v>OCASIONAL</v>
          </cell>
          <cell r="K1386" t="str">
            <v>ac</v>
          </cell>
          <cell r="L1386" t="str">
            <v>MT</v>
          </cell>
          <cell r="P1386">
            <v>45456</v>
          </cell>
          <cell r="Q1386">
            <v>1</v>
          </cell>
        </row>
        <row r="1387">
          <cell r="B1387">
            <v>1061753978</v>
          </cell>
          <cell r="C1387" t="str">
            <v>ORDOÑEZ RAMOS GINA ALEJANDRA</v>
          </cell>
          <cell r="H1387">
            <v>11</v>
          </cell>
          <cell r="I1387" t="str">
            <v>OCASIONAL</v>
          </cell>
          <cell r="K1387" t="str">
            <v>ac</v>
          </cell>
          <cell r="L1387" t="str">
            <v>MT</v>
          </cell>
          <cell r="P1387">
            <v>45456</v>
          </cell>
          <cell r="Q1387">
            <v>1</v>
          </cell>
        </row>
        <row r="1388">
          <cell r="B1388">
            <v>25281150</v>
          </cell>
          <cell r="C1388" t="str">
            <v>MAZABEL CUASQUER CLARA XIMENA</v>
          </cell>
          <cell r="H1388">
            <v>9</v>
          </cell>
          <cell r="I1388" t="str">
            <v>OCASIONAL</v>
          </cell>
          <cell r="K1388" t="str">
            <v>ac</v>
          </cell>
          <cell r="L1388" t="str">
            <v>TC</v>
          </cell>
          <cell r="P1388">
            <v>45456</v>
          </cell>
          <cell r="Q1388">
            <v>1</v>
          </cell>
        </row>
        <row r="1389">
          <cell r="B1389">
            <v>25276019</v>
          </cell>
          <cell r="C1389" t="str">
            <v>PÉREZ HURTADO MARÍA CRISTINA</v>
          </cell>
          <cell r="H1389">
            <v>9</v>
          </cell>
          <cell r="I1389" t="str">
            <v>OCASIONAL</v>
          </cell>
          <cell r="K1389" t="str">
            <v>ac</v>
          </cell>
          <cell r="L1389" t="str">
            <v>MT</v>
          </cell>
          <cell r="P1389">
            <v>45456</v>
          </cell>
          <cell r="Q1389">
            <v>1</v>
          </cell>
        </row>
        <row r="1390">
          <cell r="B1390">
            <v>1018448323</v>
          </cell>
          <cell r="C1390" t="str">
            <v>VELASCO HURTADO LORIANA ALEXANDRA</v>
          </cell>
          <cell r="H1390">
            <v>28</v>
          </cell>
          <cell r="I1390" t="str">
            <v>OCASIONAL</v>
          </cell>
          <cell r="K1390" t="str">
            <v>ac</v>
          </cell>
          <cell r="L1390" t="str">
            <v>TC</v>
          </cell>
          <cell r="P1390">
            <v>45456</v>
          </cell>
          <cell r="Q1390">
            <v>1</v>
          </cell>
        </row>
        <row r="1391">
          <cell r="B1391">
            <v>1061803770</v>
          </cell>
          <cell r="C1391" t="str">
            <v>NAVIA NAVIA JESÚS ALEXANDER</v>
          </cell>
          <cell r="H1391">
            <v>29</v>
          </cell>
          <cell r="I1391" t="str">
            <v>OCASIONAL</v>
          </cell>
          <cell r="K1391" t="str">
            <v>ac</v>
          </cell>
          <cell r="L1391" t="str">
            <v>MT</v>
          </cell>
          <cell r="P1391">
            <v>45456</v>
          </cell>
          <cell r="Q1391">
            <v>1</v>
          </cell>
        </row>
        <row r="1392">
          <cell r="B1392">
            <v>1061753315</v>
          </cell>
          <cell r="C1392" t="str">
            <v>GALINDEZ BRAVO SONIA MARCELA</v>
          </cell>
          <cell r="H1392">
            <v>33</v>
          </cell>
          <cell r="I1392" t="str">
            <v>OCASIONAL</v>
          </cell>
          <cell r="K1392" t="str">
            <v>ac</v>
          </cell>
          <cell r="L1392" t="str">
            <v>TC</v>
          </cell>
          <cell r="P1392">
            <v>45456</v>
          </cell>
          <cell r="Q1392">
            <v>1</v>
          </cell>
        </row>
        <row r="1393">
          <cell r="B1393">
            <v>10301511</v>
          </cell>
          <cell r="C1393" t="str">
            <v>BOLAÑOS MUÑOZ YAMIR HERNANDO</v>
          </cell>
          <cell r="H1393">
            <v>51</v>
          </cell>
          <cell r="I1393" t="str">
            <v>OCASIONAL</v>
          </cell>
          <cell r="K1393" t="str">
            <v>ac</v>
          </cell>
          <cell r="L1393" t="str">
            <v>TC</v>
          </cell>
          <cell r="P1393">
            <v>45456</v>
          </cell>
          <cell r="Q1393">
            <v>1</v>
          </cell>
        </row>
        <row r="1394">
          <cell r="B1394">
            <v>34326829</v>
          </cell>
          <cell r="C1394" t="str">
            <v>CHAVEZ COMETA LEIDY JOHANA</v>
          </cell>
          <cell r="H1394">
            <v>1</v>
          </cell>
          <cell r="I1394" t="str">
            <v>CATEDRA</v>
          </cell>
          <cell r="K1394" t="str">
            <v>ac</v>
          </cell>
          <cell r="L1394">
            <v>0</v>
          </cell>
          <cell r="P1394">
            <v>45456</v>
          </cell>
          <cell r="Q1394">
            <v>1</v>
          </cell>
        </row>
        <row r="1395">
          <cell r="B1395">
            <v>1061762272</v>
          </cell>
          <cell r="C1395" t="str">
            <v>TRUJILLO NUÑEZ DIEGO ANDRÉS</v>
          </cell>
          <cell r="H1395">
            <v>1</v>
          </cell>
          <cell r="I1395" t="str">
            <v>CATEDRA</v>
          </cell>
          <cell r="K1395" t="str">
            <v>ac</v>
          </cell>
          <cell r="L1395">
            <v>0</v>
          </cell>
          <cell r="P1395">
            <v>45456</v>
          </cell>
          <cell r="Q1395">
            <v>1</v>
          </cell>
        </row>
        <row r="1396">
          <cell r="B1396">
            <v>1061725602</v>
          </cell>
          <cell r="C1396" t="str">
            <v>VERGARA DAZA DIEGO FERNANDO</v>
          </cell>
          <cell r="H1396">
            <v>1</v>
          </cell>
          <cell r="I1396" t="str">
            <v>CATEDRA</v>
          </cell>
          <cell r="K1396" t="str">
            <v>ac</v>
          </cell>
          <cell r="L1396">
            <v>0</v>
          </cell>
          <cell r="P1396">
            <v>45456</v>
          </cell>
          <cell r="Q1396">
            <v>1</v>
          </cell>
        </row>
        <row r="1397">
          <cell r="B1397">
            <v>1087026689</v>
          </cell>
          <cell r="C1397" t="str">
            <v>LEITON MELO YURI PAOLA</v>
          </cell>
          <cell r="H1397">
            <v>3</v>
          </cell>
          <cell r="I1397" t="str">
            <v>CATEDRA</v>
          </cell>
          <cell r="K1397" t="str">
            <v>ac</v>
          </cell>
          <cell r="L1397">
            <v>0</v>
          </cell>
          <cell r="P1397">
            <v>45456</v>
          </cell>
          <cell r="Q1397">
            <v>1</v>
          </cell>
        </row>
        <row r="1398">
          <cell r="B1398">
            <v>4615741</v>
          </cell>
          <cell r="C1398" t="str">
            <v>MENESES CERON LUIS ANGEL</v>
          </cell>
          <cell r="H1398">
            <v>18</v>
          </cell>
          <cell r="I1398" t="str">
            <v>CATEDRA</v>
          </cell>
          <cell r="K1398" t="str">
            <v>ac</v>
          </cell>
          <cell r="L1398">
            <v>0</v>
          </cell>
          <cell r="P1398">
            <v>45456</v>
          </cell>
          <cell r="Q1398">
            <v>1</v>
          </cell>
        </row>
        <row r="1399">
          <cell r="B1399">
            <v>25274300</v>
          </cell>
          <cell r="C1399" t="str">
            <v>PABON ORTIZ HEYDY BELSY</v>
          </cell>
          <cell r="H1399">
            <v>18</v>
          </cell>
          <cell r="I1399" t="str">
            <v>CATEDRA</v>
          </cell>
          <cell r="K1399" t="str">
            <v>ac</v>
          </cell>
          <cell r="L1399">
            <v>0</v>
          </cell>
          <cell r="P1399">
            <v>45456</v>
          </cell>
          <cell r="Q1399">
            <v>1</v>
          </cell>
        </row>
        <row r="1400">
          <cell r="B1400">
            <v>1061782182</v>
          </cell>
          <cell r="C1400" t="str">
            <v>BURBANO GÓMEZ JESÚS ANDRÉS</v>
          </cell>
          <cell r="H1400">
            <v>21</v>
          </cell>
          <cell r="I1400" t="str">
            <v>CATEDRA</v>
          </cell>
          <cell r="K1400" t="str">
            <v>ac</v>
          </cell>
          <cell r="L1400">
            <v>0</v>
          </cell>
          <cell r="P1400">
            <v>45456</v>
          </cell>
          <cell r="Q1400">
            <v>1</v>
          </cell>
        </row>
        <row r="1401">
          <cell r="B1401">
            <v>1143825763</v>
          </cell>
          <cell r="C1401" t="str">
            <v>ERAZO OBANDO MARIA FERNANDA</v>
          </cell>
          <cell r="H1401">
            <v>21</v>
          </cell>
          <cell r="I1401" t="str">
            <v>CATEDRA</v>
          </cell>
          <cell r="K1401" t="str">
            <v>ac</v>
          </cell>
          <cell r="L1401">
            <v>0</v>
          </cell>
          <cell r="P1401">
            <v>45456</v>
          </cell>
          <cell r="Q1401">
            <v>1</v>
          </cell>
        </row>
        <row r="1402">
          <cell r="B1402">
            <v>10308289</v>
          </cell>
          <cell r="C1402" t="str">
            <v>FERIZ GARCIA DANIEL ANDRES</v>
          </cell>
          <cell r="H1402">
            <v>20</v>
          </cell>
          <cell r="I1402" t="str">
            <v>CATEDRA</v>
          </cell>
          <cell r="K1402" t="str">
            <v>ac</v>
          </cell>
          <cell r="L1402">
            <v>0</v>
          </cell>
          <cell r="P1402">
            <v>45456</v>
          </cell>
          <cell r="Q1402">
            <v>1</v>
          </cell>
        </row>
        <row r="1403">
          <cell r="B1403">
            <v>1061749257</v>
          </cell>
          <cell r="C1403" t="str">
            <v>MORENO CUELLAR CRISTIANT ENRIQUE</v>
          </cell>
          <cell r="H1403">
            <v>20</v>
          </cell>
          <cell r="I1403" t="str">
            <v>CATEDRA</v>
          </cell>
          <cell r="K1403" t="str">
            <v>ac</v>
          </cell>
          <cell r="L1403">
            <v>0</v>
          </cell>
          <cell r="P1403">
            <v>45456</v>
          </cell>
          <cell r="Q1403">
            <v>1</v>
          </cell>
        </row>
        <row r="1404">
          <cell r="B1404">
            <v>1143830215</v>
          </cell>
          <cell r="C1404" t="str">
            <v>VARGAS GOMEZ KATHERIN JULIETH</v>
          </cell>
          <cell r="H1404">
            <v>20</v>
          </cell>
          <cell r="I1404" t="str">
            <v>CATEDRA</v>
          </cell>
          <cell r="K1404" t="str">
            <v>ac</v>
          </cell>
          <cell r="L1404">
            <v>0</v>
          </cell>
          <cell r="P1404">
            <v>45456</v>
          </cell>
          <cell r="Q1404">
            <v>1</v>
          </cell>
        </row>
        <row r="1405">
          <cell r="B1405">
            <v>1061730495</v>
          </cell>
          <cell r="C1405" t="str">
            <v>JOAQUI CHILITO LISBETH DANYELI</v>
          </cell>
          <cell r="H1405">
            <v>11</v>
          </cell>
          <cell r="I1405" t="str">
            <v>CATEDRA</v>
          </cell>
          <cell r="K1405" t="str">
            <v>ac</v>
          </cell>
          <cell r="L1405">
            <v>0</v>
          </cell>
          <cell r="P1405">
            <v>45456</v>
          </cell>
          <cell r="Q1405">
            <v>1</v>
          </cell>
        </row>
        <row r="1406">
          <cell r="B1406">
            <v>1061726833</v>
          </cell>
          <cell r="C1406" t="str">
            <v>MUÑOZ NIEVES MARY ELIZABETH</v>
          </cell>
          <cell r="H1406">
            <v>11</v>
          </cell>
          <cell r="I1406" t="str">
            <v>CATEDRA</v>
          </cell>
          <cell r="K1406" t="str">
            <v>ac</v>
          </cell>
          <cell r="L1406">
            <v>0</v>
          </cell>
          <cell r="P1406">
            <v>45456</v>
          </cell>
          <cell r="Q1406">
            <v>1</v>
          </cell>
        </row>
        <row r="1407">
          <cell r="B1407">
            <v>1061769864</v>
          </cell>
          <cell r="C1407" t="str">
            <v>TOMBE ARCOS ANGELA PATRICIA</v>
          </cell>
          <cell r="H1407">
            <v>11</v>
          </cell>
          <cell r="I1407" t="str">
            <v>CATEDRA</v>
          </cell>
          <cell r="K1407" t="str">
            <v>ac</v>
          </cell>
          <cell r="L1407">
            <v>0</v>
          </cell>
          <cell r="P1407">
            <v>45456</v>
          </cell>
          <cell r="Q1407">
            <v>1</v>
          </cell>
        </row>
        <row r="1408">
          <cell r="B1408">
            <v>4617137</v>
          </cell>
          <cell r="C1408" t="str">
            <v>FERNANDEZ PINO FERNANDO</v>
          </cell>
          <cell r="H1408">
            <v>12</v>
          </cell>
          <cell r="I1408" t="str">
            <v>CATEDRA</v>
          </cell>
          <cell r="K1408" t="str">
            <v>ac</v>
          </cell>
          <cell r="L1408">
            <v>0</v>
          </cell>
          <cell r="P1408">
            <v>45456</v>
          </cell>
          <cell r="Q1408">
            <v>1</v>
          </cell>
        </row>
        <row r="1409">
          <cell r="B1409">
            <v>1143842798</v>
          </cell>
          <cell r="C1409" t="str">
            <v xml:space="preserve">MURILLO PALACIOS JULIÁN ANDRÉS </v>
          </cell>
          <cell r="H1409">
            <v>13</v>
          </cell>
          <cell r="I1409" t="str">
            <v>CATEDRA</v>
          </cell>
          <cell r="K1409" t="str">
            <v>ac</v>
          </cell>
          <cell r="L1409">
            <v>0</v>
          </cell>
          <cell r="P1409">
            <v>45456</v>
          </cell>
          <cell r="Q1409" t="str">
            <v>NULL</v>
          </cell>
        </row>
        <row r="1410">
          <cell r="B1410">
            <v>1130610225</v>
          </cell>
          <cell r="C1410" t="str">
            <v>RAMIREZ BEJARANO LUIS EDUARDO</v>
          </cell>
          <cell r="H1410">
            <v>13</v>
          </cell>
          <cell r="I1410" t="str">
            <v>CATEDRA</v>
          </cell>
          <cell r="K1410" t="str">
            <v>ac</v>
          </cell>
          <cell r="L1410">
            <v>0</v>
          </cell>
          <cell r="P1410">
            <v>45456</v>
          </cell>
          <cell r="Q1410">
            <v>1</v>
          </cell>
        </row>
        <row r="1411">
          <cell r="B1411">
            <v>4675535</v>
          </cell>
          <cell r="C1411" t="str">
            <v>GONZALEZ PALACIO HUGO ALEXANDER</v>
          </cell>
          <cell r="H1411">
            <v>25</v>
          </cell>
          <cell r="I1411" t="str">
            <v>CATEDRA</v>
          </cell>
          <cell r="K1411" t="str">
            <v>ac</v>
          </cell>
          <cell r="L1411">
            <v>0</v>
          </cell>
          <cell r="P1411">
            <v>45456</v>
          </cell>
          <cell r="Q1411">
            <v>1</v>
          </cell>
        </row>
        <row r="1412">
          <cell r="B1412">
            <v>1022396656</v>
          </cell>
          <cell r="C1412" t="str">
            <v>PASTRANA DÁVILA ANDREA</v>
          </cell>
          <cell r="H1412">
            <v>36</v>
          </cell>
          <cell r="I1412" t="str">
            <v>CATEDRA</v>
          </cell>
          <cell r="K1412" t="str">
            <v>ac</v>
          </cell>
          <cell r="L1412">
            <v>0</v>
          </cell>
          <cell r="P1412">
            <v>45456</v>
          </cell>
          <cell r="Q1412">
            <v>1</v>
          </cell>
        </row>
        <row r="1413">
          <cell r="B1413">
            <v>1061753271</v>
          </cell>
          <cell r="C1413" t="str">
            <v>MARTÍNEZ SILVA JULIETH FERNANDA</v>
          </cell>
          <cell r="H1413">
            <v>37</v>
          </cell>
          <cell r="I1413" t="str">
            <v>CATEDRA</v>
          </cell>
          <cell r="K1413" t="str">
            <v>ac</v>
          </cell>
          <cell r="L1413">
            <v>0</v>
          </cell>
          <cell r="P1413">
            <v>45456</v>
          </cell>
          <cell r="Q1413">
            <v>1</v>
          </cell>
        </row>
        <row r="1414">
          <cell r="B1414">
            <v>4615264</v>
          </cell>
          <cell r="C1414" t="str">
            <v>VERNAZA PINZON FELIPE</v>
          </cell>
          <cell r="H1414">
            <v>37</v>
          </cell>
          <cell r="I1414" t="str">
            <v>CATEDRA</v>
          </cell>
          <cell r="K1414" t="str">
            <v>ac</v>
          </cell>
          <cell r="L1414">
            <v>0</v>
          </cell>
          <cell r="P1414">
            <v>45456</v>
          </cell>
          <cell r="Q1414">
            <v>1</v>
          </cell>
        </row>
        <row r="1415">
          <cell r="B1415">
            <v>25290519</v>
          </cell>
          <cell r="C1415" t="str">
            <v>GUACHETÁ CAMPO JISELE</v>
          </cell>
          <cell r="H1415">
            <v>38</v>
          </cell>
          <cell r="I1415" t="str">
            <v>CATEDRA</v>
          </cell>
          <cell r="K1415" t="str">
            <v>ac</v>
          </cell>
          <cell r="L1415">
            <v>0</v>
          </cell>
          <cell r="P1415">
            <v>45456</v>
          </cell>
          <cell r="Q1415">
            <v>1</v>
          </cell>
        </row>
        <row r="1416">
          <cell r="B1416">
            <v>1061788408</v>
          </cell>
          <cell r="C1416" t="str">
            <v>GUZMÁN MAMBUSCAY ANGÉLICA MARÍA</v>
          </cell>
          <cell r="H1416">
            <v>38</v>
          </cell>
          <cell r="I1416" t="str">
            <v>CATEDRA</v>
          </cell>
          <cell r="K1416" t="str">
            <v>ac</v>
          </cell>
          <cell r="L1416">
            <v>0</v>
          </cell>
          <cell r="P1416">
            <v>45456</v>
          </cell>
          <cell r="Q1416">
            <v>1</v>
          </cell>
        </row>
        <row r="1417">
          <cell r="B1417">
            <v>34324318</v>
          </cell>
          <cell r="C1417" t="str">
            <v>QUIÑONEZ ZUÑIGA CAROLINA</v>
          </cell>
          <cell r="H1417">
            <v>38</v>
          </cell>
          <cell r="I1417" t="str">
            <v>CATEDRA</v>
          </cell>
          <cell r="K1417" t="str">
            <v>ac</v>
          </cell>
          <cell r="L1417">
            <v>0</v>
          </cell>
          <cell r="P1417">
            <v>45456</v>
          </cell>
          <cell r="Q1417">
            <v>1</v>
          </cell>
        </row>
        <row r="1418">
          <cell r="B1418">
            <v>1061718930</v>
          </cell>
          <cell r="C1418" t="str">
            <v>RAMOS URBANO KAREN YISSELLE</v>
          </cell>
          <cell r="H1418">
            <v>38</v>
          </cell>
          <cell r="I1418" t="str">
            <v>CATEDRA</v>
          </cell>
          <cell r="K1418" t="str">
            <v>ac</v>
          </cell>
          <cell r="L1418">
            <v>0</v>
          </cell>
          <cell r="P1418">
            <v>45456</v>
          </cell>
          <cell r="Q1418">
            <v>1</v>
          </cell>
        </row>
        <row r="1419">
          <cell r="B1419">
            <v>1085319934</v>
          </cell>
          <cell r="C1419" t="str">
            <v>ORDÓÑEZ BOLAÑOS OSWALDO ANDRÉS</v>
          </cell>
          <cell r="H1419">
            <v>52</v>
          </cell>
          <cell r="I1419" t="str">
            <v>CATEDRA</v>
          </cell>
          <cell r="K1419" t="str">
            <v>ac</v>
          </cell>
          <cell r="L1419">
            <v>0</v>
          </cell>
          <cell r="P1419">
            <v>45456</v>
          </cell>
          <cell r="Q1419">
            <v>1</v>
          </cell>
        </row>
        <row r="1420">
          <cell r="B1420">
            <v>1061750396</v>
          </cell>
          <cell r="C1420" t="str">
            <v>NARVAEZ PLAZA YALENA</v>
          </cell>
          <cell r="H1420">
            <v>49</v>
          </cell>
          <cell r="I1420" t="str">
            <v>CATEDRA</v>
          </cell>
          <cell r="K1420" t="str">
            <v>ac</v>
          </cell>
          <cell r="L1420">
            <v>0</v>
          </cell>
          <cell r="P1420">
            <v>45456</v>
          </cell>
          <cell r="Q1420">
            <v>1</v>
          </cell>
        </row>
        <row r="1421">
          <cell r="B1421">
            <v>1061798222</v>
          </cell>
          <cell r="C1421" t="str">
            <v>TORRES LEÓN ISABELLA</v>
          </cell>
          <cell r="H1421">
            <v>21</v>
          </cell>
          <cell r="I1421" t="str">
            <v>CATEDRA</v>
          </cell>
          <cell r="K1421" t="str">
            <v>ac</v>
          </cell>
          <cell r="L1421">
            <v>0</v>
          </cell>
          <cell r="P1421">
            <v>45456</v>
          </cell>
          <cell r="Q1421">
            <v>1</v>
          </cell>
        </row>
        <row r="1422">
          <cell r="B1422">
            <v>1061727788</v>
          </cell>
          <cell r="C1422" t="str">
            <v>VELASCO REYES MAYRA ALEJANDRA</v>
          </cell>
          <cell r="H1422">
            <v>31</v>
          </cell>
          <cell r="I1422" t="str">
            <v>CATEDRA</v>
          </cell>
          <cell r="K1422" t="str">
            <v>ac</v>
          </cell>
          <cell r="L1422">
            <v>0</v>
          </cell>
          <cell r="P1422">
            <v>45456</v>
          </cell>
          <cell r="Q1422">
            <v>1</v>
          </cell>
        </row>
        <row r="1423">
          <cell r="B1423">
            <v>1061746702</v>
          </cell>
          <cell r="C1423" t="str">
            <v>CHÁVEZ LASSO GLORIA MARCELA</v>
          </cell>
          <cell r="H1423">
            <v>32</v>
          </cell>
          <cell r="I1423" t="str">
            <v>CATEDRA</v>
          </cell>
          <cell r="K1423" t="str">
            <v>ac</v>
          </cell>
          <cell r="L1423">
            <v>0</v>
          </cell>
          <cell r="P1423">
            <v>45456</v>
          </cell>
          <cell r="Q1423">
            <v>1</v>
          </cell>
        </row>
        <row r="1424">
          <cell r="B1424">
            <v>1061701811</v>
          </cell>
          <cell r="C1424" t="str">
            <v>ROSERO HERNANDEZ MARIA CLAUDIA</v>
          </cell>
          <cell r="H1424">
            <v>32</v>
          </cell>
          <cell r="I1424" t="str">
            <v>CATEDRA</v>
          </cell>
          <cell r="K1424" t="str">
            <v>ac</v>
          </cell>
          <cell r="L1424">
            <v>0</v>
          </cell>
          <cell r="P1424">
            <v>45456</v>
          </cell>
          <cell r="Q1424">
            <v>1</v>
          </cell>
        </row>
        <row r="1425">
          <cell r="B1425">
            <v>10484425</v>
          </cell>
          <cell r="C1425" t="str">
            <v xml:space="preserve">COBO RODRIGUEZ ANTONIO </v>
          </cell>
          <cell r="D1425" t="str">
            <v>COBO</v>
          </cell>
          <cell r="E1425" t="str">
            <v>RODRIGUEZ</v>
          </cell>
          <cell r="F1425" t="str">
            <v>ANTONIO</v>
          </cell>
          <cell r="H1425" t="str">
            <v>NULL</v>
          </cell>
          <cell r="I1425" t="str">
            <v>NULL</v>
          </cell>
          <cell r="J1425" t="str">
            <v>M</v>
          </cell>
          <cell r="K1425" t="str">
            <v>NULL</v>
          </cell>
          <cell r="L1425" t="str">
            <v>NULL</v>
          </cell>
          <cell r="M1425" t="str">
            <v>NULL</v>
          </cell>
          <cell r="N1425" t="str">
            <v>antoniocob@yahoo.com</v>
          </cell>
          <cell r="O1425" t="str">
            <v>NULL</v>
          </cell>
          <cell r="P1425" t="str">
            <v>NULL</v>
          </cell>
          <cell r="Q1425">
            <v>1</v>
          </cell>
        </row>
        <row r="1426">
          <cell r="B1426">
            <v>1061726078</v>
          </cell>
          <cell r="C1426" t="str">
            <v>CORDOBA PAREJA SERGIO ANDRES</v>
          </cell>
          <cell r="D1426" t="str">
            <v>CORDOBA</v>
          </cell>
          <cell r="E1426" t="str">
            <v>PAREJA</v>
          </cell>
          <cell r="F1426" t="str">
            <v>SERGIO</v>
          </cell>
          <cell r="G1426" t="str">
            <v>ANDRES</v>
          </cell>
          <cell r="H1426" t="str">
            <v>NULL</v>
          </cell>
          <cell r="I1426" t="str">
            <v>NULL</v>
          </cell>
          <cell r="J1426" t="str">
            <v>M</v>
          </cell>
          <cell r="K1426" t="str">
            <v>NULL</v>
          </cell>
          <cell r="L1426" t="str">
            <v>NULL</v>
          </cell>
          <cell r="M1426" t="str">
            <v>NULL</v>
          </cell>
          <cell r="N1426" t="str">
            <v>sergiocordoba@unicauca.edu.co</v>
          </cell>
          <cell r="O1426" t="str">
            <v>NULL</v>
          </cell>
          <cell r="P1426" t="str">
            <v>NULL</v>
          </cell>
          <cell r="Q1426">
            <v>1</v>
          </cell>
        </row>
        <row r="1427">
          <cell r="B1427">
            <v>1061687980</v>
          </cell>
          <cell r="C1427" t="str">
            <v>HURTADO LEON OLGA BEATRIZ</v>
          </cell>
          <cell r="D1427" t="str">
            <v>HURTADO</v>
          </cell>
          <cell r="E1427" t="str">
            <v>LEON</v>
          </cell>
          <cell r="F1427" t="str">
            <v>OLGA</v>
          </cell>
          <cell r="G1427" t="str">
            <v>BEATRIZ</v>
          </cell>
          <cell r="H1427" t="str">
            <v>NULL</v>
          </cell>
          <cell r="I1427" t="str">
            <v>NULL</v>
          </cell>
          <cell r="J1427" t="str">
            <v>F</v>
          </cell>
          <cell r="K1427" t="str">
            <v>NULL</v>
          </cell>
          <cell r="L1427" t="str">
            <v>NULL</v>
          </cell>
          <cell r="M1427" t="str">
            <v>NULL</v>
          </cell>
          <cell r="N1427" t="str">
            <v>olgabeoleon@gmail.com</v>
          </cell>
          <cell r="O1427" t="str">
            <v>NULL</v>
          </cell>
          <cell r="P1427" t="str">
            <v>NULL</v>
          </cell>
          <cell r="Q1427">
            <v>1</v>
          </cell>
        </row>
        <row r="1428">
          <cell r="B1428">
            <v>34323915</v>
          </cell>
          <cell r="C1428" t="str">
            <v>MARTINEZ FLOR YENY SMID</v>
          </cell>
          <cell r="D1428" t="str">
            <v>MARTINEZ</v>
          </cell>
          <cell r="E1428" t="str">
            <v>FLOR</v>
          </cell>
          <cell r="F1428" t="str">
            <v>YENY</v>
          </cell>
          <cell r="G1428" t="str">
            <v>SMID</v>
          </cell>
          <cell r="H1428" t="str">
            <v>NULL</v>
          </cell>
          <cell r="I1428" t="str">
            <v>NULL</v>
          </cell>
          <cell r="J1428" t="str">
            <v>F</v>
          </cell>
          <cell r="K1428" t="str">
            <v>NULL</v>
          </cell>
          <cell r="L1428" t="str">
            <v>NULL</v>
          </cell>
          <cell r="M1428" t="str">
            <v>NULL</v>
          </cell>
          <cell r="N1428" t="str">
            <v>ysmartinez@unicauca.edu.co</v>
          </cell>
          <cell r="O1428" t="str">
            <v>NULL</v>
          </cell>
          <cell r="P1428" t="str">
            <v>NULL</v>
          </cell>
          <cell r="Q1428">
            <v>1</v>
          </cell>
        </row>
        <row r="1429">
          <cell r="B1429">
            <v>1061795156</v>
          </cell>
          <cell r="C1429" t="str">
            <v xml:space="preserve">BALLESTEROS MOYAN JERALDIN </v>
          </cell>
          <cell r="D1429" t="str">
            <v>BALLESTEROS</v>
          </cell>
          <cell r="E1429" t="str">
            <v>MOYAN</v>
          </cell>
          <cell r="F1429" t="str">
            <v>JERALDIN</v>
          </cell>
          <cell r="H1429" t="str">
            <v>NULL</v>
          </cell>
          <cell r="I1429" t="str">
            <v>NULL</v>
          </cell>
          <cell r="J1429" t="str">
            <v>F</v>
          </cell>
          <cell r="K1429" t="str">
            <v>NULL</v>
          </cell>
          <cell r="L1429" t="str">
            <v>NULL</v>
          </cell>
          <cell r="M1429" t="str">
            <v>NULL</v>
          </cell>
          <cell r="N1429" t="str">
            <v>jeraldinb@unicauca.edu.co</v>
          </cell>
          <cell r="O1429" t="str">
            <v>NULL</v>
          </cell>
          <cell r="P1429" t="str">
            <v>NULL</v>
          </cell>
          <cell r="Q1429">
            <v>1</v>
          </cell>
        </row>
        <row r="1430">
          <cell r="B1430">
            <v>34317090</v>
          </cell>
          <cell r="C1430" t="str">
            <v>SARMIENTO CASTILLO JULIANA ISABEL</v>
          </cell>
          <cell r="D1430" t="str">
            <v>SARMIENTO</v>
          </cell>
          <cell r="E1430" t="str">
            <v>CASTILLO</v>
          </cell>
          <cell r="F1430" t="str">
            <v>JULIANA</v>
          </cell>
          <cell r="G1430" t="str">
            <v>ISABEL</v>
          </cell>
          <cell r="H1430" t="str">
            <v>NULL</v>
          </cell>
          <cell r="I1430" t="str">
            <v>NULL</v>
          </cell>
          <cell r="J1430" t="str">
            <v>F</v>
          </cell>
          <cell r="K1430" t="str">
            <v>NULL</v>
          </cell>
          <cell r="L1430" t="str">
            <v>NULL</v>
          </cell>
          <cell r="M1430" t="str">
            <v>NULL</v>
          </cell>
          <cell r="N1430" t="str">
            <v>jisarmiento@unicauca.edu.co</v>
          </cell>
          <cell r="O1430" t="str">
            <v>NULL</v>
          </cell>
          <cell r="P1430" t="str">
            <v>NULL</v>
          </cell>
          <cell r="Q1430">
            <v>1</v>
          </cell>
        </row>
        <row r="1431">
          <cell r="B1431">
            <v>25281921</v>
          </cell>
          <cell r="C1431" t="str">
            <v>ARBOLEDA CASTRO MARIA ELVIRA</v>
          </cell>
          <cell r="D1431" t="str">
            <v>ARBOLEDA</v>
          </cell>
          <cell r="E1431" t="str">
            <v>CASTRO</v>
          </cell>
          <cell r="F1431" t="str">
            <v>MARIA</v>
          </cell>
          <cell r="G1431" t="str">
            <v>ELVIRA</v>
          </cell>
          <cell r="H1431" t="str">
            <v>NULL</v>
          </cell>
          <cell r="I1431" t="str">
            <v>NULL</v>
          </cell>
          <cell r="J1431" t="str">
            <v>M</v>
          </cell>
          <cell r="K1431" t="str">
            <v>NULL</v>
          </cell>
          <cell r="L1431" t="str">
            <v>NULL</v>
          </cell>
          <cell r="M1431" t="str">
            <v>NULL</v>
          </cell>
          <cell r="N1431" t="str">
            <v>marearboleda2011@hotmail.com</v>
          </cell>
          <cell r="O1431" t="str">
            <v>NULL</v>
          </cell>
          <cell r="P1431" t="str">
            <v>NULL</v>
          </cell>
          <cell r="Q1431">
            <v>1</v>
          </cell>
        </row>
        <row r="1432">
          <cell r="B1432">
            <v>25286582</v>
          </cell>
          <cell r="C1432" t="str">
            <v xml:space="preserve">SOLARTE ORDONEZ MARICELA </v>
          </cell>
          <cell r="D1432" t="str">
            <v>SOLARTE</v>
          </cell>
          <cell r="E1432" t="str">
            <v>ORDONEZ</v>
          </cell>
          <cell r="F1432" t="str">
            <v>MARICELA</v>
          </cell>
          <cell r="H1432" t="str">
            <v>NULL</v>
          </cell>
          <cell r="I1432" t="str">
            <v>NULL</v>
          </cell>
          <cell r="J1432" t="str">
            <v>F</v>
          </cell>
          <cell r="K1432" t="str">
            <v>NULL</v>
          </cell>
          <cell r="L1432" t="str">
            <v>NULL</v>
          </cell>
          <cell r="M1432" t="str">
            <v>NULL</v>
          </cell>
          <cell r="N1432" t="str">
            <v>chela802000@hotmail.com</v>
          </cell>
          <cell r="O1432" t="str">
            <v>NULL</v>
          </cell>
          <cell r="P1432" t="str">
            <v>NULL</v>
          </cell>
          <cell r="Q1432">
            <v>1</v>
          </cell>
        </row>
        <row r="1433">
          <cell r="B1433">
            <v>1061702552</v>
          </cell>
          <cell r="C1433" t="str">
            <v>MENESES MUÑOZ PAOLA ANDREA</v>
          </cell>
          <cell r="D1433" t="str">
            <v>MENESES</v>
          </cell>
          <cell r="E1433" t="str">
            <v>MUÑOZ</v>
          </cell>
          <cell r="F1433" t="str">
            <v>PAOLA</v>
          </cell>
          <cell r="G1433" t="str">
            <v>ANDREA</v>
          </cell>
          <cell r="H1433" t="str">
            <v>NULL</v>
          </cell>
          <cell r="I1433" t="str">
            <v>NULL</v>
          </cell>
          <cell r="J1433" t="str">
            <v>F</v>
          </cell>
          <cell r="K1433" t="str">
            <v>NULL</v>
          </cell>
          <cell r="L1433" t="str">
            <v>NULL</v>
          </cell>
          <cell r="M1433" t="str">
            <v>NULL</v>
          </cell>
          <cell r="N1433" t="str">
            <v>paolameneses501@gmail.com</v>
          </cell>
          <cell r="O1433" t="str">
            <v>NULL</v>
          </cell>
          <cell r="P1433" t="str">
            <v>NULL</v>
          </cell>
          <cell r="Q1433">
            <v>1</v>
          </cell>
        </row>
        <row r="1434">
          <cell r="B1434">
            <v>1061733898</v>
          </cell>
          <cell r="C1434" t="str">
            <v>PAZ ANTE LEIDY ALEJANDRA</v>
          </cell>
          <cell r="D1434" t="str">
            <v>PAZ</v>
          </cell>
          <cell r="E1434" t="str">
            <v>ANTE</v>
          </cell>
          <cell r="F1434" t="str">
            <v>LEIDY</v>
          </cell>
          <cell r="G1434" t="str">
            <v>ALEJANDRA</v>
          </cell>
          <cell r="H1434" t="str">
            <v>NULL</v>
          </cell>
          <cell r="I1434" t="str">
            <v>NULL</v>
          </cell>
          <cell r="J1434" t="str">
            <v>F</v>
          </cell>
          <cell r="K1434" t="str">
            <v>NULL</v>
          </cell>
          <cell r="L1434" t="str">
            <v>NULL</v>
          </cell>
          <cell r="M1434" t="str">
            <v>NULL</v>
          </cell>
          <cell r="N1434" t="str">
            <v>alejandrapazante@gmail.com</v>
          </cell>
          <cell r="O1434" t="str">
            <v>NULL</v>
          </cell>
          <cell r="P1434" t="str">
            <v>NULL</v>
          </cell>
          <cell r="Q1434">
            <v>1</v>
          </cell>
        </row>
        <row r="1435">
          <cell r="B1435">
            <v>34320983</v>
          </cell>
          <cell r="C1435" t="str">
            <v>CERON CAMPO LEYDI PATRICIA</v>
          </cell>
          <cell r="D1435" t="str">
            <v>CERON</v>
          </cell>
          <cell r="E1435" t="str">
            <v>CAMPO</v>
          </cell>
          <cell r="F1435" t="str">
            <v>LEYDI</v>
          </cell>
          <cell r="G1435" t="str">
            <v>PATRICIA</v>
          </cell>
          <cell r="H1435" t="str">
            <v>NULL</v>
          </cell>
          <cell r="I1435" t="str">
            <v>NULL</v>
          </cell>
          <cell r="J1435" t="str">
            <v>F</v>
          </cell>
          <cell r="K1435" t="str">
            <v>NULL</v>
          </cell>
          <cell r="L1435" t="str">
            <v>NULL</v>
          </cell>
          <cell r="M1435" t="str">
            <v>NULL</v>
          </cell>
          <cell r="N1435" t="str">
            <v>leydiceron@gmail.com</v>
          </cell>
          <cell r="O1435" t="str">
            <v>NULL</v>
          </cell>
          <cell r="P1435" t="str">
            <v>NULL</v>
          </cell>
          <cell r="Q1435">
            <v>1</v>
          </cell>
        </row>
        <row r="1436">
          <cell r="B1436">
            <v>76318976</v>
          </cell>
          <cell r="C1436" t="str">
            <v>ORDOÑEZ ERAZO ANDRES RODRIGO</v>
          </cell>
          <cell r="D1436" t="str">
            <v>ORDOÑEZ</v>
          </cell>
          <cell r="E1436" t="str">
            <v>ERAZO</v>
          </cell>
          <cell r="F1436" t="str">
            <v>ANDRES</v>
          </cell>
          <cell r="G1436" t="str">
            <v>RODRIGO</v>
          </cell>
          <cell r="H1436" t="str">
            <v>NULL</v>
          </cell>
          <cell r="I1436" t="str">
            <v>NULL</v>
          </cell>
          <cell r="J1436" t="str">
            <v>M</v>
          </cell>
          <cell r="K1436" t="str">
            <v>NULL</v>
          </cell>
          <cell r="L1436" t="str">
            <v>NULL</v>
          </cell>
          <cell r="M1436" t="str">
            <v>NULL</v>
          </cell>
          <cell r="N1436" t="str">
            <v>andresoerazo@unicauca.edu.co</v>
          </cell>
          <cell r="O1436" t="str">
            <v>NULL</v>
          </cell>
          <cell r="P1436" t="str">
            <v>NULL</v>
          </cell>
          <cell r="Q1436">
            <v>1</v>
          </cell>
        </row>
        <row r="1437">
          <cell r="B1437">
            <v>66946578</v>
          </cell>
          <cell r="C1437" t="str">
            <v xml:space="preserve">OSORIO TORRES CYNTHIA </v>
          </cell>
          <cell r="D1437" t="str">
            <v>OSORIO</v>
          </cell>
          <cell r="E1437" t="str">
            <v>TORRES</v>
          </cell>
          <cell r="F1437" t="str">
            <v>CYNTHIA</v>
          </cell>
          <cell r="H1437" t="str">
            <v>NULL</v>
          </cell>
          <cell r="I1437" t="str">
            <v>NULL</v>
          </cell>
          <cell r="J1437" t="str">
            <v>F</v>
          </cell>
          <cell r="K1437" t="str">
            <v>NULL</v>
          </cell>
          <cell r="L1437" t="str">
            <v>NULL</v>
          </cell>
          <cell r="M1437" t="str">
            <v>NULL</v>
          </cell>
          <cell r="N1437" t="str">
            <v>oscinta@yahoo.es</v>
          </cell>
          <cell r="O1437" t="str">
            <v>NULL</v>
          </cell>
          <cell r="P1437" t="str">
            <v>NULL</v>
          </cell>
          <cell r="Q1437">
            <v>1</v>
          </cell>
        </row>
        <row r="1438">
          <cell r="B1438">
            <v>1061760147</v>
          </cell>
          <cell r="C1438" t="str">
            <v>GARZON CERTUCHE LINA VANESSA</v>
          </cell>
          <cell r="D1438" t="str">
            <v>GARZON</v>
          </cell>
          <cell r="E1438" t="str">
            <v>CERTUCHE</v>
          </cell>
          <cell r="F1438" t="str">
            <v>LINA</v>
          </cell>
          <cell r="G1438" t="str">
            <v>VANESSA</v>
          </cell>
          <cell r="H1438" t="str">
            <v>NULL</v>
          </cell>
          <cell r="I1438" t="str">
            <v>NULL</v>
          </cell>
          <cell r="J1438" t="str">
            <v>F</v>
          </cell>
          <cell r="K1438" t="str">
            <v>NULL</v>
          </cell>
          <cell r="L1438" t="str">
            <v>NULL</v>
          </cell>
          <cell r="M1438" t="str">
            <v>NULL</v>
          </cell>
          <cell r="N1438" t="str">
            <v>linagarzon@unicauca.edu.co</v>
          </cell>
          <cell r="O1438" t="str">
            <v>NULL</v>
          </cell>
          <cell r="P1438" t="str">
            <v>NULL</v>
          </cell>
          <cell r="Q1438">
            <v>1</v>
          </cell>
        </row>
        <row r="1439">
          <cell r="B1439">
            <v>1083884275</v>
          </cell>
          <cell r="C1439" t="str">
            <v>IMBACHI CLAROS YUDI CAROLINA</v>
          </cell>
          <cell r="D1439" t="str">
            <v>IMBACHI</v>
          </cell>
          <cell r="E1439" t="str">
            <v>CLAROS</v>
          </cell>
          <cell r="F1439" t="str">
            <v>YUDI</v>
          </cell>
          <cell r="G1439" t="str">
            <v>CAROLINA</v>
          </cell>
          <cell r="H1439" t="str">
            <v>NULL</v>
          </cell>
          <cell r="I1439" t="str">
            <v>NULL</v>
          </cell>
          <cell r="J1439" t="str">
            <v>F</v>
          </cell>
          <cell r="K1439" t="str">
            <v>NULL</v>
          </cell>
          <cell r="L1439" t="str">
            <v>NULL</v>
          </cell>
          <cell r="M1439" t="str">
            <v>NULL</v>
          </cell>
          <cell r="N1439" t="str">
            <v>ycimbachi@unicauca.edu.co</v>
          </cell>
          <cell r="O1439" t="str">
            <v>NULL</v>
          </cell>
          <cell r="P1439" t="str">
            <v>NULL</v>
          </cell>
          <cell r="Q1439">
            <v>1</v>
          </cell>
        </row>
        <row r="1440">
          <cell r="B1440">
            <v>10301748</v>
          </cell>
          <cell r="C1440" t="str">
            <v>GOMEZ DAZA JOHN ELBER</v>
          </cell>
          <cell r="D1440" t="str">
            <v>GOMEZ</v>
          </cell>
          <cell r="E1440" t="str">
            <v>DAZA</v>
          </cell>
          <cell r="F1440" t="str">
            <v>JOHN</v>
          </cell>
          <cell r="G1440" t="str">
            <v>ELBER</v>
          </cell>
          <cell r="H1440" t="str">
            <v>NULL</v>
          </cell>
          <cell r="I1440" t="str">
            <v>NULL</v>
          </cell>
          <cell r="J1440" t="str">
            <v>M</v>
          </cell>
          <cell r="K1440" t="str">
            <v>NULL</v>
          </cell>
          <cell r="L1440" t="str">
            <v>NULL</v>
          </cell>
          <cell r="M1440" t="str">
            <v>NULL</v>
          </cell>
          <cell r="N1440" t="str">
            <v>eagomezdaza@gmail.com</v>
          </cell>
          <cell r="O1440" t="str">
            <v>NULL</v>
          </cell>
          <cell r="P1440" t="str">
            <v>NULL</v>
          </cell>
          <cell r="Q1440">
            <v>1</v>
          </cell>
        </row>
        <row r="1441">
          <cell r="B1441">
            <v>25289334</v>
          </cell>
          <cell r="C1441" t="str">
            <v>GUERRERO ARCINIEGAS JIMENA INES</v>
          </cell>
          <cell r="D1441" t="str">
            <v>GUERRERO</v>
          </cell>
          <cell r="E1441" t="str">
            <v>ARCINIEGAS</v>
          </cell>
          <cell r="F1441" t="str">
            <v>JIMENA</v>
          </cell>
          <cell r="G1441" t="str">
            <v>INES</v>
          </cell>
          <cell r="H1441" t="str">
            <v>NULL</v>
          </cell>
          <cell r="I1441" t="str">
            <v>NULL</v>
          </cell>
          <cell r="J1441" t="str">
            <v>F</v>
          </cell>
          <cell r="K1441" t="str">
            <v>NULL</v>
          </cell>
          <cell r="L1441" t="str">
            <v>NULL</v>
          </cell>
          <cell r="M1441" t="str">
            <v>NULL</v>
          </cell>
          <cell r="N1441" t="str">
            <v>inesguerrero@unicauca.edu.co</v>
          </cell>
          <cell r="O1441" t="str">
            <v>NULL</v>
          </cell>
          <cell r="P1441" t="str">
            <v>NULL</v>
          </cell>
          <cell r="Q1441">
            <v>1</v>
          </cell>
        </row>
        <row r="1442">
          <cell r="B1442">
            <v>1085898771</v>
          </cell>
          <cell r="C1442" t="str">
            <v>Revelo Luna David Armando</v>
          </cell>
          <cell r="D1442" t="str">
            <v>Revelo</v>
          </cell>
          <cell r="E1442" t="str">
            <v>Luna</v>
          </cell>
          <cell r="F1442" t="str">
            <v>David</v>
          </cell>
          <cell r="G1442" t="str">
            <v>Armando</v>
          </cell>
          <cell r="H1442" t="str">
            <v>NULL</v>
          </cell>
          <cell r="I1442" t="str">
            <v>NULL</v>
          </cell>
          <cell r="J1442" t="str">
            <v>M</v>
          </cell>
          <cell r="K1442" t="str">
            <v>NULL</v>
          </cell>
          <cell r="L1442" t="str">
            <v>NULL</v>
          </cell>
          <cell r="M1442" t="str">
            <v>NULL</v>
          </cell>
          <cell r="N1442" t="str">
            <v>david.luna.1986@gmail.com</v>
          </cell>
          <cell r="O1442" t="str">
            <v>NULL</v>
          </cell>
          <cell r="P1442" t="str">
            <v>NULL</v>
          </cell>
          <cell r="Q1442">
            <v>1</v>
          </cell>
        </row>
        <row r="1443">
          <cell r="B1443">
            <v>1061727021</v>
          </cell>
          <cell r="C1443" t="str">
            <v>AUSECHA JIMENEZ HERLEN JAREL</v>
          </cell>
          <cell r="D1443" t="str">
            <v>AUSECHA</v>
          </cell>
          <cell r="E1443" t="str">
            <v>JIMENEZ</v>
          </cell>
          <cell r="F1443" t="str">
            <v>HERLEN</v>
          </cell>
          <cell r="G1443" t="str">
            <v>JAREL</v>
          </cell>
          <cell r="H1443" t="str">
            <v>NULL</v>
          </cell>
          <cell r="I1443" t="str">
            <v>NULL</v>
          </cell>
          <cell r="J1443" t="str">
            <v>M</v>
          </cell>
          <cell r="K1443" t="str">
            <v>NULL</v>
          </cell>
          <cell r="L1443" t="str">
            <v>NULL</v>
          </cell>
          <cell r="M1443" t="str">
            <v>NULL</v>
          </cell>
          <cell r="N1443" t="str">
            <v>jarelausecha@gmail.com</v>
          </cell>
          <cell r="O1443" t="str">
            <v>NULL</v>
          </cell>
          <cell r="P1443" t="str">
            <v>NULL</v>
          </cell>
          <cell r="Q1443">
            <v>1</v>
          </cell>
        </row>
        <row r="1444">
          <cell r="B1444">
            <v>4613495</v>
          </cell>
          <cell r="C1444" t="str">
            <v>FERNANDEZ CALAMBAS DIEGO FERNANDO</v>
          </cell>
          <cell r="D1444" t="str">
            <v>FERNANDEZ</v>
          </cell>
          <cell r="E1444" t="str">
            <v>CALAMBAS</v>
          </cell>
          <cell r="F1444" t="str">
            <v>DIEGO</v>
          </cell>
          <cell r="G1444" t="str">
            <v>FERNANDO</v>
          </cell>
          <cell r="H1444" t="str">
            <v>NULL</v>
          </cell>
          <cell r="I1444" t="str">
            <v>NULL</v>
          </cell>
          <cell r="J1444" t="str">
            <v>M</v>
          </cell>
          <cell r="K1444" t="str">
            <v>NULL</v>
          </cell>
          <cell r="L1444" t="str">
            <v>NULL</v>
          </cell>
          <cell r="M1444" t="str">
            <v>NULL</v>
          </cell>
          <cell r="N1444" t="str">
            <v>fercado@gmail.com</v>
          </cell>
          <cell r="O1444" t="str">
            <v>NULL</v>
          </cell>
          <cell r="P1444" t="str">
            <v>NULL</v>
          </cell>
          <cell r="Q1444">
            <v>1</v>
          </cell>
        </row>
        <row r="1445">
          <cell r="B1445">
            <v>25712560</v>
          </cell>
          <cell r="C1445" t="str">
            <v>LOPEZ GARZON CLARA YULIANA</v>
          </cell>
          <cell r="D1445" t="str">
            <v>LOPEZ</v>
          </cell>
          <cell r="E1445" t="str">
            <v>GARZON</v>
          </cell>
          <cell r="F1445" t="str">
            <v>CLARA</v>
          </cell>
          <cell r="G1445" t="str">
            <v>YULIANA</v>
          </cell>
          <cell r="H1445" t="str">
            <v>NULL</v>
          </cell>
          <cell r="I1445" t="str">
            <v>NULL</v>
          </cell>
          <cell r="J1445" t="str">
            <v>F</v>
          </cell>
          <cell r="K1445" t="str">
            <v>NULL</v>
          </cell>
          <cell r="L1445" t="str">
            <v>NULL</v>
          </cell>
          <cell r="M1445" t="str">
            <v>NULL</v>
          </cell>
          <cell r="N1445" t="str">
            <v>clarislop@hotmail.com</v>
          </cell>
          <cell r="O1445" t="str">
            <v>NULL</v>
          </cell>
          <cell r="P1445" t="str">
            <v>NULL</v>
          </cell>
          <cell r="Q1445">
            <v>1</v>
          </cell>
        </row>
        <row r="1446">
          <cell r="B1446">
            <v>1061804726</v>
          </cell>
          <cell r="C1446" t="str">
            <v>Cruz Muriel Sara Paola</v>
          </cell>
          <cell r="D1446" t="str">
            <v>Cruz</v>
          </cell>
          <cell r="E1446" t="str">
            <v>Muriel</v>
          </cell>
          <cell r="F1446" t="str">
            <v>Sara</v>
          </cell>
          <cell r="G1446" t="str">
            <v>Paola</v>
          </cell>
          <cell r="H1446" t="str">
            <v>NULL</v>
          </cell>
          <cell r="I1446" t="str">
            <v>NULL</v>
          </cell>
          <cell r="J1446" t="str">
            <v>F</v>
          </cell>
          <cell r="K1446" t="str">
            <v>NULL</v>
          </cell>
          <cell r="L1446" t="str">
            <v>NULL</v>
          </cell>
          <cell r="M1446" t="str">
            <v>NULL</v>
          </cell>
          <cell r="N1446" t="str">
            <v>csara@unicauca.edu.co</v>
          </cell>
          <cell r="O1446" t="str">
            <v>NULL</v>
          </cell>
          <cell r="P1446" t="str">
            <v>NULL</v>
          </cell>
          <cell r="Q1446">
            <v>1</v>
          </cell>
        </row>
        <row r="1447">
          <cell r="B1447">
            <v>1061762007</v>
          </cell>
          <cell r="C1447" t="str">
            <v>MOLANO GABALAN JONNY MAURICIO</v>
          </cell>
          <cell r="D1447" t="str">
            <v>MOLANO</v>
          </cell>
          <cell r="E1447" t="str">
            <v>GABALAN</v>
          </cell>
          <cell r="F1447" t="str">
            <v>JONNY</v>
          </cell>
          <cell r="G1447" t="str">
            <v>MAURICIO</v>
          </cell>
          <cell r="H1447" t="str">
            <v>NULL</v>
          </cell>
          <cell r="I1447" t="str">
            <v>NULL</v>
          </cell>
          <cell r="J1447" t="str">
            <v>M</v>
          </cell>
          <cell r="K1447" t="str">
            <v>NULL</v>
          </cell>
          <cell r="L1447" t="str">
            <v>NULL</v>
          </cell>
          <cell r="M1447" t="str">
            <v>NULL</v>
          </cell>
          <cell r="N1447" t="str">
            <v>jonnymolano@gmail.com</v>
          </cell>
          <cell r="O1447" t="str">
            <v>NULL</v>
          </cell>
          <cell r="P1447" t="str">
            <v>NULL</v>
          </cell>
          <cell r="Q1447">
            <v>1</v>
          </cell>
        </row>
        <row r="1448">
          <cell r="B1448">
            <v>48600553</v>
          </cell>
          <cell r="C1448" t="str">
            <v>MOLANO TOBAR DOLLY XIMENA</v>
          </cell>
          <cell r="D1448" t="str">
            <v>MOLANO</v>
          </cell>
          <cell r="E1448" t="str">
            <v>TOBAR</v>
          </cell>
          <cell r="F1448" t="str">
            <v>DOLLY</v>
          </cell>
          <cell r="G1448" t="str">
            <v>XIMENA</v>
          </cell>
          <cell r="H1448" t="str">
            <v>NULL</v>
          </cell>
          <cell r="I1448" t="str">
            <v>NULL</v>
          </cell>
          <cell r="J1448" t="str">
            <v>F</v>
          </cell>
          <cell r="K1448" t="str">
            <v>NULL</v>
          </cell>
          <cell r="L1448" t="str">
            <v>NULL</v>
          </cell>
          <cell r="M1448" t="str">
            <v>NULL</v>
          </cell>
          <cell r="N1448" t="str">
            <v>xmolanot@gmail.com</v>
          </cell>
          <cell r="O1448" t="str">
            <v>NULL</v>
          </cell>
          <cell r="P1448" t="str">
            <v>NULL</v>
          </cell>
          <cell r="Q1448">
            <v>1</v>
          </cell>
        </row>
        <row r="1449">
          <cell r="B1449">
            <v>76327522</v>
          </cell>
          <cell r="C1449" t="str">
            <v>CerOn  Eduar Andres</v>
          </cell>
          <cell r="D1449" t="str">
            <v>CerOn</v>
          </cell>
          <cell r="F1449" t="str">
            <v>Eduar</v>
          </cell>
          <cell r="G1449" t="str">
            <v>Andres</v>
          </cell>
          <cell r="H1449" t="str">
            <v>NULL</v>
          </cell>
          <cell r="I1449" t="str">
            <v>NULL</v>
          </cell>
          <cell r="J1449" t="str">
            <v>M</v>
          </cell>
          <cell r="K1449" t="str">
            <v>NULL</v>
          </cell>
          <cell r="L1449" t="str">
            <v>NULL</v>
          </cell>
          <cell r="M1449" t="str">
            <v>NULL</v>
          </cell>
          <cell r="N1449" t="str">
            <v>andresdomesa@hotmail.com</v>
          </cell>
          <cell r="O1449" t="str">
            <v>NULL</v>
          </cell>
          <cell r="P1449" t="str">
            <v>NULL</v>
          </cell>
          <cell r="Q1449">
            <v>1</v>
          </cell>
        </row>
        <row r="1450">
          <cell r="B1450">
            <v>7184392</v>
          </cell>
          <cell r="C1450" t="str">
            <v>CAMACHO ALVAREZ JAVIER MAURICIO</v>
          </cell>
          <cell r="D1450" t="str">
            <v>CAMACHO</v>
          </cell>
          <cell r="E1450" t="str">
            <v>ALVAREZ</v>
          </cell>
          <cell r="F1450" t="str">
            <v>JAVIER</v>
          </cell>
          <cell r="G1450" t="str">
            <v>MAURICIO</v>
          </cell>
          <cell r="H1450" t="str">
            <v>NULL</v>
          </cell>
          <cell r="I1450" t="str">
            <v>NULL</v>
          </cell>
          <cell r="J1450" t="str">
            <v>M</v>
          </cell>
          <cell r="K1450" t="str">
            <v>NULL</v>
          </cell>
          <cell r="L1450" t="str">
            <v>NULL</v>
          </cell>
          <cell r="M1450" t="str">
            <v>NULL</v>
          </cell>
          <cell r="N1450" t="str">
            <v>jmc_alvarez@hotmail.com</v>
          </cell>
          <cell r="O1450" t="str">
            <v>NULL</v>
          </cell>
          <cell r="P1450" t="str">
            <v>NULL</v>
          </cell>
          <cell r="Q1450">
            <v>1</v>
          </cell>
        </row>
        <row r="1451">
          <cell r="B1451">
            <v>1061731780</v>
          </cell>
          <cell r="C1451" t="str">
            <v>GUZMAN VILLAMARIN DIEGO ENRIQUE</v>
          </cell>
          <cell r="D1451" t="str">
            <v>GUZMAN</v>
          </cell>
          <cell r="E1451" t="str">
            <v>VILLAMARIN</v>
          </cell>
          <cell r="F1451" t="str">
            <v>DIEGO</v>
          </cell>
          <cell r="G1451" t="str">
            <v>ENRIQUE</v>
          </cell>
          <cell r="H1451" t="str">
            <v>NULL</v>
          </cell>
          <cell r="I1451" t="str">
            <v>NULL</v>
          </cell>
          <cell r="J1451" t="str">
            <v>M</v>
          </cell>
          <cell r="K1451" t="str">
            <v>NULL</v>
          </cell>
          <cell r="L1451" t="str">
            <v>NULL</v>
          </cell>
          <cell r="M1451" t="str">
            <v>NULL</v>
          </cell>
          <cell r="N1451" t="str">
            <v>diegoguzman@unicauca.edu.co</v>
          </cell>
          <cell r="O1451" t="str">
            <v>NULL</v>
          </cell>
          <cell r="P1451" t="str">
            <v>NULL</v>
          </cell>
          <cell r="Q1451">
            <v>1</v>
          </cell>
        </row>
        <row r="1452">
          <cell r="B1452">
            <v>38602514</v>
          </cell>
          <cell r="C1452" t="str">
            <v>Leon Ruiz Lady Viviana</v>
          </cell>
          <cell r="D1452" t="str">
            <v>Leon</v>
          </cell>
          <cell r="E1452" t="str">
            <v>Ruiz</v>
          </cell>
          <cell r="F1452" t="str">
            <v>Lady</v>
          </cell>
          <cell r="G1452" t="str">
            <v>Viviana</v>
          </cell>
          <cell r="H1452" t="str">
            <v>NULL</v>
          </cell>
          <cell r="I1452" t="str">
            <v>NULL</v>
          </cell>
          <cell r="J1452" t="str">
            <v>F</v>
          </cell>
          <cell r="K1452" t="str">
            <v>NULL</v>
          </cell>
          <cell r="L1452" t="str">
            <v>NULL</v>
          </cell>
          <cell r="M1452" t="str">
            <v>NULL</v>
          </cell>
          <cell r="N1452" t="str">
            <v>vivian-leon@hotmail.com</v>
          </cell>
          <cell r="O1452" t="str">
            <v>NULL</v>
          </cell>
          <cell r="P1452" t="str">
            <v>NULL</v>
          </cell>
          <cell r="Q1452">
            <v>1</v>
          </cell>
        </row>
        <row r="1453">
          <cell r="B1453">
            <v>1061725863</v>
          </cell>
          <cell r="C1453" t="str">
            <v>MERA PAZ YULIETH KARINA</v>
          </cell>
          <cell r="D1453" t="str">
            <v>MERA</v>
          </cell>
          <cell r="E1453" t="str">
            <v>PAZ</v>
          </cell>
          <cell r="F1453" t="str">
            <v>YULIETH</v>
          </cell>
          <cell r="G1453" t="str">
            <v>KARINA</v>
          </cell>
          <cell r="H1453" t="str">
            <v>NULL</v>
          </cell>
          <cell r="I1453" t="str">
            <v>NULL</v>
          </cell>
          <cell r="J1453" t="str">
            <v>F</v>
          </cell>
          <cell r="K1453" t="str">
            <v>NULL</v>
          </cell>
          <cell r="L1453" t="str">
            <v>NULL</v>
          </cell>
          <cell r="M1453" t="str">
            <v>NULL</v>
          </cell>
          <cell r="N1453" t="str">
            <v>ykmerap@unicauca.edu.co</v>
          </cell>
          <cell r="O1453" t="str">
            <v>NULL</v>
          </cell>
          <cell r="P1453" t="str">
            <v>NULL</v>
          </cell>
          <cell r="Q1453">
            <v>1</v>
          </cell>
        </row>
        <row r="1454">
          <cell r="B1454">
            <v>76312190</v>
          </cell>
          <cell r="C1454" t="str">
            <v>MONTILLA SANDOVAL RAMIRO ALBERTO</v>
          </cell>
          <cell r="D1454" t="str">
            <v>MONTILLA</v>
          </cell>
          <cell r="E1454" t="str">
            <v>SANDOVAL</v>
          </cell>
          <cell r="F1454" t="str">
            <v>RAMIRO</v>
          </cell>
          <cell r="G1454" t="str">
            <v>ALBERTO</v>
          </cell>
          <cell r="H1454" t="str">
            <v>NULL</v>
          </cell>
          <cell r="I1454" t="str">
            <v>NULL</v>
          </cell>
          <cell r="J1454" t="str">
            <v>M</v>
          </cell>
          <cell r="K1454" t="str">
            <v>NULL</v>
          </cell>
          <cell r="L1454" t="str">
            <v>NULL</v>
          </cell>
          <cell r="M1454" t="str">
            <v>NULL</v>
          </cell>
          <cell r="N1454" t="str">
            <v>ramiromontillasandoval19@hotmail.com</v>
          </cell>
          <cell r="O1454" t="str">
            <v>NULL</v>
          </cell>
          <cell r="P1454" t="str">
            <v>NULL</v>
          </cell>
          <cell r="Q1454">
            <v>1</v>
          </cell>
        </row>
        <row r="1455">
          <cell r="B1455">
            <v>1143844640</v>
          </cell>
          <cell r="C1455" t="str">
            <v>MORENO OJEDA YOMALY ADALID</v>
          </cell>
          <cell r="D1455" t="str">
            <v>MORENO</v>
          </cell>
          <cell r="E1455" t="str">
            <v>OJEDA</v>
          </cell>
          <cell r="F1455" t="str">
            <v>YOMALY</v>
          </cell>
          <cell r="G1455" t="str">
            <v>ADALID</v>
          </cell>
          <cell r="H1455" t="str">
            <v>NULL</v>
          </cell>
          <cell r="I1455" t="str">
            <v>NULL</v>
          </cell>
          <cell r="J1455" t="str">
            <v>F</v>
          </cell>
          <cell r="K1455" t="str">
            <v>NULL</v>
          </cell>
          <cell r="L1455" t="str">
            <v>NULL</v>
          </cell>
          <cell r="M1455" t="str">
            <v>NULL</v>
          </cell>
          <cell r="N1455" t="str">
            <v>yomalyadamoreno@unicauca.edu.co</v>
          </cell>
          <cell r="O1455" t="str">
            <v>NULL</v>
          </cell>
          <cell r="P1455" t="str">
            <v>NULL</v>
          </cell>
          <cell r="Q1455">
            <v>1</v>
          </cell>
        </row>
        <row r="1456">
          <cell r="B1456">
            <v>1061736287</v>
          </cell>
          <cell r="C1456" t="str">
            <v>NAVARRETE ARBELAEZ DORA MARIA</v>
          </cell>
          <cell r="D1456" t="str">
            <v>NAVARRETE</v>
          </cell>
          <cell r="E1456" t="str">
            <v>ARBELAEZ</v>
          </cell>
          <cell r="F1456" t="str">
            <v>DORA</v>
          </cell>
          <cell r="G1456" t="str">
            <v>MARIA</v>
          </cell>
          <cell r="H1456" t="str">
            <v>NULL</v>
          </cell>
          <cell r="I1456" t="str">
            <v>NULL</v>
          </cell>
          <cell r="J1456" t="str">
            <v>F</v>
          </cell>
          <cell r="K1456" t="str">
            <v>NULL</v>
          </cell>
          <cell r="L1456" t="str">
            <v>NULL</v>
          </cell>
          <cell r="M1456" t="str">
            <v>NULL</v>
          </cell>
          <cell r="N1456" t="str">
            <v>doranavarretea@gmail.com</v>
          </cell>
          <cell r="O1456" t="str">
            <v>NULL</v>
          </cell>
          <cell r="P1456" t="str">
            <v>NULL</v>
          </cell>
          <cell r="Q1456">
            <v>1</v>
          </cell>
        </row>
        <row r="1457">
          <cell r="B1457">
            <v>1085925532</v>
          </cell>
          <cell r="C1457" t="str">
            <v>FUERTES FUERTES JUAN CARLOS</v>
          </cell>
          <cell r="D1457" t="str">
            <v>FUERTES</v>
          </cell>
          <cell r="E1457" t="str">
            <v>FUERTES</v>
          </cell>
          <cell r="F1457" t="str">
            <v>JUAN</v>
          </cell>
          <cell r="G1457" t="str">
            <v>CARLOS</v>
          </cell>
          <cell r="H1457" t="str">
            <v>NULL</v>
          </cell>
          <cell r="I1457" t="str">
            <v>NULL</v>
          </cell>
          <cell r="J1457" t="str">
            <v>M</v>
          </cell>
          <cell r="K1457" t="str">
            <v>NULL</v>
          </cell>
          <cell r="L1457" t="str">
            <v>NULL</v>
          </cell>
          <cell r="M1457" t="str">
            <v>NULL</v>
          </cell>
          <cell r="N1457" t="str">
            <v>juan.fuertes.ing@gmail.com</v>
          </cell>
          <cell r="O1457" t="str">
            <v>NULL</v>
          </cell>
          <cell r="P1457" t="str">
            <v>NULL</v>
          </cell>
          <cell r="Q1457">
            <v>1</v>
          </cell>
        </row>
        <row r="1458">
          <cell r="B1458">
            <v>10523531</v>
          </cell>
          <cell r="C1458" t="str">
            <v>MUNOZ MUNOZ HUGO EDUARDO</v>
          </cell>
          <cell r="D1458" t="str">
            <v>MUNOZ</v>
          </cell>
          <cell r="E1458" t="str">
            <v>MUNOZ</v>
          </cell>
          <cell r="F1458" t="str">
            <v>HUGO</v>
          </cell>
          <cell r="G1458" t="str">
            <v>EDUARDO</v>
          </cell>
          <cell r="H1458" t="str">
            <v>NULL</v>
          </cell>
          <cell r="I1458" t="str">
            <v>NULL</v>
          </cell>
          <cell r="J1458" t="str">
            <v>M</v>
          </cell>
          <cell r="K1458" t="str">
            <v>NULL</v>
          </cell>
          <cell r="L1458" t="str">
            <v>NULL</v>
          </cell>
          <cell r="M1458" t="str">
            <v>NULL</v>
          </cell>
          <cell r="N1458" t="str">
            <v>hugomunoz@unicauca.edu.co</v>
          </cell>
          <cell r="O1458" t="str">
            <v>NULL</v>
          </cell>
          <cell r="P1458" t="str">
            <v>NULL</v>
          </cell>
          <cell r="Q1458">
            <v>1</v>
          </cell>
        </row>
        <row r="1459">
          <cell r="B1459">
            <v>10530098</v>
          </cell>
          <cell r="C1459" t="str">
            <v>Dupont Arias Carlos Julian</v>
          </cell>
          <cell r="D1459" t="str">
            <v>Dupont</v>
          </cell>
          <cell r="E1459" t="str">
            <v>Arias</v>
          </cell>
          <cell r="F1459" t="str">
            <v>Carlos</v>
          </cell>
          <cell r="G1459" t="str">
            <v>Julian</v>
          </cell>
          <cell r="H1459" t="str">
            <v>NULL</v>
          </cell>
          <cell r="I1459" t="str">
            <v>NULL</v>
          </cell>
          <cell r="J1459" t="str">
            <v>M</v>
          </cell>
          <cell r="K1459" t="str">
            <v>NULL</v>
          </cell>
          <cell r="L1459" t="str">
            <v>NULL</v>
          </cell>
          <cell r="M1459" t="str">
            <v>NULL</v>
          </cell>
          <cell r="N1459" t="str">
            <v>cjdupont@yahoo.com</v>
          </cell>
          <cell r="O1459" t="str">
            <v>NULL</v>
          </cell>
          <cell r="P1459" t="str">
            <v>NULL</v>
          </cell>
          <cell r="Q1459">
            <v>1</v>
          </cell>
        </row>
        <row r="1460">
          <cell r="B1460">
            <v>76328297</v>
          </cell>
          <cell r="C1460" t="str">
            <v>LOPEZ ASTAIZA JAVIER ARLES</v>
          </cell>
          <cell r="D1460" t="str">
            <v>LOPEZ</v>
          </cell>
          <cell r="E1460" t="str">
            <v>ASTAIZA</v>
          </cell>
          <cell r="F1460" t="str">
            <v>JAVIER</v>
          </cell>
          <cell r="G1460" t="str">
            <v>ARLES</v>
          </cell>
          <cell r="H1460" t="str">
            <v>NULL</v>
          </cell>
          <cell r="I1460" t="str">
            <v>NULL</v>
          </cell>
          <cell r="J1460" t="str">
            <v>M</v>
          </cell>
          <cell r="K1460" t="str">
            <v>NULL</v>
          </cell>
          <cell r="L1460" t="str">
            <v>NULL</v>
          </cell>
          <cell r="M1460" t="str">
            <v>NULL</v>
          </cell>
          <cell r="N1460" t="str">
            <v>javierarles@yahoo.com</v>
          </cell>
          <cell r="O1460" t="str">
            <v>NULL</v>
          </cell>
          <cell r="P1460" t="str">
            <v>NULL</v>
          </cell>
          <cell r="Q1460">
            <v>1</v>
          </cell>
        </row>
        <row r="1461">
          <cell r="B1461">
            <v>76322344</v>
          </cell>
          <cell r="C1461" t="str">
            <v>MORENO RAIGOSA LUIS ALEXANDER</v>
          </cell>
          <cell r="D1461" t="str">
            <v>MORENO</v>
          </cell>
          <cell r="E1461" t="str">
            <v>RAIGOSA</v>
          </cell>
          <cell r="F1461" t="str">
            <v>LUIS</v>
          </cell>
          <cell r="G1461" t="str">
            <v>ALEXANDER</v>
          </cell>
          <cell r="H1461" t="str">
            <v>NULL</v>
          </cell>
          <cell r="I1461" t="str">
            <v>NULL</v>
          </cell>
          <cell r="J1461" t="str">
            <v>M</v>
          </cell>
          <cell r="K1461" t="str">
            <v>NULL</v>
          </cell>
          <cell r="L1461" t="str">
            <v>NULL</v>
          </cell>
          <cell r="M1461" t="str">
            <v>NULL</v>
          </cell>
          <cell r="N1461" t="str">
            <v>alecosmore@gmail.com</v>
          </cell>
          <cell r="O1461" t="str">
            <v>NULL</v>
          </cell>
          <cell r="P1461" t="str">
            <v>NULL</v>
          </cell>
          <cell r="Q1461">
            <v>1</v>
          </cell>
        </row>
        <row r="1462">
          <cell r="B1462">
            <v>1061810235</v>
          </cell>
          <cell r="C1462" t="str">
            <v>Melo Navarro Juan Jose</v>
          </cell>
          <cell r="D1462" t="str">
            <v>Melo</v>
          </cell>
          <cell r="E1462" t="str">
            <v>Navarro</v>
          </cell>
          <cell r="F1462" t="str">
            <v>Juan</v>
          </cell>
          <cell r="G1462" t="str">
            <v>Jose</v>
          </cell>
          <cell r="H1462" t="str">
            <v>NULL</v>
          </cell>
          <cell r="I1462" t="str">
            <v>NULL</v>
          </cell>
          <cell r="J1462" t="str">
            <v>M</v>
          </cell>
          <cell r="K1462" t="str">
            <v>NULL</v>
          </cell>
          <cell r="L1462" t="str">
            <v>NULL</v>
          </cell>
          <cell r="M1462" t="str">
            <v>NULL</v>
          </cell>
          <cell r="N1462" t="str">
            <v>Jmn9828@gmail.com</v>
          </cell>
          <cell r="O1462" t="str">
            <v>NULL</v>
          </cell>
          <cell r="P1462" t="str">
            <v>NULL</v>
          </cell>
          <cell r="Q1462">
            <v>1</v>
          </cell>
        </row>
        <row r="1463">
          <cell r="B1463">
            <v>34325427</v>
          </cell>
          <cell r="C1463" t="str">
            <v>LOPEZ PALECHOR LEYDY EVONNE</v>
          </cell>
          <cell r="D1463" t="str">
            <v>LOPEZ</v>
          </cell>
          <cell r="E1463" t="str">
            <v>PALECHOR</v>
          </cell>
          <cell r="F1463" t="str">
            <v>LEYDY</v>
          </cell>
          <cell r="G1463" t="str">
            <v>EVONNE</v>
          </cell>
          <cell r="H1463" t="str">
            <v>NULL</v>
          </cell>
          <cell r="I1463" t="str">
            <v>NULL</v>
          </cell>
          <cell r="J1463" t="str">
            <v>F</v>
          </cell>
          <cell r="K1463" t="str">
            <v>NULL</v>
          </cell>
          <cell r="L1463" t="str">
            <v>NULL</v>
          </cell>
          <cell r="M1463" t="str">
            <v>NULL</v>
          </cell>
          <cell r="N1463" t="str">
            <v>leydy.lopez@gmail.com</v>
          </cell>
          <cell r="O1463" t="str">
            <v>NULL</v>
          </cell>
          <cell r="P1463" t="str">
            <v>NULL</v>
          </cell>
          <cell r="Q1463">
            <v>1</v>
          </cell>
        </row>
        <row r="1464">
          <cell r="B1464">
            <v>1061822085</v>
          </cell>
          <cell r="C1464" t="str">
            <v>MELO ROSERO LILIAN ANDREA</v>
          </cell>
          <cell r="D1464" t="str">
            <v>MELO</v>
          </cell>
          <cell r="E1464" t="str">
            <v>ROSERO</v>
          </cell>
          <cell r="F1464" t="str">
            <v>LILIAN</v>
          </cell>
          <cell r="G1464" t="str">
            <v>ANDREA</v>
          </cell>
          <cell r="H1464" t="str">
            <v>NULL</v>
          </cell>
          <cell r="I1464" t="str">
            <v>NULL</v>
          </cell>
          <cell r="J1464" t="str">
            <v>F</v>
          </cell>
          <cell r="K1464" t="str">
            <v>NULL</v>
          </cell>
          <cell r="L1464" t="str">
            <v>NULL</v>
          </cell>
          <cell r="M1464" t="str">
            <v>NULL</v>
          </cell>
          <cell r="N1464" t="str">
            <v>lilianmelo@unicauca.edu.co</v>
          </cell>
          <cell r="O1464" t="str">
            <v>NULL</v>
          </cell>
          <cell r="P1464" t="str">
            <v>NULL</v>
          </cell>
          <cell r="Q1464">
            <v>1</v>
          </cell>
        </row>
        <row r="1465">
          <cell r="B1465">
            <v>76306528</v>
          </cell>
          <cell r="C1465" t="str">
            <v>RODRIGUEZ LOPEZ VICTOR HUGO</v>
          </cell>
          <cell r="D1465" t="str">
            <v>RODRIGUEZ</v>
          </cell>
          <cell r="E1465" t="str">
            <v>LOPEZ</v>
          </cell>
          <cell r="F1465" t="str">
            <v>VICTOR</v>
          </cell>
          <cell r="G1465" t="str">
            <v>HUGO</v>
          </cell>
          <cell r="H1465" t="str">
            <v>NULL</v>
          </cell>
          <cell r="I1465" t="str">
            <v>NULL</v>
          </cell>
          <cell r="J1465" t="str">
            <v>M</v>
          </cell>
          <cell r="K1465" t="str">
            <v>NULL</v>
          </cell>
          <cell r="L1465" t="str">
            <v>NULL</v>
          </cell>
          <cell r="M1465" t="str">
            <v>NULL</v>
          </cell>
          <cell r="N1465" t="str">
            <v>vhrodriguez@unicauca.edu.co</v>
          </cell>
          <cell r="O1465" t="str">
            <v>NULL</v>
          </cell>
          <cell r="P1465" t="str">
            <v>NULL</v>
          </cell>
          <cell r="Q1465">
            <v>1</v>
          </cell>
        </row>
        <row r="1466">
          <cell r="B1466">
            <v>4500687</v>
          </cell>
          <cell r="C1466" t="str">
            <v xml:space="preserve">ZAFFALON  TOBIA </v>
          </cell>
          <cell r="D1466" t="str">
            <v>ZAFFALON</v>
          </cell>
          <cell r="F1466" t="str">
            <v>TOBIA</v>
          </cell>
          <cell r="H1466" t="str">
            <v>NULL</v>
          </cell>
          <cell r="I1466" t="str">
            <v>NULL</v>
          </cell>
          <cell r="J1466" t="str">
            <v>M</v>
          </cell>
          <cell r="K1466" t="str">
            <v>NULL</v>
          </cell>
          <cell r="L1466" t="str">
            <v>NULL</v>
          </cell>
          <cell r="M1466" t="str">
            <v>NULL</v>
          </cell>
          <cell r="N1466" t="str">
            <v>tobzaffalon@protonmail.com</v>
          </cell>
          <cell r="O1466" t="str">
            <v>NULL</v>
          </cell>
          <cell r="P1466" t="str">
            <v>NULL</v>
          </cell>
          <cell r="Q1466">
            <v>1</v>
          </cell>
        </row>
        <row r="1467">
          <cell r="B1467">
            <v>39788157</v>
          </cell>
          <cell r="C1467" t="str">
            <v>POSSE EMILIANI MARIA ELVIRA</v>
          </cell>
          <cell r="D1467" t="str">
            <v>POSSE</v>
          </cell>
          <cell r="E1467" t="str">
            <v>EMILIANI</v>
          </cell>
          <cell r="F1467" t="str">
            <v>MARIA</v>
          </cell>
          <cell r="G1467" t="str">
            <v>ELVIRA</v>
          </cell>
          <cell r="H1467" t="str">
            <v>NULL</v>
          </cell>
          <cell r="I1467" t="str">
            <v>NULL</v>
          </cell>
          <cell r="J1467" t="str">
            <v>M</v>
          </cell>
          <cell r="K1467" t="str">
            <v>NULL</v>
          </cell>
          <cell r="L1467" t="str">
            <v>NULL</v>
          </cell>
          <cell r="M1467" t="str">
            <v>NULL</v>
          </cell>
          <cell r="N1467" t="str">
            <v>mposse@unicauca.edu.co</v>
          </cell>
          <cell r="O1467" t="str">
            <v>NULL</v>
          </cell>
          <cell r="P1467" t="str">
            <v>NULL</v>
          </cell>
          <cell r="Q1467">
            <v>1</v>
          </cell>
        </row>
        <row r="1468">
          <cell r="B1468">
            <v>59824341</v>
          </cell>
          <cell r="C1468" t="str">
            <v>VILLOTA ENRIQUEZ SANDRA MILENA</v>
          </cell>
          <cell r="D1468" t="str">
            <v>VILLOTA</v>
          </cell>
          <cell r="E1468" t="str">
            <v>ENRIQUEZ</v>
          </cell>
          <cell r="F1468" t="str">
            <v>SANDRA</v>
          </cell>
          <cell r="G1468" t="str">
            <v>MILENA</v>
          </cell>
          <cell r="H1468" t="str">
            <v>NULL</v>
          </cell>
          <cell r="I1468" t="str">
            <v>NULL</v>
          </cell>
          <cell r="J1468" t="str">
            <v>F</v>
          </cell>
          <cell r="K1468" t="str">
            <v>NULL</v>
          </cell>
          <cell r="L1468" t="str">
            <v>NULL</v>
          </cell>
          <cell r="M1468" t="str">
            <v>NULL</v>
          </cell>
          <cell r="N1468" t="str">
            <v>smvillota@unicauca.edu.co</v>
          </cell>
          <cell r="O1468" t="str">
            <v>NULL</v>
          </cell>
          <cell r="P1468" t="str">
            <v>NULL</v>
          </cell>
          <cell r="Q1468">
            <v>1</v>
          </cell>
        </row>
        <row r="1469">
          <cell r="B1469">
            <v>1061711175</v>
          </cell>
          <cell r="C1469" t="str">
            <v>Montes LOpez Luis Fernando</v>
          </cell>
          <cell r="D1469" t="str">
            <v>Montes</v>
          </cell>
          <cell r="E1469" t="str">
            <v>LOpez</v>
          </cell>
          <cell r="F1469" t="str">
            <v>Luis</v>
          </cell>
          <cell r="G1469" t="str">
            <v>Fernando</v>
          </cell>
          <cell r="H1469" t="str">
            <v>NULL</v>
          </cell>
          <cell r="I1469" t="str">
            <v>NULL</v>
          </cell>
          <cell r="J1469" t="str">
            <v>M</v>
          </cell>
          <cell r="K1469" t="str">
            <v>NULL</v>
          </cell>
          <cell r="L1469" t="str">
            <v>NULL</v>
          </cell>
          <cell r="M1469" t="str">
            <v>NULL</v>
          </cell>
          <cell r="N1469" t="str">
            <v>luismontes@unicauca.edu.co</v>
          </cell>
          <cell r="O1469" t="str">
            <v>NULL</v>
          </cell>
          <cell r="P1469" t="str">
            <v>NULL</v>
          </cell>
          <cell r="Q1469">
            <v>1</v>
          </cell>
        </row>
        <row r="1470">
          <cell r="B1470">
            <v>10305516</v>
          </cell>
          <cell r="C1470" t="str">
            <v>Delgado Chilma Mike Steven</v>
          </cell>
          <cell r="D1470" t="str">
            <v>Delgado</v>
          </cell>
          <cell r="E1470" t="str">
            <v>Chilma</v>
          </cell>
          <cell r="F1470" t="str">
            <v>Mike</v>
          </cell>
          <cell r="G1470" t="str">
            <v>Steven</v>
          </cell>
          <cell r="H1470" t="str">
            <v>NULL</v>
          </cell>
          <cell r="I1470" t="str">
            <v>NULL</v>
          </cell>
          <cell r="J1470" t="str">
            <v>M</v>
          </cell>
          <cell r="K1470" t="str">
            <v>NULL</v>
          </cell>
          <cell r="L1470" t="str">
            <v>NULL</v>
          </cell>
          <cell r="M1470" t="str">
            <v>NULL</v>
          </cell>
          <cell r="N1470" t="str">
            <v>ingmikedelgado@gmail.com</v>
          </cell>
          <cell r="O1470" t="str">
            <v>NULL</v>
          </cell>
          <cell r="P1470" t="str">
            <v>NULL</v>
          </cell>
          <cell r="Q1470">
            <v>1</v>
          </cell>
        </row>
        <row r="1471">
          <cell r="B1471">
            <v>10537190</v>
          </cell>
          <cell r="C1471" t="str">
            <v xml:space="preserve">ZUNIGA LOPEZ RENE </v>
          </cell>
          <cell r="D1471" t="str">
            <v>ZUNIGA</v>
          </cell>
          <cell r="E1471" t="str">
            <v>LOPEZ</v>
          </cell>
          <cell r="F1471" t="str">
            <v>RENE</v>
          </cell>
          <cell r="H1471" t="str">
            <v>NULL</v>
          </cell>
          <cell r="I1471" t="str">
            <v>NULL</v>
          </cell>
          <cell r="J1471" t="str">
            <v>M</v>
          </cell>
          <cell r="K1471" t="str">
            <v>NULL</v>
          </cell>
          <cell r="L1471" t="str">
            <v>NULL</v>
          </cell>
          <cell r="M1471" t="str">
            <v>NULL</v>
          </cell>
          <cell r="N1471" t="str">
            <v>rezuniga@unicauca.edu.co</v>
          </cell>
          <cell r="O1471" t="str">
            <v>NULL</v>
          </cell>
          <cell r="P1471" t="str">
            <v>NULL</v>
          </cell>
          <cell r="Q1471">
            <v>1</v>
          </cell>
        </row>
        <row r="1472">
          <cell r="B1472">
            <v>1061706279</v>
          </cell>
          <cell r="C1472" t="str">
            <v>MARTOS OJEDA CARLOS ANDRES</v>
          </cell>
          <cell r="D1472" t="str">
            <v>MARTOS</v>
          </cell>
          <cell r="E1472" t="str">
            <v>OJEDA</v>
          </cell>
          <cell r="F1472" t="str">
            <v>CARLOS</v>
          </cell>
          <cell r="G1472" t="str">
            <v>ANDRES</v>
          </cell>
          <cell r="H1472" t="str">
            <v>NULL</v>
          </cell>
          <cell r="I1472" t="str">
            <v>NULL</v>
          </cell>
          <cell r="J1472" t="str">
            <v>M</v>
          </cell>
          <cell r="K1472" t="str">
            <v>NULL</v>
          </cell>
          <cell r="L1472" t="str">
            <v>NULL</v>
          </cell>
          <cell r="M1472" t="str">
            <v>NULL</v>
          </cell>
          <cell r="N1472" t="str">
            <v>carlosmartos88@gmail.com</v>
          </cell>
          <cell r="O1472" t="str">
            <v>NULL</v>
          </cell>
          <cell r="P1472" t="str">
            <v>NULL</v>
          </cell>
          <cell r="Q1472">
            <v>1</v>
          </cell>
        </row>
        <row r="1473">
          <cell r="B1473">
            <v>34322827</v>
          </cell>
          <cell r="C1473" t="str">
            <v>LEGARDA BURBANO LAURA PATRICIA</v>
          </cell>
          <cell r="D1473" t="str">
            <v>LEGARDA</v>
          </cell>
          <cell r="E1473" t="str">
            <v>BURBANO</v>
          </cell>
          <cell r="F1473" t="str">
            <v>LAURA</v>
          </cell>
          <cell r="G1473" t="str">
            <v>PATRICIA</v>
          </cell>
          <cell r="H1473" t="str">
            <v>NULL</v>
          </cell>
          <cell r="I1473" t="str">
            <v>NULL</v>
          </cell>
          <cell r="J1473" t="str">
            <v>F</v>
          </cell>
          <cell r="K1473" t="str">
            <v>NULL</v>
          </cell>
          <cell r="L1473" t="str">
            <v>NULL</v>
          </cell>
          <cell r="M1473" t="str">
            <v>NULL</v>
          </cell>
          <cell r="N1473" t="str">
            <v>lauraleg3@hotmail.com</v>
          </cell>
          <cell r="O1473" t="str">
            <v>NULL</v>
          </cell>
          <cell r="P1473" t="str">
            <v>NULL</v>
          </cell>
          <cell r="Q1473">
            <v>1</v>
          </cell>
        </row>
        <row r="1474">
          <cell r="B1474">
            <v>1061786884</v>
          </cell>
          <cell r="C1474" t="str">
            <v>MARTINEZ SOLARTE MIGUEL ANGEL</v>
          </cell>
          <cell r="D1474" t="str">
            <v>MARTINEZ</v>
          </cell>
          <cell r="E1474" t="str">
            <v>SOLARTE</v>
          </cell>
          <cell r="F1474" t="str">
            <v>MIGUEL</v>
          </cell>
          <cell r="G1474" t="str">
            <v>ANGEL</v>
          </cell>
          <cell r="H1474" t="str">
            <v>NULL</v>
          </cell>
          <cell r="I1474" t="str">
            <v>NULL</v>
          </cell>
          <cell r="J1474" t="str">
            <v>M</v>
          </cell>
          <cell r="K1474" t="str">
            <v>NULL</v>
          </cell>
          <cell r="L1474" t="str">
            <v>NULL</v>
          </cell>
          <cell r="M1474" t="str">
            <v>NULL</v>
          </cell>
          <cell r="N1474" t="str">
            <v>mmiguel@unicauca.edu.co</v>
          </cell>
          <cell r="O1474" t="str">
            <v>NULL</v>
          </cell>
          <cell r="P1474" t="str">
            <v>NULL</v>
          </cell>
          <cell r="Q1474">
            <v>1</v>
          </cell>
        </row>
        <row r="1475">
          <cell r="B1475">
            <v>1061743072</v>
          </cell>
          <cell r="C1475" t="str">
            <v>PErez Ordoñez Lisana Andrea</v>
          </cell>
          <cell r="D1475" t="str">
            <v>PErez</v>
          </cell>
          <cell r="E1475" t="str">
            <v>Ordoñez</v>
          </cell>
          <cell r="F1475" t="str">
            <v>Lisana</v>
          </cell>
          <cell r="G1475" t="str">
            <v>Andrea</v>
          </cell>
          <cell r="H1475" t="str">
            <v>NULL</v>
          </cell>
          <cell r="I1475" t="str">
            <v>NULL</v>
          </cell>
          <cell r="J1475" t="str">
            <v>F</v>
          </cell>
          <cell r="K1475" t="str">
            <v>NULL</v>
          </cell>
          <cell r="L1475" t="str">
            <v>NULL</v>
          </cell>
          <cell r="M1475" t="str">
            <v>NULL</v>
          </cell>
          <cell r="N1475" t="str">
            <v>lisanaperez@unicauca.edu.co</v>
          </cell>
          <cell r="O1475" t="str">
            <v>NULL</v>
          </cell>
          <cell r="P1475" t="str">
            <v>NULL</v>
          </cell>
          <cell r="Q1475">
            <v>1</v>
          </cell>
        </row>
        <row r="1476">
          <cell r="B1476">
            <v>34316506</v>
          </cell>
          <cell r="C1476" t="str">
            <v>VELASCO MUÑOZ CAROL ZAMIRA</v>
          </cell>
          <cell r="D1476" t="str">
            <v>VELASCO</v>
          </cell>
          <cell r="E1476" t="str">
            <v>MUÑOZ</v>
          </cell>
          <cell r="F1476" t="str">
            <v>CAROL</v>
          </cell>
          <cell r="G1476" t="str">
            <v>ZAMIRA</v>
          </cell>
          <cell r="H1476" t="str">
            <v>NULL</v>
          </cell>
          <cell r="I1476" t="str">
            <v>NULL</v>
          </cell>
          <cell r="J1476" t="str">
            <v>F</v>
          </cell>
          <cell r="K1476" t="str">
            <v>NULL</v>
          </cell>
          <cell r="L1476" t="str">
            <v>NULL</v>
          </cell>
          <cell r="M1476" t="str">
            <v>NULL</v>
          </cell>
          <cell r="N1476" t="str">
            <v>carolzamiravm@hotmail.com</v>
          </cell>
          <cell r="O1476" t="str">
            <v>NULL</v>
          </cell>
          <cell r="P1476" t="str">
            <v>NULL</v>
          </cell>
          <cell r="Q1476">
            <v>1</v>
          </cell>
        </row>
        <row r="1477">
          <cell r="B1477">
            <v>52697544</v>
          </cell>
          <cell r="C1477" t="str">
            <v>LASSO QUINTERO MARTHA ISABEL</v>
          </cell>
          <cell r="D1477" t="str">
            <v>LASSO</v>
          </cell>
          <cell r="E1477" t="str">
            <v>QUINTERO</v>
          </cell>
          <cell r="F1477" t="str">
            <v>MARTHA</v>
          </cell>
          <cell r="G1477" t="str">
            <v>ISABEL</v>
          </cell>
          <cell r="H1477" t="str">
            <v>NULL</v>
          </cell>
          <cell r="I1477" t="str">
            <v>NULL</v>
          </cell>
          <cell r="J1477" t="str">
            <v>F</v>
          </cell>
          <cell r="K1477" t="str">
            <v>NULL</v>
          </cell>
          <cell r="L1477" t="str">
            <v>NULL</v>
          </cell>
          <cell r="M1477" t="str">
            <v>NULL</v>
          </cell>
          <cell r="N1477" t="str">
            <v>marthaisa56@gmail.com</v>
          </cell>
          <cell r="O1477" t="str">
            <v>NULL</v>
          </cell>
          <cell r="P1477" t="str">
            <v>NULL</v>
          </cell>
          <cell r="Q1477">
            <v>1</v>
          </cell>
        </row>
        <row r="1478">
          <cell r="B1478">
            <v>1061808686</v>
          </cell>
          <cell r="C1478" t="str">
            <v>MURCIA COMETA MARIA ALEJANDRA</v>
          </cell>
          <cell r="D1478" t="str">
            <v>MURCIA</v>
          </cell>
          <cell r="E1478" t="str">
            <v>COMETA</v>
          </cell>
          <cell r="F1478" t="str">
            <v>MARIA</v>
          </cell>
          <cell r="G1478" t="str">
            <v>ALEJANDRA</v>
          </cell>
          <cell r="H1478" t="str">
            <v>NULL</v>
          </cell>
          <cell r="I1478" t="str">
            <v>NULL</v>
          </cell>
          <cell r="J1478" t="str">
            <v>F</v>
          </cell>
          <cell r="K1478" t="str">
            <v>NULL</v>
          </cell>
          <cell r="L1478" t="str">
            <v>NULL</v>
          </cell>
          <cell r="M1478" t="str">
            <v>NULL</v>
          </cell>
          <cell r="N1478" t="str">
            <v>mariamur@unicauca.edu.co</v>
          </cell>
          <cell r="O1478" t="str">
            <v>NULL</v>
          </cell>
          <cell r="P1478" t="str">
            <v>NULL</v>
          </cell>
          <cell r="Q1478">
            <v>1</v>
          </cell>
        </row>
        <row r="1479">
          <cell r="B1479">
            <v>93409918</v>
          </cell>
          <cell r="C1479" t="str">
            <v xml:space="preserve">LOPEZ RUIZ ROLANCHER </v>
          </cell>
          <cell r="D1479" t="str">
            <v>LOPEZ</v>
          </cell>
          <cell r="E1479" t="str">
            <v>RUIZ</v>
          </cell>
          <cell r="F1479" t="str">
            <v>ROLANCHER</v>
          </cell>
          <cell r="H1479" t="str">
            <v>NULL</v>
          </cell>
          <cell r="I1479" t="str">
            <v>NULL</v>
          </cell>
          <cell r="J1479" t="str">
            <v>M</v>
          </cell>
          <cell r="K1479" t="str">
            <v>NULL</v>
          </cell>
          <cell r="L1479" t="str">
            <v>NULL</v>
          </cell>
          <cell r="M1479" t="str">
            <v>NULL</v>
          </cell>
          <cell r="N1479" t="str">
            <v>COBIJO@GMAIL.COM</v>
          </cell>
          <cell r="O1479" t="str">
            <v>NULL</v>
          </cell>
          <cell r="P1479" t="str">
            <v>NULL</v>
          </cell>
          <cell r="Q1479">
            <v>1</v>
          </cell>
        </row>
        <row r="1480">
          <cell r="B1480">
            <v>34330259</v>
          </cell>
          <cell r="C1480" t="str">
            <v>millan bonilla clara sophia</v>
          </cell>
          <cell r="D1480" t="str">
            <v>millan</v>
          </cell>
          <cell r="E1480" t="str">
            <v>bonilla</v>
          </cell>
          <cell r="F1480" t="str">
            <v>clara</v>
          </cell>
          <cell r="G1480" t="str">
            <v>sophia</v>
          </cell>
          <cell r="H1480" t="str">
            <v>NULL</v>
          </cell>
          <cell r="I1480" t="str">
            <v>NULL</v>
          </cell>
          <cell r="J1480" t="str">
            <v>F</v>
          </cell>
          <cell r="K1480" t="str">
            <v>NULL</v>
          </cell>
          <cell r="L1480" t="str">
            <v>NULL</v>
          </cell>
          <cell r="M1480" t="str">
            <v>NULL</v>
          </cell>
          <cell r="N1480" t="str">
            <v>sofiamillan6@hotmail.com</v>
          </cell>
          <cell r="O1480" t="str">
            <v>NULL</v>
          </cell>
          <cell r="P1480" t="str">
            <v>NULL</v>
          </cell>
          <cell r="Q1480">
            <v>1</v>
          </cell>
        </row>
        <row r="1481">
          <cell r="B1481">
            <v>76315572</v>
          </cell>
          <cell r="C1481" t="str">
            <v>barona rodriguez glauco alejandro</v>
          </cell>
          <cell r="D1481" t="str">
            <v>barona</v>
          </cell>
          <cell r="E1481" t="str">
            <v>rodriguez</v>
          </cell>
          <cell r="F1481" t="str">
            <v>glauco</v>
          </cell>
          <cell r="G1481" t="str">
            <v>alejandro</v>
          </cell>
          <cell r="H1481" t="str">
            <v>NULL</v>
          </cell>
          <cell r="I1481" t="str">
            <v>NULL</v>
          </cell>
          <cell r="J1481" t="str">
            <v>M</v>
          </cell>
          <cell r="K1481" t="str">
            <v>NULL</v>
          </cell>
          <cell r="L1481" t="str">
            <v>NULL</v>
          </cell>
          <cell r="M1481" t="str">
            <v>NULL</v>
          </cell>
          <cell r="N1481" t="str">
            <v>alej0772@gmail.com</v>
          </cell>
          <cell r="O1481" t="str">
            <v>NULL</v>
          </cell>
          <cell r="P1481" t="str">
            <v>NULL</v>
          </cell>
          <cell r="Q1481">
            <v>1</v>
          </cell>
        </row>
        <row r="1482">
          <cell r="B1482">
            <v>14135731</v>
          </cell>
          <cell r="C1482" t="str">
            <v>ANDRADE HERNANDEZ JAIRO ALBERTO</v>
          </cell>
          <cell r="D1482" t="str">
            <v>ANDRADE</v>
          </cell>
          <cell r="E1482" t="str">
            <v>HERNANDEZ</v>
          </cell>
          <cell r="F1482" t="str">
            <v>JAIRO</v>
          </cell>
          <cell r="G1482" t="str">
            <v>ALBERTO</v>
          </cell>
          <cell r="H1482" t="str">
            <v>NULL</v>
          </cell>
          <cell r="I1482" t="str">
            <v>NULL</v>
          </cell>
          <cell r="J1482" t="str">
            <v>M</v>
          </cell>
          <cell r="K1482" t="str">
            <v>NULL</v>
          </cell>
          <cell r="L1482" t="str">
            <v>NULL</v>
          </cell>
          <cell r="M1482" t="str">
            <v>NULL</v>
          </cell>
          <cell r="N1482" t="str">
            <v>jandradelab@gmail.com</v>
          </cell>
          <cell r="O1482" t="str">
            <v>NULL</v>
          </cell>
          <cell r="P1482" t="str">
            <v>NULL</v>
          </cell>
          <cell r="Q1482">
            <v>1</v>
          </cell>
        </row>
        <row r="1483">
          <cell r="B1483">
            <v>1061722383</v>
          </cell>
          <cell r="C1483" t="str">
            <v>AHUMADA MAMIAN ANDRES FELIPE</v>
          </cell>
          <cell r="D1483" t="str">
            <v>AHUMADA</v>
          </cell>
          <cell r="E1483" t="str">
            <v>MAMIAN</v>
          </cell>
          <cell r="F1483" t="str">
            <v>ANDRES</v>
          </cell>
          <cell r="G1483" t="str">
            <v>FELIPE</v>
          </cell>
          <cell r="H1483" t="str">
            <v>NULL</v>
          </cell>
          <cell r="I1483" t="str">
            <v>NULL</v>
          </cell>
          <cell r="J1483" t="str">
            <v>M</v>
          </cell>
          <cell r="K1483" t="str">
            <v>NULL</v>
          </cell>
          <cell r="L1483" t="str">
            <v>NULL</v>
          </cell>
          <cell r="M1483" t="str">
            <v>NULL</v>
          </cell>
          <cell r="N1483" t="str">
            <v>afahumada@unicauca.edu.co</v>
          </cell>
          <cell r="O1483" t="str">
            <v>NULL</v>
          </cell>
          <cell r="P1483" t="str">
            <v>NULL</v>
          </cell>
          <cell r="Q1483">
            <v>1</v>
          </cell>
        </row>
        <row r="1484">
          <cell r="B1484">
            <v>1061788899</v>
          </cell>
          <cell r="C1484" t="str">
            <v>ALZATE CASTRILLON MARIA CAMILA</v>
          </cell>
          <cell r="D1484" t="str">
            <v>ALZATE</v>
          </cell>
          <cell r="E1484" t="str">
            <v>CASTRILLON</v>
          </cell>
          <cell r="F1484" t="str">
            <v>MARIA</v>
          </cell>
          <cell r="G1484" t="str">
            <v>CAMILA</v>
          </cell>
          <cell r="H1484" t="str">
            <v>NULL</v>
          </cell>
          <cell r="I1484" t="str">
            <v>NULL</v>
          </cell>
          <cell r="J1484" t="str">
            <v>M</v>
          </cell>
          <cell r="K1484" t="str">
            <v>NULL</v>
          </cell>
          <cell r="L1484" t="str">
            <v>NULL</v>
          </cell>
          <cell r="M1484" t="str">
            <v>NULL</v>
          </cell>
          <cell r="N1484" t="str">
            <v>mcalzate@unicauca.edu.co</v>
          </cell>
          <cell r="O1484" t="str">
            <v>NULL</v>
          </cell>
          <cell r="P1484" t="str">
            <v>NULL</v>
          </cell>
          <cell r="Q1484">
            <v>1</v>
          </cell>
        </row>
        <row r="1485">
          <cell r="B1485">
            <v>25278854</v>
          </cell>
          <cell r="C1485" t="str">
            <v>Delgado Eraso Dayse Alexandra</v>
          </cell>
          <cell r="D1485" t="str">
            <v>Delgado</v>
          </cell>
          <cell r="E1485" t="str">
            <v>Eraso</v>
          </cell>
          <cell r="F1485" t="str">
            <v>Dayse</v>
          </cell>
          <cell r="G1485" t="str">
            <v>Alexandra</v>
          </cell>
          <cell r="H1485" t="str">
            <v>NULL</v>
          </cell>
          <cell r="I1485" t="str">
            <v>NULL</v>
          </cell>
          <cell r="J1485" t="str">
            <v>F</v>
          </cell>
          <cell r="K1485" t="str">
            <v>NULL</v>
          </cell>
          <cell r="L1485" t="str">
            <v>NULL</v>
          </cell>
          <cell r="M1485" t="str">
            <v>NULL</v>
          </cell>
          <cell r="N1485" t="str">
            <v>dayse@unicauca.edu.co</v>
          </cell>
          <cell r="O1485" t="str">
            <v>NULL</v>
          </cell>
          <cell r="P1485" t="str">
            <v>NULL</v>
          </cell>
          <cell r="Q1485">
            <v>1</v>
          </cell>
        </row>
        <row r="1486">
          <cell r="B1486">
            <v>94478895</v>
          </cell>
          <cell r="C1486" t="str">
            <v>ZAPATA HOLGUIN CARLOS HUMBERTO</v>
          </cell>
          <cell r="D1486" t="str">
            <v>ZAPATA</v>
          </cell>
          <cell r="E1486" t="str">
            <v>HOLGUIN</v>
          </cell>
          <cell r="F1486" t="str">
            <v>CARLOS</v>
          </cell>
          <cell r="G1486" t="str">
            <v>HUMBERTO</v>
          </cell>
          <cell r="H1486" t="str">
            <v>NULL</v>
          </cell>
          <cell r="I1486" t="str">
            <v>NULL</v>
          </cell>
          <cell r="J1486" t="str">
            <v>M</v>
          </cell>
          <cell r="K1486" t="str">
            <v>NULL</v>
          </cell>
          <cell r="L1486" t="str">
            <v>NULL</v>
          </cell>
          <cell r="M1486" t="str">
            <v>NULL</v>
          </cell>
          <cell r="N1486" t="str">
            <v>carza37@hotmail.com</v>
          </cell>
          <cell r="O1486" t="str">
            <v>NULL</v>
          </cell>
          <cell r="P1486" t="str">
            <v>NULL</v>
          </cell>
          <cell r="Q1486">
            <v>1</v>
          </cell>
        </row>
        <row r="1487">
          <cell r="B1487">
            <v>76318283</v>
          </cell>
          <cell r="C1487" t="str">
            <v>LARRARTE RESTREPO JOHN FREDY</v>
          </cell>
          <cell r="D1487" t="str">
            <v>LARRARTE</v>
          </cell>
          <cell r="E1487" t="str">
            <v>RESTREPO</v>
          </cell>
          <cell r="F1487" t="str">
            <v>JOHN</v>
          </cell>
          <cell r="G1487" t="str">
            <v>FREDY</v>
          </cell>
          <cell r="H1487" t="str">
            <v>NULL</v>
          </cell>
          <cell r="I1487" t="str">
            <v>NULL</v>
          </cell>
          <cell r="J1487" t="str">
            <v>M</v>
          </cell>
          <cell r="K1487" t="str">
            <v>NULL</v>
          </cell>
          <cell r="L1487" t="str">
            <v>NULL</v>
          </cell>
          <cell r="M1487" t="str">
            <v>NULL</v>
          </cell>
          <cell r="N1487" t="str">
            <v>jf.larrarte@gmail.com</v>
          </cell>
          <cell r="O1487" t="str">
            <v>NULL</v>
          </cell>
          <cell r="P1487" t="str">
            <v>NULL</v>
          </cell>
          <cell r="Q1487">
            <v>1</v>
          </cell>
        </row>
        <row r="1488">
          <cell r="B1488">
            <v>14623924</v>
          </cell>
          <cell r="C1488" t="str">
            <v>CARVAJAL GARZON CHRISTIAN RAFAEL</v>
          </cell>
          <cell r="D1488" t="str">
            <v>CARVAJAL</v>
          </cell>
          <cell r="E1488" t="str">
            <v>GARZON</v>
          </cell>
          <cell r="F1488" t="str">
            <v>CHRISTIAN</v>
          </cell>
          <cell r="G1488" t="str">
            <v>RAFAEL</v>
          </cell>
          <cell r="H1488" t="str">
            <v>NULL</v>
          </cell>
          <cell r="I1488" t="str">
            <v>NULL</v>
          </cell>
          <cell r="J1488" t="str">
            <v>M</v>
          </cell>
          <cell r="K1488" t="str">
            <v>NULL</v>
          </cell>
          <cell r="L1488" t="str">
            <v>NULL</v>
          </cell>
          <cell r="M1488" t="str">
            <v>NULL</v>
          </cell>
          <cell r="N1488" t="str">
            <v>chrafacarvajal@gmail.com</v>
          </cell>
          <cell r="O1488" t="str">
            <v>NULL</v>
          </cell>
          <cell r="P1488" t="str">
            <v>NULL</v>
          </cell>
          <cell r="Q1488">
            <v>1</v>
          </cell>
        </row>
        <row r="1489">
          <cell r="B1489">
            <v>76332843</v>
          </cell>
          <cell r="C1489" t="str">
            <v>RENGIFO ADRADA JESUS ANDRES</v>
          </cell>
          <cell r="D1489" t="str">
            <v>RENGIFO</v>
          </cell>
          <cell r="E1489" t="str">
            <v>ADRADA</v>
          </cell>
          <cell r="F1489" t="str">
            <v>JESUS</v>
          </cell>
          <cell r="G1489" t="str">
            <v>ANDRES</v>
          </cell>
          <cell r="H1489" t="str">
            <v>NULL</v>
          </cell>
          <cell r="I1489" t="str">
            <v>NULL</v>
          </cell>
          <cell r="J1489" t="str">
            <v>M</v>
          </cell>
          <cell r="K1489" t="str">
            <v>NULL</v>
          </cell>
          <cell r="L1489" t="str">
            <v>NULL</v>
          </cell>
          <cell r="M1489" t="str">
            <v>NULL</v>
          </cell>
          <cell r="N1489" t="str">
            <v>ftandresrengifo@gmail.com</v>
          </cell>
          <cell r="O1489" t="str">
            <v>NULL</v>
          </cell>
          <cell r="P1489" t="str">
            <v>NULL</v>
          </cell>
          <cell r="Q1489">
            <v>1</v>
          </cell>
        </row>
        <row r="1490">
          <cell r="B1490">
            <v>19415674</v>
          </cell>
          <cell r="C1490" t="str">
            <v>Navia Amezquita Carlos Alberto</v>
          </cell>
          <cell r="D1490" t="str">
            <v>Navia</v>
          </cell>
          <cell r="E1490" t="str">
            <v>Amezquita</v>
          </cell>
          <cell r="F1490" t="str">
            <v>Carlos</v>
          </cell>
          <cell r="G1490" t="str">
            <v>Alberto</v>
          </cell>
          <cell r="H1490" t="str">
            <v>NULL</v>
          </cell>
          <cell r="I1490" t="str">
            <v>NULL</v>
          </cell>
          <cell r="J1490" t="str">
            <v>M</v>
          </cell>
          <cell r="K1490" t="str">
            <v>NULL</v>
          </cell>
          <cell r="L1490" t="str">
            <v>NULL</v>
          </cell>
          <cell r="M1490" t="str">
            <v>NULL</v>
          </cell>
          <cell r="N1490" t="str">
            <v>canavia@unicauca.edu.co</v>
          </cell>
          <cell r="O1490" t="str">
            <v>NULL</v>
          </cell>
          <cell r="P1490" t="str">
            <v>NULL</v>
          </cell>
          <cell r="Q1490">
            <v>1</v>
          </cell>
        </row>
        <row r="1491">
          <cell r="B1491">
            <v>1085273403</v>
          </cell>
          <cell r="C1491" t="str">
            <v>CHALAPUD NARVAEZ LUZ MARINA</v>
          </cell>
          <cell r="D1491" t="str">
            <v>CHALAPUD</v>
          </cell>
          <cell r="E1491" t="str">
            <v>NARVAEZ</v>
          </cell>
          <cell r="F1491" t="str">
            <v>LUZ</v>
          </cell>
          <cell r="G1491" t="str">
            <v>MARINA</v>
          </cell>
          <cell r="H1491" t="str">
            <v>NULL</v>
          </cell>
          <cell r="I1491" t="str">
            <v>NULL</v>
          </cell>
          <cell r="J1491" t="str">
            <v>F</v>
          </cell>
          <cell r="K1491" t="str">
            <v>NULL</v>
          </cell>
          <cell r="L1491" t="str">
            <v>NULL</v>
          </cell>
          <cell r="M1491" t="str">
            <v>NULL</v>
          </cell>
          <cell r="N1491" t="str">
            <v>luzchalapud@gmail.com</v>
          </cell>
          <cell r="O1491" t="str">
            <v>NULL</v>
          </cell>
          <cell r="P1491" t="str">
            <v>NULL</v>
          </cell>
          <cell r="Q1491">
            <v>1</v>
          </cell>
        </row>
        <row r="1492">
          <cell r="B1492">
            <v>1032430551</v>
          </cell>
          <cell r="C1492" t="str">
            <v>Ruiz Paz Claudia Marcela</v>
          </cell>
          <cell r="D1492" t="str">
            <v>Ruiz</v>
          </cell>
          <cell r="E1492" t="str">
            <v>Paz</v>
          </cell>
          <cell r="F1492" t="str">
            <v>Claudia</v>
          </cell>
          <cell r="G1492" t="str">
            <v>Marcela</v>
          </cell>
          <cell r="H1492" t="str">
            <v>NULL</v>
          </cell>
          <cell r="I1492" t="str">
            <v>NULL</v>
          </cell>
          <cell r="J1492" t="str">
            <v>F</v>
          </cell>
          <cell r="K1492" t="str">
            <v>NULL</v>
          </cell>
          <cell r="L1492" t="str">
            <v>NULL</v>
          </cell>
          <cell r="M1492" t="str">
            <v>NULL</v>
          </cell>
          <cell r="N1492" t="str">
            <v>claudiamp@unicauca.eud.co</v>
          </cell>
          <cell r="O1492" t="str">
            <v>NULL</v>
          </cell>
          <cell r="P1492" t="str">
            <v>NULL</v>
          </cell>
          <cell r="Q1492">
            <v>1</v>
          </cell>
        </row>
        <row r="1493">
          <cell r="B1493">
            <v>1144146879</v>
          </cell>
          <cell r="C1493" t="str">
            <v xml:space="preserve">RODRIGUEZ PEÑA DAVID </v>
          </cell>
          <ce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/v>
          </cell>
          <cell r="I1493" t="str">
            <v>NULL</v>
          </cell>
          <cell r="J1493" t="str">
            <v>M</v>
          </cell>
          <cell r="K1493" t="str">
            <v>NULL</v>
          </cell>
          <cell r="L1493" t="str">
            <v>NULL</v>
          </cell>
          <cell r="M1493" t="str">
            <v>NULL</v>
          </cell>
          <cell r="N1493" t="str">
            <v>arq.davidrodriguezp@gmail.com</v>
          </cell>
          <cell r="O1493" t="str">
            <v>NULL</v>
          </cell>
          <cell r="P1493" t="str">
            <v>NULL</v>
          </cell>
          <cell r="Q1493">
            <v>1</v>
          </cell>
        </row>
        <row r="1494">
          <cell r="B1494">
            <v>78299279</v>
          </cell>
          <cell r="C1494" t="str">
            <v>HERNANDEZ SUAREZ LUIS FERNANDO</v>
          </cell>
          <cell r="D1494" t="str">
            <v>HERNANDEZ</v>
          </cell>
          <cell r="E1494" t="str">
            <v>SUAREZ</v>
          </cell>
          <cell r="F1494" t="str">
            <v>LUIS</v>
          </cell>
          <cell r="G1494" t="str">
            <v>FERNANDO</v>
          </cell>
          <cell r="H1494" t="str">
            <v>NULL</v>
          </cell>
          <cell r="I1494" t="str">
            <v>NULL</v>
          </cell>
          <cell r="J1494" t="str">
            <v>M</v>
          </cell>
          <cell r="K1494" t="str">
            <v>NULL</v>
          </cell>
          <cell r="L1494" t="str">
            <v>NULL</v>
          </cell>
          <cell r="M1494" t="str">
            <v>NULL</v>
          </cell>
          <cell r="N1494" t="str">
            <v>luisfernando2616@gmail.com</v>
          </cell>
          <cell r="O1494" t="str">
            <v>NULL</v>
          </cell>
          <cell r="P1494" t="str">
            <v>NULL</v>
          </cell>
          <cell r="Q1494">
            <v>1</v>
          </cell>
        </row>
        <row r="1495">
          <cell r="B1495">
            <v>1014234473</v>
          </cell>
          <cell r="C1495" t="str">
            <v>CUELLAR SANCHEZ DIANA CAROLINA</v>
          </cell>
          <cell r="D1495" t="str">
            <v>CUELLAR</v>
          </cell>
          <cell r="E1495" t="str">
            <v>SANCHEZ</v>
          </cell>
          <cell r="F1495" t="str">
            <v>DIANA</v>
          </cell>
          <cell r="G1495" t="str">
            <v>CAROLINA</v>
          </cell>
          <cell r="H1495" t="str">
            <v>NULL</v>
          </cell>
          <cell r="I1495" t="str">
            <v>NULL</v>
          </cell>
          <cell r="J1495" t="str">
            <v>F</v>
          </cell>
          <cell r="K1495" t="str">
            <v>NULL</v>
          </cell>
          <cell r="L1495" t="str">
            <v>NULL</v>
          </cell>
          <cell r="M1495" t="str">
            <v>NULL</v>
          </cell>
          <cell r="N1495" t="str">
            <v>DIANITACUELLAR_27@HOTMAIL.COM</v>
          </cell>
          <cell r="O1495" t="str">
            <v>NULL</v>
          </cell>
          <cell r="P1495" t="str">
            <v>NULL</v>
          </cell>
          <cell r="Q1495">
            <v>1</v>
          </cell>
        </row>
        <row r="1496">
          <cell r="B1496">
            <v>25281798</v>
          </cell>
          <cell r="C1496" t="str">
            <v>BURBANO ASTAIZA PAULA ANDREA</v>
          </cell>
          <cell r="D1496" t="str">
            <v>BURBANO</v>
          </cell>
          <cell r="E1496" t="str">
            <v>ASTAIZA</v>
          </cell>
          <cell r="F1496" t="str">
            <v>PAULA</v>
          </cell>
          <cell r="G1496" t="str">
            <v>ANDREA</v>
          </cell>
          <cell r="H1496" t="str">
            <v>NULL</v>
          </cell>
          <cell r="I1496" t="str">
            <v>NULL</v>
          </cell>
          <cell r="J1496" t="str">
            <v>F</v>
          </cell>
          <cell r="K1496" t="str">
            <v>NULL</v>
          </cell>
          <cell r="L1496" t="str">
            <v>NULL</v>
          </cell>
          <cell r="M1496" t="str">
            <v>NULL</v>
          </cell>
          <cell r="N1496" t="str">
            <v>pauburbano@gmail.com</v>
          </cell>
          <cell r="O1496" t="str">
            <v>NULL</v>
          </cell>
          <cell r="P1496" t="str">
            <v>NULL</v>
          </cell>
          <cell r="Q1496">
            <v>1</v>
          </cell>
        </row>
        <row r="1497">
          <cell r="B1497">
            <v>10304360</v>
          </cell>
          <cell r="C1497" t="str">
            <v>VELASCO CHAVEZ HAROLD HUMBERTO</v>
          </cell>
          <cell r="D1497" t="str">
            <v>VELASCO</v>
          </cell>
          <cell r="E1497" t="str">
            <v>CHAVEZ</v>
          </cell>
          <cell r="F1497" t="str">
            <v>HAROLD</v>
          </cell>
          <cell r="G1497" t="str">
            <v>HUMBERTO</v>
          </cell>
          <cell r="H1497" t="str">
            <v>NULL</v>
          </cell>
          <cell r="I1497" t="str">
            <v>NULL</v>
          </cell>
          <cell r="J1497" t="str">
            <v>M</v>
          </cell>
          <cell r="K1497" t="str">
            <v>NULL</v>
          </cell>
          <cell r="L1497" t="str">
            <v>NULL</v>
          </cell>
          <cell r="M1497" t="str">
            <v>NULL</v>
          </cell>
          <cell r="N1497" t="str">
            <v>haroldv@unicauca.edu.co</v>
          </cell>
          <cell r="O1497" t="str">
            <v>NULL</v>
          </cell>
          <cell r="P1497" t="str">
            <v>NULL</v>
          </cell>
          <cell r="Q1497">
            <v>1</v>
          </cell>
        </row>
        <row r="1498">
          <cell r="B1498">
            <v>1061711677</v>
          </cell>
          <cell r="C1498" t="str">
            <v xml:space="preserve">MENDEZ RODRIGUEZ CRISTIAN </v>
          </cell>
          <cell r="D1498" t="str">
            <v>MENDEZ</v>
          </cell>
          <cell r="E1498" t="str">
            <v>RODRIGUEZ</v>
          </cell>
          <cell r="F1498" t="str">
            <v>CRISTIAN</v>
          </cell>
          <cell r="H1498" t="str">
            <v>NULL</v>
          </cell>
          <cell r="I1498" t="str">
            <v>NULL</v>
          </cell>
          <cell r="J1498" t="str">
            <v>M</v>
          </cell>
          <cell r="K1498" t="str">
            <v>NULL</v>
          </cell>
          <cell r="L1498" t="str">
            <v>NULL</v>
          </cell>
          <cell r="M1498" t="str">
            <v>NULL</v>
          </cell>
          <cell r="N1498" t="str">
            <v>cristianmendez@unicauca.edu.co</v>
          </cell>
          <cell r="O1498" t="str">
            <v>NULL</v>
          </cell>
          <cell r="P1498" t="str">
            <v>NULL</v>
          </cell>
          <cell r="Q1498">
            <v>1</v>
          </cell>
        </row>
        <row r="1499">
          <cell r="B1499">
            <v>34328841</v>
          </cell>
          <cell r="C1499" t="str">
            <v>MENDOZA TOBAR LEYDY LORENA</v>
          </cell>
          <cell r="D1499" t="str">
            <v>MENDOZA</v>
          </cell>
          <cell r="E1499" t="str">
            <v>TOBAR</v>
          </cell>
          <cell r="F1499" t="str">
            <v>LEYDY</v>
          </cell>
          <cell r="G1499" t="str">
            <v>LORENA</v>
          </cell>
          <cell r="H1499" t="str">
            <v>NULL</v>
          </cell>
          <cell r="I1499" t="str">
            <v>NULL</v>
          </cell>
          <cell r="J1499" t="str">
            <v>F</v>
          </cell>
          <cell r="K1499" t="str">
            <v>NULL</v>
          </cell>
          <cell r="L1499" t="str">
            <v>NULL</v>
          </cell>
          <cell r="M1499" t="str">
            <v>NULL</v>
          </cell>
          <cell r="N1499" t="str">
            <v>lorenamendoza@unicauca.edu.co</v>
          </cell>
          <cell r="O1499" t="str">
            <v>NULL</v>
          </cell>
          <cell r="P1499" t="str">
            <v>NULL</v>
          </cell>
          <cell r="Q1499">
            <v>1</v>
          </cell>
        </row>
        <row r="1500">
          <cell r="B1500">
            <v>4615970</v>
          </cell>
          <cell r="C1500" t="str">
            <v>VARGAS GARZON WILLIAM ANDRES</v>
          </cell>
          <cell r="D1500" t="str">
            <v>VARGAS</v>
          </cell>
          <cell r="E1500" t="str">
            <v>GARZON</v>
          </cell>
          <cell r="F1500" t="str">
            <v>WILLIAM</v>
          </cell>
          <cell r="G1500" t="str">
            <v>ANDRES</v>
          </cell>
          <cell r="H1500" t="str">
            <v>NULL</v>
          </cell>
          <cell r="I1500" t="str">
            <v>NULL</v>
          </cell>
          <cell r="J1500" t="str">
            <v>M</v>
          </cell>
          <cell r="K1500" t="str">
            <v>NULL</v>
          </cell>
          <cell r="L1500" t="str">
            <v>NULL</v>
          </cell>
          <cell r="M1500" t="str">
            <v>NULL</v>
          </cell>
          <cell r="N1500" t="str">
            <v>williamandresvargasgarzon@yahoo.es</v>
          </cell>
          <cell r="O1500" t="str">
            <v>NULL</v>
          </cell>
          <cell r="P1500" t="str">
            <v>NULL</v>
          </cell>
          <cell r="Q1500">
            <v>1</v>
          </cell>
        </row>
        <row r="1501">
          <cell r="B1501">
            <v>1061731454</v>
          </cell>
          <cell r="C1501" t="str">
            <v>Paz Peña Sandra Patricia</v>
          </cell>
          <cell r="D1501" t="str">
            <v>Paz</v>
          </cell>
          <cell r="E1501" t="str">
            <v>Peña</v>
          </cell>
          <cell r="F1501" t="str">
            <v>Sandra</v>
          </cell>
          <cell r="G1501" t="str">
            <v>Patricia</v>
          </cell>
          <cell r="H1501" t="str">
            <v>NULL</v>
          </cell>
          <cell r="I1501" t="str">
            <v>NULL</v>
          </cell>
          <cell r="J1501" t="str">
            <v>F</v>
          </cell>
          <cell r="K1501" t="str">
            <v>NULL</v>
          </cell>
          <cell r="L1501" t="str">
            <v>NULL</v>
          </cell>
          <cell r="M1501" t="str">
            <v>NULL</v>
          </cell>
          <cell r="N1501" t="str">
            <v>sandrapaz@unicauca.edu.co</v>
          </cell>
          <cell r="O1501" t="str">
            <v>NULL</v>
          </cell>
          <cell r="P1501" t="str">
            <v>NULL</v>
          </cell>
          <cell r="Q1501">
            <v>1</v>
          </cell>
        </row>
        <row r="1502">
          <cell r="B1502">
            <v>36290461</v>
          </cell>
          <cell r="C1502" t="str">
            <v xml:space="preserve">VAQUIRO MOTTA MARIBEL </v>
          </cell>
          <cell r="D1502" t="str">
            <v>VAQUIRO</v>
          </cell>
          <cell r="E1502" t="str">
            <v>MOTTA</v>
          </cell>
          <cell r="F1502" t="str">
            <v>MARIBEL</v>
          </cell>
          <cell r="H1502" t="str">
            <v>NULL</v>
          </cell>
          <cell r="I1502" t="str">
            <v>NULL</v>
          </cell>
          <cell r="J1502" t="str">
            <v>F</v>
          </cell>
          <cell r="K1502" t="str">
            <v>NULL</v>
          </cell>
          <cell r="L1502" t="str">
            <v>NULL</v>
          </cell>
          <cell r="M1502" t="str">
            <v>NULL</v>
          </cell>
          <cell r="N1502" t="str">
            <v>mavamota07@gmail.com</v>
          </cell>
          <cell r="O1502" t="str">
            <v>NULL</v>
          </cell>
          <cell r="P1502" t="str">
            <v>NULL</v>
          </cell>
          <cell r="Q1502">
            <v>1</v>
          </cell>
        </row>
        <row r="1503">
          <cell r="B1503">
            <v>1061700230</v>
          </cell>
          <cell r="C1503" t="str">
            <v>Quijano Almeida Carlos Ovidio</v>
          </cell>
          <cell r="D1503" t="str">
            <v>Quijano</v>
          </cell>
          <cell r="E1503" t="str">
            <v>Almeida</v>
          </cell>
          <cell r="F1503" t="str">
            <v>Carlos</v>
          </cell>
          <cell r="G1503" t="str">
            <v>Ovidio</v>
          </cell>
          <cell r="H1503" t="str">
            <v>NULL</v>
          </cell>
          <cell r="I1503" t="str">
            <v>NULL</v>
          </cell>
          <cell r="J1503" t="str">
            <v>M</v>
          </cell>
          <cell r="K1503" t="str">
            <v>NULL</v>
          </cell>
          <cell r="L1503" t="str">
            <v>NULL</v>
          </cell>
          <cell r="M1503" t="str">
            <v>NULL</v>
          </cell>
          <cell r="N1503" t="str">
            <v>carlosqalmeida@gmail.com</v>
          </cell>
          <cell r="O1503" t="str">
            <v>NULL</v>
          </cell>
          <cell r="P1503" t="str">
            <v>NULL</v>
          </cell>
          <cell r="Q1503">
            <v>1</v>
          </cell>
        </row>
        <row r="1504">
          <cell r="B1504">
            <v>10498749</v>
          </cell>
          <cell r="C1504" t="str">
            <v>Garcia Mina Diego Felipe</v>
          </cell>
          <cell r="D1504" t="str">
            <v>Garcia</v>
          </cell>
          <cell r="E1504" t="str">
            <v>Mina</v>
          </cell>
          <cell r="F1504" t="str">
            <v>Diego</v>
          </cell>
          <cell r="G1504" t="str">
            <v>Felipe</v>
          </cell>
          <cell r="H1504" t="str">
            <v>NULL</v>
          </cell>
          <cell r="I1504" t="str">
            <v>NULL</v>
          </cell>
          <cell r="J1504" t="str">
            <v>M</v>
          </cell>
          <cell r="K1504" t="str">
            <v>NULL</v>
          </cell>
          <cell r="L1504" t="str">
            <v>NULL</v>
          </cell>
          <cell r="M1504" t="str">
            <v>NULL</v>
          </cell>
          <cell r="N1504" t="str">
            <v>dfelipe32@gmail.com</v>
          </cell>
          <cell r="O1504" t="str">
            <v>NULL</v>
          </cell>
          <cell r="P1504" t="str">
            <v>NULL</v>
          </cell>
          <cell r="Q1504">
            <v>1</v>
          </cell>
        </row>
        <row r="1505">
          <cell r="B1505">
            <v>1116774023</v>
          </cell>
          <cell r="C1505" t="str">
            <v>SUESCUN BOLIVAR LUIS PARMENIO</v>
          </cell>
          <cell r="D1505" t="str">
            <v>SUESCUN</v>
          </cell>
          <cell r="E1505" t="str">
            <v>BOLIVAR</v>
          </cell>
          <cell r="F1505" t="str">
            <v>LUIS</v>
          </cell>
          <cell r="G1505" t="str">
            <v>PARMENIO</v>
          </cell>
          <cell r="H1505" t="str">
            <v>NULL</v>
          </cell>
          <cell r="I1505" t="str">
            <v>NULL</v>
          </cell>
          <cell r="J1505" t="str">
            <v>M</v>
          </cell>
          <cell r="K1505" t="str">
            <v>NULL</v>
          </cell>
          <cell r="L1505" t="str">
            <v>NULL</v>
          </cell>
          <cell r="M1505" t="str">
            <v>NULL</v>
          </cell>
          <cell r="N1505" t="str">
            <v>lpsuescun4@gmail.com</v>
          </cell>
          <cell r="O1505" t="str">
            <v>NULL</v>
          </cell>
          <cell r="P1505" t="str">
            <v>NULL</v>
          </cell>
          <cell r="Q1505">
            <v>1</v>
          </cell>
        </row>
        <row r="1506">
          <cell r="B1506">
            <v>87246681</v>
          </cell>
          <cell r="C1506" t="str">
            <v>BOLAÑOS PALACIOS HECTOR RICARDO</v>
          </cell>
          <cell r="D1506" t="str">
            <v>BOLAÑOS</v>
          </cell>
          <cell r="E1506" t="str">
            <v>PALACIOS</v>
          </cell>
          <cell r="F1506" t="str">
            <v>HECTOR</v>
          </cell>
          <cell r="G1506" t="str">
            <v>RICARDO</v>
          </cell>
          <cell r="H1506" t="str">
            <v>NULL</v>
          </cell>
          <cell r="I1506" t="str">
            <v>NULL</v>
          </cell>
          <cell r="J1506" t="str">
            <v>M</v>
          </cell>
          <cell r="K1506" t="str">
            <v>NULL</v>
          </cell>
          <cell r="L1506" t="str">
            <v>NULL</v>
          </cell>
          <cell r="M1506" t="str">
            <v>NULL</v>
          </cell>
          <cell r="N1506" t="str">
            <v>hrbolanos@unicauca.edu.co</v>
          </cell>
          <cell r="O1506" t="str">
            <v>NULL</v>
          </cell>
          <cell r="P1506" t="str">
            <v>NULL</v>
          </cell>
          <cell r="Q1506">
            <v>1</v>
          </cell>
        </row>
        <row r="1507">
          <cell r="B1507">
            <v>10721272</v>
          </cell>
          <cell r="C1507" t="str">
            <v>MUÑOZ DAGUA JOSE FERNANDO</v>
          </cell>
          <cell r="D1507" t="str">
            <v>MUÑOZ</v>
          </cell>
          <cell r="E1507" t="str">
            <v>DAGUA</v>
          </cell>
          <cell r="F1507" t="str">
            <v>JOSE</v>
          </cell>
          <cell r="G1507" t="str">
            <v>FERNANDO</v>
          </cell>
          <cell r="H1507" t="str">
            <v>NULL</v>
          </cell>
          <cell r="I1507" t="str">
            <v>NULL</v>
          </cell>
          <cell r="J1507" t="str">
            <v>M</v>
          </cell>
          <cell r="K1507" t="str">
            <v>NULL</v>
          </cell>
          <cell r="L1507" t="str">
            <v>NULL</v>
          </cell>
          <cell r="M1507" t="str">
            <v>NULL</v>
          </cell>
          <cell r="N1507" t="str">
            <v>josedagua@unicauca.edu.co</v>
          </cell>
          <cell r="O1507" t="str">
            <v>NULL</v>
          </cell>
          <cell r="P1507" t="str">
            <v>NULL</v>
          </cell>
          <cell r="Q1507">
            <v>1</v>
          </cell>
        </row>
        <row r="1508">
          <cell r="B1508">
            <v>25287655</v>
          </cell>
          <cell r="C1508" t="str">
            <v>REALPE LEYTON MIREYA AZUCENA</v>
          </cell>
          <cell r="D1508" t="str">
            <v>REALPE</v>
          </cell>
          <cell r="E1508" t="str">
            <v>LEYTON</v>
          </cell>
          <cell r="F1508" t="str">
            <v>MIREYA</v>
          </cell>
          <cell r="G1508" t="str">
            <v>AZUCENA</v>
          </cell>
          <cell r="H1508" t="str">
            <v>NULL</v>
          </cell>
          <cell r="I1508" t="str">
            <v>NULL</v>
          </cell>
          <cell r="J1508" t="str">
            <v>F</v>
          </cell>
          <cell r="K1508" t="str">
            <v>NULL</v>
          </cell>
          <cell r="L1508" t="str">
            <v>NULL</v>
          </cell>
          <cell r="M1508" t="str">
            <v>NULL</v>
          </cell>
          <cell r="N1508" t="str">
            <v>mireley21@gmail.com</v>
          </cell>
          <cell r="O1508" t="str">
            <v>NULL</v>
          </cell>
          <cell r="P1508" t="str">
            <v>NULL</v>
          </cell>
          <cell r="Q1508">
            <v>1</v>
          </cell>
        </row>
        <row r="1509">
          <cell r="B1509">
            <v>14396363</v>
          </cell>
          <cell r="C1509" t="str">
            <v xml:space="preserve">Galeano Trilleras Heriberto </v>
          </cell>
          <cell r="D1509" t="str">
            <v>Galeano</v>
          </cell>
          <cell r="E1509" t="str">
            <v>Trilleras</v>
          </cell>
          <cell r="F1509" t="str">
            <v>Heriberto</v>
          </cell>
          <cell r="H1509" t="str">
            <v>NULL</v>
          </cell>
          <cell r="I1509" t="str">
            <v>NULL</v>
          </cell>
          <cell r="J1509" t="str">
            <v>M</v>
          </cell>
          <cell r="K1509" t="str">
            <v>NULL</v>
          </cell>
          <cell r="L1509" t="str">
            <v>NULL</v>
          </cell>
          <cell r="M1509" t="str">
            <v>NULL</v>
          </cell>
          <cell r="N1509" t="str">
            <v>heribertogaleanotrilleras@gmail.com</v>
          </cell>
          <cell r="O1509" t="str">
            <v>NULL</v>
          </cell>
          <cell r="P1509" t="str">
            <v>NULL</v>
          </cell>
          <cell r="Q1509">
            <v>1</v>
          </cell>
        </row>
        <row r="1510">
          <cell r="B1510">
            <v>15645215</v>
          </cell>
          <cell r="C1510" t="str">
            <v xml:space="preserve">MEJIA VILLADIEGO MIGUEL </v>
          </cell>
          <cell r="D1510" t="str">
            <v>MEJIA</v>
          </cell>
          <cell r="E1510" t="str">
            <v>VILLADIEGO</v>
          </cell>
          <cell r="F1510" t="str">
            <v>MIGUEL</v>
          </cell>
          <cell r="H1510" t="str">
            <v>NULL</v>
          </cell>
          <cell r="I1510" t="str">
            <v>NULL</v>
          </cell>
          <cell r="J1510" t="str">
            <v>M</v>
          </cell>
          <cell r="K1510" t="str">
            <v>NULL</v>
          </cell>
          <cell r="L1510" t="str">
            <v>NULL</v>
          </cell>
          <cell r="M1510" t="str">
            <v>NULL</v>
          </cell>
          <cell r="N1510" t="str">
            <v>miguelmejiavilladiego@gmail.com</v>
          </cell>
          <cell r="O1510" t="str">
            <v>NULL</v>
          </cell>
          <cell r="P1510" t="str">
            <v>NULL</v>
          </cell>
          <cell r="Q1510">
            <v>1</v>
          </cell>
        </row>
        <row r="1511">
          <cell r="B1511">
            <v>10303488</v>
          </cell>
          <cell r="C1511" t="str">
            <v>ChacOn Penagos Fernando NicolAs</v>
          </cell>
          <cell r="D1511" t="str">
            <v>ChacOn</v>
          </cell>
          <cell r="E1511" t="str">
            <v>Penagos</v>
          </cell>
          <cell r="F1511" t="str">
            <v>Fernando</v>
          </cell>
          <cell r="G1511" t="str">
            <v>NicolAs</v>
          </cell>
          <cell r="H1511" t="str">
            <v>NULL</v>
          </cell>
          <cell r="I1511" t="str">
            <v>NULL</v>
          </cell>
          <cell r="J1511" t="str">
            <v>M</v>
          </cell>
          <cell r="K1511" t="str">
            <v>NULL</v>
          </cell>
          <cell r="L1511" t="str">
            <v>NULL</v>
          </cell>
          <cell r="M1511" t="str">
            <v>NULL</v>
          </cell>
          <cell r="N1511" t="str">
            <v>ingfernandochacon@gmail.com</v>
          </cell>
          <cell r="O1511" t="str">
            <v>NULL</v>
          </cell>
          <cell r="P1511" t="str">
            <v>NULL</v>
          </cell>
          <cell r="Q1511">
            <v>1</v>
          </cell>
        </row>
        <row r="1512">
          <cell r="B1512">
            <v>80251045</v>
          </cell>
          <cell r="C1512" t="str">
            <v>TORO TOVAR BILLY WLADIMIR</v>
          </cell>
          <cell r="D1512" t="str">
            <v>TORO</v>
          </cell>
          <cell r="E1512" t="str">
            <v>TOVAR</v>
          </cell>
          <cell r="F1512" t="str">
            <v>BILLY</v>
          </cell>
          <cell r="G1512" t="str">
            <v>WLADIMIR</v>
          </cell>
          <cell r="H1512" t="str">
            <v>NULL</v>
          </cell>
          <cell r="I1512" t="str">
            <v>NULL</v>
          </cell>
          <cell r="J1512" t="str">
            <v>M</v>
          </cell>
          <cell r="K1512" t="str">
            <v>NULL</v>
          </cell>
          <cell r="L1512" t="str">
            <v>NULL</v>
          </cell>
          <cell r="M1512" t="str">
            <v>NULL</v>
          </cell>
          <cell r="N1512" t="str">
            <v>ing.billytoro@gmail.com</v>
          </cell>
          <cell r="O1512" t="str">
            <v>NULL</v>
          </cell>
          <cell r="P1512" t="str">
            <v>NULL</v>
          </cell>
          <cell r="Q1512">
            <v>1</v>
          </cell>
        </row>
        <row r="1513">
          <cell r="B1513">
            <v>401907</v>
          </cell>
          <cell r="C1513" t="str">
            <v>MUÑOZ MUÑOZ ELKIN ALBEIRO</v>
          </cell>
          <cell r="D1513" t="str">
            <v>MUÑOZ</v>
          </cell>
          <cell r="E1513" t="str">
            <v>MUÑOZ</v>
          </cell>
          <cell r="F1513" t="str">
            <v>ELKIN</v>
          </cell>
          <cell r="G1513" t="str">
            <v>ALBEIRO</v>
          </cell>
          <cell r="H1513" t="str">
            <v>NULL</v>
          </cell>
          <cell r="I1513" t="str">
            <v>NULL</v>
          </cell>
          <cell r="J1513" t="str">
            <v>M</v>
          </cell>
          <cell r="K1513" t="str">
            <v>NULL</v>
          </cell>
          <cell r="L1513" t="str">
            <v>NULL</v>
          </cell>
          <cell r="M1513" t="str">
            <v>NULL</v>
          </cell>
          <cell r="N1513" t="str">
            <v>elkin.munoz@ivirma.com</v>
          </cell>
          <cell r="O1513" t="str">
            <v>NULL</v>
          </cell>
          <cell r="P1513" t="str">
            <v>NULL</v>
          </cell>
          <cell r="Q1513">
            <v>1</v>
          </cell>
        </row>
        <row r="1514">
          <cell r="B1514">
            <v>1061777560</v>
          </cell>
          <cell r="C1514" t="str">
            <v>MARTINEZ SILVA FABIAN CAMILO</v>
          </cell>
          <cell r="D1514" t="str">
            <v>MARTINEZ</v>
          </cell>
          <cell r="E1514" t="str">
            <v>SILVA</v>
          </cell>
          <cell r="F1514" t="str">
            <v>FABIAN</v>
          </cell>
          <cell r="G1514" t="str">
            <v>CAMILO</v>
          </cell>
          <cell r="H1514" t="str">
            <v>NULL</v>
          </cell>
          <cell r="I1514" t="str">
            <v>NULL</v>
          </cell>
          <cell r="J1514" t="str">
            <v>M</v>
          </cell>
          <cell r="K1514" t="str">
            <v>NULL</v>
          </cell>
          <cell r="L1514" t="str">
            <v>NULL</v>
          </cell>
          <cell r="M1514" t="str">
            <v>NULL</v>
          </cell>
          <cell r="N1514" t="str">
            <v>fcmartinez@unicauca.edu.co</v>
          </cell>
          <cell r="O1514" t="str">
            <v>NULL</v>
          </cell>
          <cell r="P1514" t="str">
            <v>NULL</v>
          </cell>
          <cell r="Q1514">
            <v>1</v>
          </cell>
        </row>
        <row r="1515">
          <cell r="B1515">
            <v>1098660261</v>
          </cell>
          <cell r="C1515" t="str">
            <v>REY PAEZ ARLEY ARLEY</v>
          </cell>
          <cell r="D1515" t="str">
            <v>REY</v>
          </cell>
          <cell r="E1515" t="str">
            <v>PAEZ</v>
          </cell>
          <cell r="F1515" t="str">
            <v>ARLEY</v>
          </cell>
          <cell r="G1515" t="str">
            <v>ARLEY</v>
          </cell>
          <cell r="H1515" t="str">
            <v>NULL</v>
          </cell>
          <cell r="I1515" t="str">
            <v>NULL</v>
          </cell>
          <cell r="J1515" t="str">
            <v>M</v>
          </cell>
          <cell r="K1515" t="str">
            <v>NULL</v>
          </cell>
          <cell r="L1515" t="str">
            <v>NULL</v>
          </cell>
          <cell r="M1515" t="str">
            <v>NULL</v>
          </cell>
          <cell r="N1515" t="str">
            <v>arley.rey0914@gmail.com</v>
          </cell>
          <cell r="O1515" t="str">
            <v>NULL</v>
          </cell>
          <cell r="P1515" t="str">
            <v>NULL</v>
          </cell>
          <cell r="Q1515">
            <v>1</v>
          </cell>
        </row>
        <row r="1516">
          <cell r="B1516">
            <v>76326802</v>
          </cell>
          <cell r="C1516" t="str">
            <v>TULANDE RENGIFO JULIO CESAR</v>
          </cell>
          <cell r="D1516" t="str">
            <v>TULANDE</v>
          </cell>
          <cell r="E1516" t="str">
            <v>RENGIFO</v>
          </cell>
          <cell r="F1516" t="str">
            <v>JULIO</v>
          </cell>
          <cell r="G1516" t="str">
            <v>CESAR</v>
          </cell>
          <cell r="H1516" t="str">
            <v>NULL</v>
          </cell>
          <cell r="I1516" t="str">
            <v>NULL</v>
          </cell>
          <cell r="J1516" t="str">
            <v>M</v>
          </cell>
          <cell r="K1516" t="str">
            <v>NULL</v>
          </cell>
          <cell r="L1516" t="str">
            <v>NULL</v>
          </cell>
          <cell r="M1516" t="str">
            <v>NULL</v>
          </cell>
          <cell r="N1516" t="str">
            <v>jtulande@gmail.com</v>
          </cell>
          <cell r="O1516" t="str">
            <v>NULL</v>
          </cell>
          <cell r="P1516" t="str">
            <v>NULL</v>
          </cell>
          <cell r="Q1516">
            <v>1</v>
          </cell>
        </row>
        <row r="1517">
          <cell r="B1517">
            <v>1061799141</v>
          </cell>
          <cell r="C1517" t="str">
            <v>PAREDES LONDOÑO HOOVER FRANCISCO</v>
          </cell>
          <cell r="D1517" t="str">
            <v>PAREDES</v>
          </cell>
          <cell r="E1517" t="str">
            <v>LONDOÑO</v>
          </cell>
          <cell r="F1517" t="str">
            <v>HOOVER</v>
          </cell>
          <cell r="G1517" t="str">
            <v>FRANCISCO</v>
          </cell>
          <cell r="H1517" t="str">
            <v>NULL</v>
          </cell>
          <cell r="I1517" t="str">
            <v>NULL</v>
          </cell>
          <cell r="J1517" t="str">
            <v>M</v>
          </cell>
          <cell r="K1517" t="str">
            <v>NULL</v>
          </cell>
          <cell r="L1517" t="str">
            <v>NULL</v>
          </cell>
          <cell r="M1517" t="str">
            <v>NULL</v>
          </cell>
          <cell r="N1517" t="str">
            <v>hoover.franciscopl@gmail.com</v>
          </cell>
          <cell r="O1517" t="str">
            <v>NULL</v>
          </cell>
          <cell r="P1517" t="str">
            <v>NULL</v>
          </cell>
          <cell r="Q1517">
            <v>1</v>
          </cell>
        </row>
        <row r="1518">
          <cell r="B1518">
            <v>1061717318</v>
          </cell>
          <cell r="C1518" t="str">
            <v>BUSTAMANTE MANQUILLO DIANA CATALINA</v>
          </cell>
          <cell r="D1518" t="str">
            <v>BUSTAMANTE</v>
          </cell>
          <cell r="E1518" t="str">
            <v>MANQUILLO</v>
          </cell>
          <cell r="F1518" t="str">
            <v>DIANA</v>
          </cell>
          <cell r="G1518" t="str">
            <v>CATALINA</v>
          </cell>
          <cell r="H1518" t="str">
            <v>NULL</v>
          </cell>
          <cell r="I1518" t="str">
            <v>NULL</v>
          </cell>
          <cell r="J1518" t="str">
            <v>F</v>
          </cell>
          <cell r="K1518" t="str">
            <v>NULL</v>
          </cell>
          <cell r="L1518" t="str">
            <v>NULL</v>
          </cell>
          <cell r="M1518" t="str">
            <v>NULL</v>
          </cell>
          <cell r="N1518" t="str">
            <v>dbustamante@unicauca.edu.co</v>
          </cell>
          <cell r="O1518" t="str">
            <v>NULL</v>
          </cell>
          <cell r="P1518" t="str">
            <v>NULL</v>
          </cell>
          <cell r="Q1518">
            <v>1</v>
          </cell>
        </row>
        <row r="1519">
          <cell r="B1519">
            <v>1061770968</v>
          </cell>
          <cell r="C1519" t="str">
            <v>GUZMAN VILLAMARIN JUAN DAVID</v>
          </cell>
          <cell r="D1519" t="str">
            <v>GUZMAN</v>
          </cell>
          <cell r="E1519" t="str">
            <v>VILLAMARIN</v>
          </cell>
          <cell r="F1519" t="str">
            <v>JUAN</v>
          </cell>
          <cell r="G1519" t="str">
            <v>DAVID</v>
          </cell>
          <cell r="H1519" t="str">
            <v>NULL</v>
          </cell>
          <cell r="I1519" t="str">
            <v>NULL</v>
          </cell>
          <cell r="J1519" t="str">
            <v>M</v>
          </cell>
          <cell r="K1519" t="str">
            <v>NULL</v>
          </cell>
          <cell r="L1519" t="str">
            <v>NULL</v>
          </cell>
          <cell r="M1519" t="str">
            <v>NULL</v>
          </cell>
          <cell r="N1519" t="str">
            <v>juandguz0519@gmail.com</v>
          </cell>
          <cell r="O1519" t="str">
            <v>NULL</v>
          </cell>
          <cell r="P1519" t="str">
            <v>NULL</v>
          </cell>
          <cell r="Q1519">
            <v>1</v>
          </cell>
        </row>
        <row r="1520">
          <cell r="B1520">
            <v>1061777898</v>
          </cell>
          <cell r="C1520" t="str">
            <v xml:space="preserve">ALVAREZ SANCHEZ ALEJANDRA </v>
          </cell>
          <cell r="D1520" t="str">
            <v>ALVAREZ</v>
          </cell>
          <cell r="E1520" t="str">
            <v>SANCHEZ</v>
          </cell>
          <cell r="F1520" t="str">
            <v>ALEJANDRA</v>
          </cell>
          <cell r="H1520" t="str">
            <v>NULL</v>
          </cell>
          <cell r="I1520" t="str">
            <v>NULL</v>
          </cell>
          <cell r="J1520" t="str">
            <v>F</v>
          </cell>
          <cell r="K1520" t="str">
            <v>NULL</v>
          </cell>
          <cell r="L1520" t="str">
            <v>NULL</v>
          </cell>
          <cell r="M1520" t="str">
            <v>NULL</v>
          </cell>
          <cell r="N1520" t="str">
            <v>alejandralvarez@unicauca.edu.co</v>
          </cell>
          <cell r="O1520" t="str">
            <v>NULL</v>
          </cell>
          <cell r="P1520" t="str">
            <v>NULL</v>
          </cell>
          <cell r="Q1520">
            <v>1</v>
          </cell>
        </row>
        <row r="1521">
          <cell r="B1521">
            <v>98438383</v>
          </cell>
          <cell r="C1521" t="str">
            <v xml:space="preserve">ORTIZ GOMEZ VICENTE </v>
          </cell>
          <cell r="D1521" t="str">
            <v>ORTIZ</v>
          </cell>
          <cell r="E1521" t="str">
            <v>GOMEZ</v>
          </cell>
          <cell r="F1521" t="str">
            <v>VICENTE</v>
          </cell>
          <cell r="H1521" t="str">
            <v>NULL</v>
          </cell>
          <cell r="I1521" t="str">
            <v>NULL</v>
          </cell>
          <cell r="J1521" t="str">
            <v>M</v>
          </cell>
          <cell r="K1521" t="str">
            <v>NULL</v>
          </cell>
          <cell r="L1521" t="str">
            <v>NULL</v>
          </cell>
          <cell r="M1521" t="str">
            <v>NULL</v>
          </cell>
          <cell r="N1521" t="str">
            <v>proyectoconcentrado@gmail.com</v>
          </cell>
          <cell r="O1521" t="str">
            <v>NULL</v>
          </cell>
          <cell r="P1521" t="str">
            <v>NULL</v>
          </cell>
          <cell r="Q1521">
            <v>1</v>
          </cell>
        </row>
        <row r="1522">
          <cell r="B1522">
            <v>25278582</v>
          </cell>
          <cell r="C1522" t="str">
            <v>MejIa COrdoba Isabel Cristina</v>
          </cell>
          <cell r="D1522" t="str">
            <v>MejIa</v>
          </cell>
          <cell r="E1522" t="str">
            <v>COrdoba</v>
          </cell>
          <cell r="F1522" t="str">
            <v>Isabel</v>
          </cell>
          <cell r="G1522" t="str">
            <v>Cristina</v>
          </cell>
          <cell r="H1522" t="str">
            <v>NULL</v>
          </cell>
          <cell r="I1522" t="str">
            <v>NULL</v>
          </cell>
          <cell r="J1522" t="str">
            <v>F</v>
          </cell>
          <cell r="K1522" t="str">
            <v>NULL</v>
          </cell>
          <cell r="L1522" t="str">
            <v>NULL</v>
          </cell>
          <cell r="M1522" t="str">
            <v>NULL</v>
          </cell>
          <cell r="N1522" t="str">
            <v>imejia@unicauca.edu.co</v>
          </cell>
          <cell r="O1522" t="str">
            <v>NULL</v>
          </cell>
          <cell r="P1522" t="str">
            <v>NULL</v>
          </cell>
          <cell r="Q1522">
            <v>1</v>
          </cell>
        </row>
        <row r="1523">
          <cell r="B1523">
            <v>1061721631</v>
          </cell>
          <cell r="C1523" t="str">
            <v>ORDONEZ BASTIDAS MANUEL SANTIAGO</v>
          </cell>
          <cell r="D1523" t="str">
            <v>ORDONEZ</v>
          </cell>
          <cell r="E1523" t="str">
            <v>BASTIDAS</v>
          </cell>
          <cell r="F1523" t="str">
            <v>MANUEL</v>
          </cell>
          <cell r="G1523" t="str">
            <v>SANTIAGO</v>
          </cell>
          <cell r="H1523" t="str">
            <v>NULL</v>
          </cell>
          <cell r="I1523" t="str">
            <v>NULL</v>
          </cell>
          <cell r="J1523" t="str">
            <v>M</v>
          </cell>
          <cell r="K1523" t="str">
            <v>NULL</v>
          </cell>
          <cell r="L1523" t="str">
            <v>NULL</v>
          </cell>
          <cell r="M1523" t="str">
            <v>NULL</v>
          </cell>
          <cell r="N1523" t="str">
            <v>msordonez@unicauca.edu.co</v>
          </cell>
          <cell r="O1523" t="str">
            <v>NULL</v>
          </cell>
          <cell r="P1523" t="str">
            <v>NULL</v>
          </cell>
          <cell r="Q1523">
            <v>1</v>
          </cell>
        </row>
        <row r="1524">
          <cell r="B1524">
            <v>94382493</v>
          </cell>
          <cell r="C1524" t="str">
            <v xml:space="preserve">RAMIREZ MOSQUERA MAURICIO </v>
          </cell>
          <cell r="D1524" t="str">
            <v>RAMIREZ</v>
          </cell>
          <cell r="E1524" t="str">
            <v>MOSQUERA</v>
          </cell>
          <cell r="F1524" t="str">
            <v>MAURICIO</v>
          </cell>
          <cell r="H1524" t="str">
            <v>NULL</v>
          </cell>
          <cell r="I1524" t="str">
            <v>NULL</v>
          </cell>
          <cell r="J1524" t="str">
            <v>M</v>
          </cell>
          <cell r="K1524" t="str">
            <v>NULL</v>
          </cell>
          <cell r="L1524" t="str">
            <v>NULL</v>
          </cell>
          <cell r="M1524" t="str">
            <v>NULL</v>
          </cell>
          <cell r="N1524" t="str">
            <v>mauricioramirez1973@gmail.com</v>
          </cell>
          <cell r="O1524" t="str">
            <v>NULL</v>
          </cell>
          <cell r="P1524" t="str">
            <v>NULL</v>
          </cell>
          <cell r="Q1524">
            <v>1</v>
          </cell>
        </row>
        <row r="1525">
          <cell r="B1525">
            <v>76316219</v>
          </cell>
          <cell r="C1525" t="str">
            <v xml:space="preserve">Muñoz Solarte Jair </v>
          </cell>
          <cell r="D1525" t="str">
            <v>Muñoz</v>
          </cell>
          <cell r="E1525" t="str">
            <v>Solarte</v>
          </cell>
          <cell r="F1525" t="str">
            <v>Jair</v>
          </cell>
          <cell r="H1525" t="str">
            <v>NULL</v>
          </cell>
          <cell r="I1525" t="str">
            <v>NULL</v>
          </cell>
          <cell r="J1525" t="str">
            <v>M</v>
          </cell>
          <cell r="K1525" t="str">
            <v>NULL</v>
          </cell>
          <cell r="L1525" t="str">
            <v>NULL</v>
          </cell>
          <cell r="M1525" t="str">
            <v>NULL</v>
          </cell>
          <cell r="N1525" t="str">
            <v>jms@unicauca.edu.co</v>
          </cell>
          <cell r="O1525" t="str">
            <v>NULL</v>
          </cell>
          <cell r="P1525" t="str">
            <v>NULL</v>
          </cell>
          <cell r="Q1525">
            <v>1</v>
          </cell>
        </row>
        <row r="1526">
          <cell r="B1526">
            <v>76328129</v>
          </cell>
          <cell r="C1526" t="str">
            <v>MUÑOZ BURBANO JULIAN RENE</v>
          </cell>
          <cell r="D1526" t="str">
            <v>MUÑOZ</v>
          </cell>
          <cell r="E1526" t="str">
            <v>BURBANO</v>
          </cell>
          <cell r="F1526" t="str">
            <v>JULIAN</v>
          </cell>
          <cell r="G1526" t="str">
            <v>RENE</v>
          </cell>
          <cell r="H1526" t="str">
            <v>NULL</v>
          </cell>
          <cell r="I1526" t="str">
            <v>NULL</v>
          </cell>
          <cell r="J1526" t="str">
            <v>M</v>
          </cell>
          <cell r="K1526" t="str">
            <v>NULL</v>
          </cell>
          <cell r="L1526" t="str">
            <v>NULL</v>
          </cell>
          <cell r="M1526" t="str">
            <v>NULL</v>
          </cell>
          <cell r="N1526" t="str">
            <v>jmb@unicauca.edu.co</v>
          </cell>
          <cell r="O1526" t="str">
            <v>NULL</v>
          </cell>
          <cell r="P1526" t="str">
            <v>NULL</v>
          </cell>
          <cell r="Q1526">
            <v>1</v>
          </cell>
        </row>
        <row r="1527">
          <cell r="B1527">
            <v>34326251</v>
          </cell>
          <cell r="C1527" t="str">
            <v>PEREZ VARELA IBEY LORENA</v>
          </cell>
          <cell r="D1527" t="str">
            <v>PEREZ</v>
          </cell>
          <cell r="E1527" t="str">
            <v>VARELA</v>
          </cell>
          <cell r="F1527" t="str">
            <v>IBEY</v>
          </cell>
          <cell r="G1527" t="str">
            <v>LORENA</v>
          </cell>
          <cell r="H1527" t="str">
            <v>NULL</v>
          </cell>
          <cell r="I1527" t="str">
            <v>NULL</v>
          </cell>
          <cell r="J1527" t="str">
            <v>M</v>
          </cell>
          <cell r="K1527" t="str">
            <v>NULL</v>
          </cell>
          <cell r="L1527" t="str">
            <v>NULL</v>
          </cell>
          <cell r="M1527" t="str">
            <v>NULL</v>
          </cell>
          <cell r="N1527" t="str">
            <v>lore24co@hotmail.com</v>
          </cell>
          <cell r="O1527" t="str">
            <v>NULL</v>
          </cell>
          <cell r="P1527" t="str">
            <v>NULL</v>
          </cell>
          <cell r="Q1527">
            <v>1</v>
          </cell>
        </row>
        <row r="1528">
          <cell r="B1528">
            <v>10489155</v>
          </cell>
          <cell r="C1528" t="str">
            <v>OSPINA OSPINA LUIS ALFONSO</v>
          </cell>
          <cell r="D1528" t="str">
            <v>OSPINA</v>
          </cell>
          <cell r="E1528" t="str">
            <v>OSPINA</v>
          </cell>
          <cell r="F1528" t="str">
            <v>LUIS</v>
          </cell>
          <cell r="G1528" t="str">
            <v>ALFONSO</v>
          </cell>
          <cell r="H1528" t="str">
            <v>NULL</v>
          </cell>
          <cell r="I1528" t="str">
            <v>NULL</v>
          </cell>
          <cell r="J1528" t="str">
            <v>M</v>
          </cell>
          <cell r="K1528" t="str">
            <v>NULL</v>
          </cell>
          <cell r="L1528" t="str">
            <v>NULL</v>
          </cell>
          <cell r="M1528" t="str">
            <v>NULL</v>
          </cell>
          <cell r="N1528" t="str">
            <v>lospina@unicauca.edu.co</v>
          </cell>
          <cell r="O1528" t="str">
            <v>NULL</v>
          </cell>
          <cell r="P1528" t="str">
            <v>NULL</v>
          </cell>
          <cell r="Q1528">
            <v>1</v>
          </cell>
        </row>
        <row r="1529">
          <cell r="B1529">
            <v>34323543</v>
          </cell>
          <cell r="C1529" t="str">
            <v>MONDRAGON MACA MARIA VICTORIA</v>
          </cell>
          <cell r="D1529" t="str">
            <v>MONDRAGON</v>
          </cell>
          <cell r="E1529" t="str">
            <v>MACA</v>
          </cell>
          <cell r="F1529" t="str">
            <v>MARIA</v>
          </cell>
          <cell r="G1529" t="str">
            <v>VICTORIA</v>
          </cell>
          <cell r="H1529" t="str">
            <v>NULL</v>
          </cell>
          <cell r="I1529" t="str">
            <v>NULL</v>
          </cell>
          <cell r="J1529" t="str">
            <v>M</v>
          </cell>
          <cell r="K1529" t="str">
            <v>NULL</v>
          </cell>
          <cell r="L1529" t="str">
            <v>NULL</v>
          </cell>
          <cell r="M1529" t="str">
            <v>NULL</v>
          </cell>
          <cell r="N1529" t="str">
            <v>vicky8204@hotmail.com</v>
          </cell>
          <cell r="O1529" t="str">
            <v>NULL</v>
          </cell>
          <cell r="P1529" t="str">
            <v>NULL</v>
          </cell>
          <cell r="Q1529">
            <v>1</v>
          </cell>
        </row>
        <row r="1530">
          <cell r="B1530">
            <v>1118285353</v>
          </cell>
          <cell r="C1530" t="str">
            <v>RENDON BECERRA CESAR AUGUSTO</v>
          </cell>
          <cell r="D1530" t="str">
            <v>RENDON</v>
          </cell>
          <cell r="E1530" t="str">
            <v>BECERRA</v>
          </cell>
          <cell r="F1530" t="str">
            <v>CESAR</v>
          </cell>
          <cell r="G1530" t="str">
            <v>AUGUSTO</v>
          </cell>
          <cell r="H1530" t="str">
            <v>NULL</v>
          </cell>
          <cell r="I1530" t="str">
            <v>NULL</v>
          </cell>
          <cell r="J1530" t="str">
            <v>M</v>
          </cell>
          <cell r="K1530" t="str">
            <v>NULL</v>
          </cell>
          <cell r="L1530" t="str">
            <v>NULL</v>
          </cell>
          <cell r="M1530" t="str">
            <v>NULL</v>
          </cell>
          <cell r="N1530" t="str">
            <v>ceaure123@hotmail.com</v>
          </cell>
          <cell r="O1530" t="str">
            <v>NULL</v>
          </cell>
          <cell r="P1530" t="str">
            <v>NULL</v>
          </cell>
          <cell r="Q1530">
            <v>1</v>
          </cell>
        </row>
        <row r="1531">
          <cell r="B1531">
            <v>1061749604</v>
          </cell>
          <cell r="C1531" t="str">
            <v>POTOSI GARCIA JORGE ANDRES</v>
          </cell>
          <cell r="D1531" t="str">
            <v>POTOSI</v>
          </cell>
          <cell r="E1531" t="str">
            <v>GARCIA</v>
          </cell>
          <cell r="F1531" t="str">
            <v>JORGE</v>
          </cell>
          <cell r="G1531" t="str">
            <v>ANDRES</v>
          </cell>
          <cell r="H1531" t="str">
            <v>NULL</v>
          </cell>
          <cell r="I1531" t="str">
            <v>NULL</v>
          </cell>
          <cell r="J1531" t="str">
            <v>M</v>
          </cell>
          <cell r="K1531" t="str">
            <v>NULL</v>
          </cell>
          <cell r="L1531" t="str">
            <v>NULL</v>
          </cell>
          <cell r="M1531" t="str">
            <v>NULL</v>
          </cell>
          <cell r="N1531" t="str">
            <v>jorgepotosig@gmail.com</v>
          </cell>
          <cell r="O1531" t="str">
            <v>NULL</v>
          </cell>
          <cell r="P1531" t="str">
            <v>NULL</v>
          </cell>
          <cell r="Q1531">
            <v>1</v>
          </cell>
        </row>
        <row r="1532">
          <cell r="B1532">
            <v>1061775621</v>
          </cell>
          <cell r="C1532" t="str">
            <v>ZAMBRANO CERON JUAN SEBASTIAN</v>
          </cell>
          <cell r="D1532" t="str">
            <v>ZAMBRANO</v>
          </cell>
          <cell r="E1532" t="str">
            <v>CERON</v>
          </cell>
          <cell r="F1532" t="str">
            <v>JUAN</v>
          </cell>
          <cell r="G1532" t="str">
            <v>SEBASTIAN</v>
          </cell>
          <cell r="H1532" t="str">
            <v>NULL</v>
          </cell>
          <cell r="I1532" t="str">
            <v>NULL</v>
          </cell>
          <cell r="J1532" t="str">
            <v>M</v>
          </cell>
          <cell r="K1532" t="str">
            <v>NULL</v>
          </cell>
          <cell r="L1532" t="str">
            <v>NULL</v>
          </cell>
          <cell r="M1532" t="str">
            <v>NULL</v>
          </cell>
          <cell r="N1532" t="str">
            <v>cholozam@hotmail.com</v>
          </cell>
          <cell r="O1532" t="str">
            <v>NULL</v>
          </cell>
          <cell r="P1532" t="str">
            <v>NULL</v>
          </cell>
          <cell r="Q1532">
            <v>1</v>
          </cell>
        </row>
        <row r="1533">
          <cell r="B1533">
            <v>76324112</v>
          </cell>
          <cell r="C1533" t="str">
            <v>BERMUDES ROA JESUS RAMON</v>
          </cell>
          <cell r="D1533" t="str">
            <v>BERMUDES</v>
          </cell>
          <cell r="E1533" t="str">
            <v>ROA</v>
          </cell>
          <cell r="F1533" t="str">
            <v>JESUS</v>
          </cell>
          <cell r="G1533" t="str">
            <v>RAMON</v>
          </cell>
          <cell r="H1533" t="str">
            <v>NULL</v>
          </cell>
          <cell r="I1533" t="str">
            <v>NULL</v>
          </cell>
          <cell r="J1533" t="str">
            <v>M</v>
          </cell>
          <cell r="K1533" t="str">
            <v>NULL</v>
          </cell>
          <cell r="L1533" t="str">
            <v>NULL</v>
          </cell>
          <cell r="M1533" t="str">
            <v>NULL</v>
          </cell>
          <cell r="N1533" t="str">
            <v>medinicos@gmail.com</v>
          </cell>
          <cell r="O1533" t="str">
            <v>NULL</v>
          </cell>
          <cell r="P1533" t="str">
            <v>NULL</v>
          </cell>
          <cell r="Q1533">
            <v>1</v>
          </cell>
        </row>
        <row r="1534">
          <cell r="B1534">
            <v>1061760008</v>
          </cell>
          <cell r="C1534" t="str">
            <v>ACEVEDO BOLAÑOS DARLY ESTEFANY</v>
          </cell>
          <cell r="D1534" t="str">
            <v>ACEVEDO</v>
          </cell>
          <cell r="E1534" t="str">
            <v>BOLAÑOS</v>
          </cell>
          <cell r="F1534" t="str">
            <v>DARLY</v>
          </cell>
          <cell r="G1534" t="str">
            <v>ESTEFANY</v>
          </cell>
          <cell r="H1534" t="str">
            <v>NULL</v>
          </cell>
          <cell r="I1534" t="str">
            <v>NULL</v>
          </cell>
          <cell r="J1534" t="str">
            <v>F</v>
          </cell>
          <cell r="K1534" t="str">
            <v>NULL</v>
          </cell>
          <cell r="L1534" t="str">
            <v>NULL</v>
          </cell>
          <cell r="M1534" t="str">
            <v>NULL</v>
          </cell>
          <cell r="N1534" t="str">
            <v>estefany1034@gmail.com</v>
          </cell>
          <cell r="O1534" t="str">
            <v>NULL</v>
          </cell>
          <cell r="P1534" t="str">
            <v>NULL</v>
          </cell>
          <cell r="Q1534">
            <v>1</v>
          </cell>
        </row>
        <row r="1535">
          <cell r="B1535">
            <v>34546894</v>
          </cell>
          <cell r="C1535" t="str">
            <v>AGUIRRE RODRIGUEZ ALBA YANIRA</v>
          </cell>
          <cell r="D1535" t="str">
            <v>AGUIRRE</v>
          </cell>
          <cell r="E1535" t="str">
            <v>RODRIGUEZ</v>
          </cell>
          <cell r="F1535" t="str">
            <v>ALBA</v>
          </cell>
          <cell r="G1535" t="str">
            <v>YANIRA</v>
          </cell>
          <cell r="H1535" t="str">
            <v>NULL</v>
          </cell>
          <cell r="I1535" t="str">
            <v>NULL</v>
          </cell>
          <cell r="J1535" t="str">
            <v>F</v>
          </cell>
          <cell r="K1535" t="str">
            <v>NULL</v>
          </cell>
          <cell r="L1535" t="str">
            <v>NULL</v>
          </cell>
          <cell r="M1535" t="str">
            <v>NULL</v>
          </cell>
          <cell r="N1535" t="str">
            <v>yanaguir@unicauca.edu.co</v>
          </cell>
          <cell r="O1535" t="str">
            <v>NULL</v>
          </cell>
          <cell r="P1535" t="str">
            <v>NULL</v>
          </cell>
          <cell r="Q1535">
            <v>1</v>
          </cell>
        </row>
        <row r="1536">
          <cell r="B1536">
            <v>10292783</v>
          </cell>
          <cell r="C1536" t="str">
            <v>ORDONEZ MEJIA MANUEL ALEJANDRO</v>
          </cell>
          <cell r="D1536" t="str">
            <v>ORDONEZ</v>
          </cell>
          <cell r="E1536" t="str">
            <v>MEJIA</v>
          </cell>
          <cell r="F1536" t="str">
            <v>MANUEL</v>
          </cell>
          <cell r="G1536" t="str">
            <v>ALEJANDRO</v>
          </cell>
          <cell r="H1536" t="str">
            <v>NULL</v>
          </cell>
          <cell r="I1536" t="str">
            <v>NULL</v>
          </cell>
          <cell r="J1536" t="str">
            <v>M</v>
          </cell>
          <cell r="K1536" t="str">
            <v>NULL</v>
          </cell>
          <cell r="L1536" t="str">
            <v>NULL</v>
          </cell>
          <cell r="M1536" t="str">
            <v>NULL</v>
          </cell>
          <cell r="N1536" t="str">
            <v>alejandroordonezmejia@gmail.com</v>
          </cell>
          <cell r="O1536" t="str">
            <v>NULL</v>
          </cell>
          <cell r="P1536" t="str">
            <v>NULL</v>
          </cell>
          <cell r="Q1536">
            <v>1</v>
          </cell>
        </row>
        <row r="1537">
          <cell r="B1537">
            <v>76315410</v>
          </cell>
          <cell r="C1537" t="str">
            <v>PAREDES MOSQUERA HOOVER HUGO</v>
          </cell>
          <cell r="D1537" t="str">
            <v>PAREDES</v>
          </cell>
          <cell r="E1537" t="str">
            <v>MOSQUERA</v>
          </cell>
          <cell r="F1537" t="str">
            <v>HOOVER</v>
          </cell>
          <cell r="G1537" t="str">
            <v>HUGO</v>
          </cell>
          <cell r="H1537" t="str">
            <v>NULL</v>
          </cell>
          <cell r="I1537" t="str">
            <v>NULL</v>
          </cell>
          <cell r="J1537" t="str">
            <v>M</v>
          </cell>
          <cell r="K1537" t="str">
            <v>NULL</v>
          </cell>
          <cell r="L1537" t="str">
            <v>NULL</v>
          </cell>
          <cell r="M1537" t="str">
            <v>NULL</v>
          </cell>
          <cell r="N1537" t="str">
            <v>hooverparedes@unicauca.edu.co</v>
          </cell>
          <cell r="O1537" t="str">
            <v>NULL</v>
          </cell>
          <cell r="P1537" t="str">
            <v>NULL</v>
          </cell>
          <cell r="Q1537">
            <v>1</v>
          </cell>
        </row>
        <row r="1538">
          <cell r="B1538">
            <v>1061688959</v>
          </cell>
          <cell r="C1538" t="str">
            <v>Tobar Parra Juan Manuel</v>
          </cell>
          <cell r="D1538" t="str">
            <v>Tobar</v>
          </cell>
          <cell r="E1538" t="str">
            <v>Parra</v>
          </cell>
          <cell r="F1538" t="str">
            <v>Juan</v>
          </cell>
          <cell r="G1538" t="str">
            <v>Manuel</v>
          </cell>
          <cell r="H1538" t="str">
            <v>NULL</v>
          </cell>
          <cell r="I1538" t="str">
            <v>NULL</v>
          </cell>
          <cell r="J1538" t="str">
            <v>M</v>
          </cell>
          <cell r="K1538" t="str">
            <v>NULL</v>
          </cell>
          <cell r="L1538" t="str">
            <v>NULL</v>
          </cell>
          <cell r="M1538" t="str">
            <v>NULL</v>
          </cell>
          <cell r="N1538" t="str">
            <v>manueltobar@unicauca.edu.co</v>
          </cell>
          <cell r="O1538" t="str">
            <v>NULL</v>
          </cell>
          <cell r="P1538" t="str">
            <v>NULL</v>
          </cell>
          <cell r="Q1538">
            <v>1</v>
          </cell>
        </row>
        <row r="1539">
          <cell r="B1539">
            <v>34331821</v>
          </cell>
          <cell r="C1539" t="str">
            <v>CASTILLO CAMAYO ANA MILENA</v>
          </cell>
          <cell r="D1539" t="str">
            <v>CASTILLO</v>
          </cell>
          <cell r="E1539" t="str">
            <v>CAMAYO</v>
          </cell>
          <cell r="F1539" t="str">
            <v>ANA</v>
          </cell>
          <cell r="G1539" t="str">
            <v>MILENA</v>
          </cell>
          <cell r="H1539" t="str">
            <v>NULL</v>
          </cell>
          <cell r="I1539" t="str">
            <v>NULL</v>
          </cell>
          <cell r="J1539" t="str">
            <v>F</v>
          </cell>
          <cell r="K1539" t="str">
            <v>NULL</v>
          </cell>
          <cell r="L1539" t="str">
            <v>NULL</v>
          </cell>
          <cell r="M1539" t="str">
            <v>NULL</v>
          </cell>
          <cell r="N1539" t="str">
            <v>anitam_castillo@hotmail.com</v>
          </cell>
          <cell r="O1539" t="str">
            <v>NULL</v>
          </cell>
          <cell r="P1539" t="str">
            <v>NULL</v>
          </cell>
          <cell r="Q1539">
            <v>1</v>
          </cell>
        </row>
        <row r="1540">
          <cell r="B1540">
            <v>34564466</v>
          </cell>
          <cell r="C1540" t="str">
            <v>VEGA SANCHEZ ROSA CRISTINA</v>
          </cell>
          <cell r="D1540" t="str">
            <v>VEGA</v>
          </cell>
          <cell r="E1540" t="str">
            <v>SANCHEZ</v>
          </cell>
          <cell r="F1540" t="str">
            <v>ROSA</v>
          </cell>
          <cell r="G1540" t="str">
            <v>CRISTINA</v>
          </cell>
          <cell r="H1540" t="str">
            <v>NULL</v>
          </cell>
          <cell r="I1540" t="str">
            <v>NULL</v>
          </cell>
          <cell r="J1540" t="str">
            <v>F</v>
          </cell>
          <cell r="K1540" t="str">
            <v>NULL</v>
          </cell>
          <cell r="L1540" t="str">
            <v>NULL</v>
          </cell>
          <cell r="M1540" t="str">
            <v>NULL</v>
          </cell>
          <cell r="N1540" t="str">
            <v>cristinavega01@hotmail.com</v>
          </cell>
          <cell r="O1540" t="str">
            <v>NULL</v>
          </cell>
          <cell r="P1540" t="str">
            <v>NULL</v>
          </cell>
          <cell r="Q1540">
            <v>1</v>
          </cell>
        </row>
        <row r="1541">
          <cell r="B1541">
            <v>91514745</v>
          </cell>
          <cell r="C1541" t="str">
            <v>ESCOBAR BAEZ DIEGO HERNANDO</v>
          </cell>
          <cell r="D1541" t="str">
            <v>ESCOBAR</v>
          </cell>
          <cell r="E1541" t="str">
            <v>BAEZ</v>
          </cell>
          <cell r="F1541" t="str">
            <v>DIEGO</v>
          </cell>
          <cell r="G1541" t="str">
            <v>HERNANDO</v>
          </cell>
          <cell r="H1541" t="str">
            <v>NULL</v>
          </cell>
          <cell r="I1541" t="str">
            <v>NULL</v>
          </cell>
          <cell r="J1541" t="str">
            <v>M</v>
          </cell>
          <cell r="K1541" t="str">
            <v>NULL</v>
          </cell>
          <cell r="L1541" t="str">
            <v>NULL</v>
          </cell>
          <cell r="M1541" t="str">
            <v>NULL</v>
          </cell>
          <cell r="N1541" t="str">
            <v>diegoescobar@unicauca.edu.co</v>
          </cell>
          <cell r="O1541" t="str">
            <v>NULL</v>
          </cell>
          <cell r="P1541" t="str">
            <v>NULL</v>
          </cell>
          <cell r="Q1541">
            <v>1</v>
          </cell>
        </row>
        <row r="1542">
          <cell r="B1542">
            <v>1061720934</v>
          </cell>
          <cell r="C1542" t="str">
            <v>MondragOn Valencia VIctor Alfonso</v>
          </cell>
          <cell r="D1542" t="str">
            <v>MondragOn</v>
          </cell>
          <cell r="E1542" t="str">
            <v>Valencia</v>
          </cell>
          <cell r="F1542" t="str">
            <v>VIctor</v>
          </cell>
          <cell r="G1542" t="str">
            <v>Alfonso</v>
          </cell>
          <cell r="H1542" t="str">
            <v>NULL</v>
          </cell>
          <cell r="I1542" t="str">
            <v>NULL</v>
          </cell>
          <cell r="J1542" t="str">
            <v>M</v>
          </cell>
          <cell r="K1542" t="str">
            <v>NULL</v>
          </cell>
          <cell r="L1542" t="str">
            <v>NULL</v>
          </cell>
          <cell r="M1542" t="str">
            <v>NULL</v>
          </cell>
          <cell r="N1542" t="str">
            <v>vicmondragon@unicauca.edu.co</v>
          </cell>
          <cell r="O1542" t="str">
            <v>NULL</v>
          </cell>
          <cell r="P1542" t="str">
            <v>NULL</v>
          </cell>
          <cell r="Q1542">
            <v>1</v>
          </cell>
        </row>
        <row r="1543">
          <cell r="B1543">
            <v>76326030</v>
          </cell>
          <cell r="C1543" t="str">
            <v>SILVA CERON ALFER LEIBER</v>
          </cell>
          <cell r="D1543" t="str">
            <v>SILVA</v>
          </cell>
          <cell r="E1543" t="str">
            <v>CERON</v>
          </cell>
          <cell r="F1543" t="str">
            <v>ALFER</v>
          </cell>
          <cell r="G1543" t="str">
            <v>LEIBER</v>
          </cell>
          <cell r="H1543" t="str">
            <v>NULL</v>
          </cell>
          <cell r="I1543" t="str">
            <v>NULL</v>
          </cell>
          <cell r="J1543" t="str">
            <v>M</v>
          </cell>
          <cell r="K1543" t="str">
            <v>NULL</v>
          </cell>
          <cell r="L1543" t="str">
            <v>NULL</v>
          </cell>
          <cell r="M1543" t="str">
            <v>NULL</v>
          </cell>
          <cell r="N1543" t="str">
            <v>alfer@unicauca.edu.co</v>
          </cell>
          <cell r="O1543" t="str">
            <v>NULL</v>
          </cell>
          <cell r="P1543" t="str">
            <v>NULL</v>
          </cell>
          <cell r="Q1543">
            <v>1</v>
          </cell>
        </row>
        <row r="1544">
          <cell r="B1544">
            <v>36310511</v>
          </cell>
          <cell r="C1544" t="str">
            <v xml:space="preserve">SALDAÑA DUQUE REINA </v>
          </cell>
          <cell r="D1544" t="str">
            <v>SALDAÑA</v>
          </cell>
          <cell r="E1544" t="str">
            <v>DUQUE</v>
          </cell>
          <cell r="F1544" t="str">
            <v>REINA</v>
          </cell>
          <cell r="H1544" t="str">
            <v>NULL</v>
          </cell>
          <cell r="I1544" t="str">
            <v>NULL</v>
          </cell>
          <cell r="J1544" t="str">
            <v>F</v>
          </cell>
          <cell r="K1544" t="str">
            <v>NULL</v>
          </cell>
          <cell r="L1544" t="str">
            <v>NULL</v>
          </cell>
          <cell r="M1544" t="str">
            <v>NULL</v>
          </cell>
          <cell r="N1544" t="str">
            <v>reinaduquesaldana@gmail.com</v>
          </cell>
          <cell r="O1544" t="str">
            <v>NULL</v>
          </cell>
          <cell r="P1544" t="str">
            <v>NULL</v>
          </cell>
          <cell r="Q1544">
            <v>1</v>
          </cell>
        </row>
        <row r="1545">
          <cell r="B1545">
            <v>1087187118</v>
          </cell>
          <cell r="C1545" t="str">
            <v>CASTILLO CABEZAS MARIA CAMILA</v>
          </cell>
          <cell r="D1545" t="str">
            <v>CASTILLO</v>
          </cell>
          <cell r="E1545" t="str">
            <v>CABEZAS</v>
          </cell>
          <cell r="F1545" t="str">
            <v>MARIA</v>
          </cell>
          <cell r="G1545" t="str">
            <v>CAMILA</v>
          </cell>
          <cell r="H1545" t="str">
            <v>NULL</v>
          </cell>
          <cell r="I1545" t="str">
            <v>NULL</v>
          </cell>
          <cell r="J1545" t="str">
            <v>M</v>
          </cell>
          <cell r="K1545" t="str">
            <v>NULL</v>
          </cell>
          <cell r="L1545" t="str">
            <v>NULL</v>
          </cell>
          <cell r="M1545" t="str">
            <v>NULL</v>
          </cell>
          <cell r="N1545" t="str">
            <v>maria.castillo.cabezas@hotmail.com</v>
          </cell>
          <cell r="O1545" t="str">
            <v>NULL</v>
          </cell>
          <cell r="P1545" t="str">
            <v>NULL</v>
          </cell>
          <cell r="Q1545">
            <v>1</v>
          </cell>
        </row>
        <row r="1546">
          <cell r="B1546">
            <v>1061783218</v>
          </cell>
          <cell r="C1546" t="str">
            <v>GRUESO GARCIA ZULY TATIANA</v>
          </cell>
          <cell r="D1546" t="str">
            <v>GRUESO</v>
          </cell>
          <cell r="E1546" t="str">
            <v>GARCIA</v>
          </cell>
          <cell r="F1546" t="str">
            <v>ZULY</v>
          </cell>
          <cell r="G1546" t="str">
            <v>TATIANA</v>
          </cell>
          <cell r="H1546" t="str">
            <v>NULL</v>
          </cell>
          <cell r="I1546" t="str">
            <v>NULL</v>
          </cell>
          <cell r="J1546" t="str">
            <v>F</v>
          </cell>
          <cell r="K1546" t="str">
            <v>NULL</v>
          </cell>
          <cell r="L1546" t="str">
            <v>NULL</v>
          </cell>
          <cell r="M1546" t="str">
            <v>NULL</v>
          </cell>
          <cell r="N1546" t="str">
            <v>zulyt@unicauca.edu.co</v>
          </cell>
          <cell r="O1546" t="str">
            <v>NULL</v>
          </cell>
          <cell r="P1546" t="str">
            <v>NULL</v>
          </cell>
          <cell r="Q1546">
            <v>1</v>
          </cell>
        </row>
        <row r="1547">
          <cell r="B1547">
            <v>10304017</v>
          </cell>
          <cell r="C1547" t="str">
            <v>OROZCO MORA SERGIO ANDRES</v>
          </cell>
          <cell r="D1547" t="str">
            <v>OROZCO</v>
          </cell>
          <cell r="E1547" t="str">
            <v>MORA</v>
          </cell>
          <cell r="F1547" t="str">
            <v>SERGIO</v>
          </cell>
          <cell r="G1547" t="str">
            <v>ANDRES</v>
          </cell>
          <cell r="H1547" t="str">
            <v>NULL</v>
          </cell>
          <cell r="I1547" t="str">
            <v>NULL</v>
          </cell>
          <cell r="J1547" t="str">
            <v>M</v>
          </cell>
          <cell r="K1547" t="str">
            <v>NULL</v>
          </cell>
          <cell r="L1547" t="str">
            <v>NULL</v>
          </cell>
          <cell r="M1547" t="str">
            <v>NULL</v>
          </cell>
          <cell r="N1547" t="str">
            <v>andresorozcomora@hotmail.com</v>
          </cell>
          <cell r="O1547" t="str">
            <v>NULL</v>
          </cell>
          <cell r="P1547" t="str">
            <v>NULL</v>
          </cell>
          <cell r="Q1547">
            <v>1</v>
          </cell>
        </row>
        <row r="1548">
          <cell r="B1548">
            <v>1061784363</v>
          </cell>
          <cell r="C1548" t="str">
            <v>MERA GARCES YESSICA YURANI</v>
          </cell>
          <cell r="D1548" t="str">
            <v>MERA</v>
          </cell>
          <cell r="E1548" t="str">
            <v>GARCES</v>
          </cell>
          <cell r="F1548" t="str">
            <v>YESSICA</v>
          </cell>
          <cell r="G1548" t="str">
            <v>YURANI</v>
          </cell>
          <cell r="H1548" t="str">
            <v>NULL</v>
          </cell>
          <cell r="I1548" t="str">
            <v>NULL</v>
          </cell>
          <cell r="J1548" t="str">
            <v>F</v>
          </cell>
          <cell r="K1548" t="str">
            <v>NULL</v>
          </cell>
          <cell r="L1548" t="str">
            <v>NULL</v>
          </cell>
          <cell r="M1548" t="str">
            <v>NULL</v>
          </cell>
          <cell r="N1548" t="str">
            <v>myessica@unicauca.edu.co</v>
          </cell>
          <cell r="O1548" t="str">
            <v>NULL</v>
          </cell>
          <cell r="P1548" t="str">
            <v>NULL</v>
          </cell>
          <cell r="Q1548">
            <v>1</v>
          </cell>
        </row>
        <row r="1549">
          <cell r="B1549">
            <v>1130630889</v>
          </cell>
          <cell r="C1549" t="str">
            <v>PLAZA ORTEGA VIANNY LIZHET</v>
          </cell>
          <cell r="D1549" t="str">
            <v>PLAZA</v>
          </cell>
          <cell r="E1549" t="str">
            <v>ORTEGA</v>
          </cell>
          <cell r="F1549" t="str">
            <v>VIANNY</v>
          </cell>
          <cell r="G1549" t="str">
            <v>LIZHET</v>
          </cell>
          <cell r="H1549" t="str">
            <v>NULL</v>
          </cell>
          <cell r="I1549" t="str">
            <v>NULL</v>
          </cell>
          <cell r="J1549" t="str">
            <v>F</v>
          </cell>
          <cell r="K1549" t="str">
            <v>NULL</v>
          </cell>
          <cell r="L1549" t="str">
            <v>NULL</v>
          </cell>
          <cell r="M1549" t="str">
            <v>NULL</v>
          </cell>
          <cell r="N1549" t="str">
            <v>vplaza@unicauca.edu.co</v>
          </cell>
          <cell r="O1549" t="str">
            <v>NULL</v>
          </cell>
          <cell r="P1549" t="str">
            <v>NULL</v>
          </cell>
          <cell r="Q1549">
            <v>1</v>
          </cell>
        </row>
        <row r="1550">
          <cell r="B1550">
            <v>1143224230</v>
          </cell>
          <cell r="C1550" t="str">
            <v>ORREGO ROJAS JESUS DAVID</v>
          </cell>
          <cell r="D1550" t="str">
            <v>ORREGO</v>
          </cell>
          <cell r="E1550" t="str">
            <v>ROJAS</v>
          </cell>
          <cell r="F1550" t="str">
            <v>JESUS</v>
          </cell>
          <cell r="G1550" t="str">
            <v>DAVID</v>
          </cell>
          <cell r="H1550" t="str">
            <v>NULL</v>
          </cell>
          <cell r="I1550" t="str">
            <v>NULL</v>
          </cell>
          <cell r="J1550" t="str">
            <v>M</v>
          </cell>
          <cell r="K1550" t="str">
            <v>NULL</v>
          </cell>
          <cell r="L1550" t="str">
            <v>NULL</v>
          </cell>
          <cell r="M1550" t="str">
            <v>NULL</v>
          </cell>
          <cell r="N1550" t="str">
            <v>orrego.jesusd@gmail.com</v>
          </cell>
          <cell r="O1550" t="str">
            <v>NULL</v>
          </cell>
          <cell r="P1550" t="str">
            <v>NULL</v>
          </cell>
          <cell r="Q1550">
            <v>1</v>
          </cell>
        </row>
        <row r="1551">
          <cell r="B1551">
            <v>76314416</v>
          </cell>
          <cell r="C1551" t="str">
            <v>TAPIA CIFUENTES JEIVER HOSMANDER</v>
          </cell>
          <cell r="D1551" t="str">
            <v>TAPIA</v>
          </cell>
          <cell r="E1551" t="str">
            <v>CIFUENTES</v>
          </cell>
          <cell r="F1551" t="str">
            <v>JEIVER</v>
          </cell>
          <cell r="G1551" t="str">
            <v>HOSMANDER</v>
          </cell>
          <cell r="H1551" t="str">
            <v>NULL</v>
          </cell>
          <cell r="I1551" t="str">
            <v>NULL</v>
          </cell>
          <cell r="J1551" t="str">
            <v>M</v>
          </cell>
          <cell r="K1551" t="str">
            <v>NULL</v>
          </cell>
          <cell r="L1551" t="str">
            <v>NULL</v>
          </cell>
          <cell r="M1551" t="str">
            <v>NULL</v>
          </cell>
          <cell r="N1551" t="str">
            <v>jeiverhtc@hotmail.com</v>
          </cell>
          <cell r="O1551" t="str">
            <v>NULL</v>
          </cell>
          <cell r="P1551" t="str">
            <v>NULL</v>
          </cell>
          <cell r="Q1551">
            <v>1</v>
          </cell>
        </row>
        <row r="1552">
          <cell r="B1552">
            <v>48571527</v>
          </cell>
          <cell r="C1552" t="str">
            <v>LOPEZ RODRIGUEZ OLGA LUCIA</v>
          </cell>
          <cell r="D1552" t="str">
            <v>LOPEZ</v>
          </cell>
          <cell r="E1552" t="str">
            <v>RODRIGUEZ</v>
          </cell>
          <cell r="F1552" t="str">
            <v>OLGA</v>
          </cell>
          <cell r="G1552" t="str">
            <v>LUCIA</v>
          </cell>
          <cell r="H1552" t="str">
            <v>NULL</v>
          </cell>
          <cell r="I1552" t="str">
            <v>NULL</v>
          </cell>
          <cell r="J1552" t="str">
            <v>F</v>
          </cell>
          <cell r="K1552" t="str">
            <v>NULL</v>
          </cell>
          <cell r="L1552" t="str">
            <v>NULL</v>
          </cell>
          <cell r="M1552" t="str">
            <v>NULL</v>
          </cell>
          <cell r="N1552" t="str">
            <v>olgalucialr@unicauca.edu.co</v>
          </cell>
          <cell r="O1552" t="str">
            <v>NULL</v>
          </cell>
          <cell r="P1552" t="str">
            <v>NULL</v>
          </cell>
          <cell r="Q1552">
            <v>1</v>
          </cell>
        </row>
        <row r="1553">
          <cell r="B1553">
            <v>10542346</v>
          </cell>
          <cell r="C1553" t="str">
            <v>TRUJILLO SOLARTE CESAR ALVEIRO</v>
          </cell>
          <cell r="D1553" t="str">
            <v>TRUJILLO</v>
          </cell>
          <cell r="E1553" t="str">
            <v>SOLARTE</v>
          </cell>
          <cell r="F1553" t="str">
            <v>CESAR</v>
          </cell>
          <cell r="G1553" t="str">
            <v>ALVEIRO</v>
          </cell>
          <cell r="H1553" t="str">
            <v>NULL</v>
          </cell>
          <cell r="I1553" t="str">
            <v>NULL</v>
          </cell>
          <cell r="J1553" t="str">
            <v>M</v>
          </cell>
          <cell r="K1553" t="str">
            <v>NULL</v>
          </cell>
          <cell r="L1553" t="str">
            <v>NULL</v>
          </cell>
          <cell r="M1553" t="str">
            <v>NULL</v>
          </cell>
          <cell r="N1553" t="str">
            <v>cats_ing@unicauca.edu.co</v>
          </cell>
          <cell r="O1553" t="str">
            <v>NULL</v>
          </cell>
          <cell r="P1553" t="str">
            <v>NULL</v>
          </cell>
          <cell r="Q1553">
            <v>1</v>
          </cell>
        </row>
        <row r="1554">
          <cell r="B1554">
            <v>604556</v>
          </cell>
          <cell r="C1554" t="str">
            <v>JIMENEZ RAMIREZ LIA JASMIN</v>
          </cell>
          <cell r="D1554" t="str">
            <v>JIMENEZ</v>
          </cell>
          <cell r="E1554" t="str">
            <v>RAMIREZ</v>
          </cell>
          <cell r="F1554" t="str">
            <v>LIA</v>
          </cell>
          <cell r="G1554" t="str">
            <v>JASMIN</v>
          </cell>
          <cell r="H1554" t="str">
            <v>NULL</v>
          </cell>
          <cell r="I1554" t="str">
            <v>NULL</v>
          </cell>
          <cell r="J1554" t="str">
            <v>F</v>
          </cell>
          <cell r="K1554" t="str">
            <v>NULL</v>
          </cell>
          <cell r="L1554" t="str">
            <v>NULL</v>
          </cell>
          <cell r="M1554" t="str">
            <v>NULL</v>
          </cell>
          <cell r="N1554" t="str">
            <v>liajimenez@unicauca.edu.co</v>
          </cell>
          <cell r="O1554" t="str">
            <v>NULL</v>
          </cell>
          <cell r="P1554" t="str">
            <v>NULL</v>
          </cell>
          <cell r="Q1554">
            <v>1</v>
          </cell>
        </row>
        <row r="1555">
          <cell r="B1555">
            <v>1086133089</v>
          </cell>
          <cell r="C1555" t="str">
            <v>RAMOS CABRERA EFREN VENANCIO</v>
          </cell>
          <cell r="D1555" t="str">
            <v>RAMOS</v>
          </cell>
          <cell r="E1555" t="str">
            <v>CABRERA</v>
          </cell>
          <cell r="F1555" t="str">
            <v>EFREN</v>
          </cell>
          <cell r="G1555" t="str">
            <v>VENANCIO</v>
          </cell>
          <cell r="H1555" t="str">
            <v>NULL</v>
          </cell>
          <cell r="I1555" t="str">
            <v>NULL</v>
          </cell>
          <cell r="J1555" t="str">
            <v>M</v>
          </cell>
          <cell r="K1555" t="str">
            <v>NULL</v>
          </cell>
          <cell r="L1555" t="str">
            <v>NULL</v>
          </cell>
          <cell r="M1555" t="str">
            <v>NULL</v>
          </cell>
          <cell r="N1555" t="str">
            <v>efrenramos1287@gmail.com</v>
          </cell>
          <cell r="O1555" t="str">
            <v>NULL</v>
          </cell>
          <cell r="P1555" t="str">
            <v>NULL</v>
          </cell>
          <cell r="Q1555">
            <v>1</v>
          </cell>
        </row>
        <row r="1556">
          <cell r="B1556">
            <v>1062311071</v>
          </cell>
          <cell r="C1556" t="str">
            <v>SARRIA GUEJIA LUIS MIGUEL</v>
          </cell>
          <cell r="D1556" t="str">
            <v>SARRIA</v>
          </cell>
          <cell r="E1556" t="str">
            <v>GUEJIA</v>
          </cell>
          <cell r="F1556" t="str">
            <v>LUIS</v>
          </cell>
          <cell r="G1556" t="str">
            <v>MIGUEL</v>
          </cell>
          <cell r="H1556" t="str">
            <v>NULL</v>
          </cell>
          <cell r="I1556" t="str">
            <v>NULL</v>
          </cell>
          <cell r="J1556" t="str">
            <v>M</v>
          </cell>
          <cell r="K1556" t="str">
            <v>NULL</v>
          </cell>
          <cell r="L1556" t="str">
            <v>NULL</v>
          </cell>
          <cell r="M1556" t="str">
            <v>NULL</v>
          </cell>
          <cell r="N1556" t="str">
            <v>luismiguelsarria@gmail.com</v>
          </cell>
          <cell r="O1556" t="str">
            <v>NULL</v>
          </cell>
          <cell r="P1556" t="str">
            <v>NULL</v>
          </cell>
          <cell r="Q1556">
            <v>1</v>
          </cell>
        </row>
        <row r="1557">
          <cell r="B1557">
            <v>76304219</v>
          </cell>
          <cell r="C1557" t="str">
            <v>CHAPARRO ROJAS MAURICIO ANDRES</v>
          </cell>
          <cell r="D1557" t="str">
            <v>CHAPARRO</v>
          </cell>
          <cell r="E1557" t="str">
            <v>ROJAS</v>
          </cell>
          <cell r="F1557" t="str">
            <v>MAURICIO</v>
          </cell>
          <cell r="G1557" t="str">
            <v>ANDRES</v>
          </cell>
          <cell r="H1557" t="str">
            <v>NULL</v>
          </cell>
          <cell r="I1557" t="str">
            <v>NULL</v>
          </cell>
          <cell r="J1557" t="str">
            <v>M</v>
          </cell>
          <cell r="K1557" t="str">
            <v>NULL</v>
          </cell>
          <cell r="L1557" t="str">
            <v>NULL</v>
          </cell>
          <cell r="M1557" t="str">
            <v>NULL</v>
          </cell>
          <cell r="N1557" t="str">
            <v>mchaparro45@gmail.com</v>
          </cell>
          <cell r="O1557" t="str">
            <v>NULL</v>
          </cell>
          <cell r="P1557" t="str">
            <v>NULL</v>
          </cell>
          <cell r="Q1557">
            <v>1</v>
          </cell>
        </row>
        <row r="1558">
          <cell r="B1558">
            <v>10081348</v>
          </cell>
          <cell r="C1558" t="str">
            <v xml:space="preserve">HernAndez BarragAn Ernesto </v>
          </cell>
          <cell r="D1558" t="str">
            <v>HernAndez</v>
          </cell>
          <cell r="E1558" t="str">
            <v>BarragAn</v>
          </cell>
          <cell r="F1558" t="str">
            <v>Ernesto</v>
          </cell>
          <cell r="H1558" t="str">
            <v>NULL</v>
          </cell>
          <cell r="I1558" t="str">
            <v>NULL</v>
          </cell>
          <cell r="J1558" t="str">
            <v>M</v>
          </cell>
          <cell r="K1558" t="str">
            <v>NULL</v>
          </cell>
          <cell r="L1558" t="str">
            <v>NULL</v>
          </cell>
          <cell r="M1558" t="str">
            <v>NULL</v>
          </cell>
          <cell r="N1558" t="str">
            <v>ehb_cali@yahoo.com</v>
          </cell>
          <cell r="O1558" t="str">
            <v>NULL</v>
          </cell>
          <cell r="P1558" t="str">
            <v>NULL</v>
          </cell>
          <cell r="Q1558">
            <v>1</v>
          </cell>
        </row>
        <row r="1559">
          <cell r="B1559">
            <v>3947273</v>
          </cell>
          <cell r="C1559" t="str">
            <v>SENCIAL LOPEZ YEFFER ANTONIO</v>
          </cell>
          <cell r="D1559" t="str">
            <v>SENCIAL</v>
          </cell>
          <cell r="E1559" t="str">
            <v>LOPEZ</v>
          </cell>
          <cell r="F1559" t="str">
            <v>YEFFER</v>
          </cell>
          <cell r="G1559" t="str">
            <v>ANTONIO</v>
          </cell>
          <cell r="H1559" t="str">
            <v>NULL</v>
          </cell>
          <cell r="I1559" t="str">
            <v>NULL</v>
          </cell>
          <cell r="J1559" t="str">
            <v>M</v>
          </cell>
          <cell r="K1559" t="str">
            <v>NULL</v>
          </cell>
          <cell r="L1559" t="str">
            <v>NULL</v>
          </cell>
          <cell r="M1559" t="str">
            <v>NULL</v>
          </cell>
          <cell r="N1559" t="str">
            <v>yeffersencial@gmail.com</v>
          </cell>
          <cell r="O1559" t="str">
            <v>NULL</v>
          </cell>
          <cell r="P1559" t="str">
            <v>NULL</v>
          </cell>
          <cell r="Q1559">
            <v>1</v>
          </cell>
        </row>
        <row r="1560">
          <cell r="B1560">
            <v>1061714476</v>
          </cell>
          <cell r="C1560" t="str">
            <v>CALDON PALECHOR JOHANNA FABIOLA</v>
          </cell>
          <cell r="D1560" t="str">
            <v>CALDON</v>
          </cell>
          <cell r="E1560" t="str">
            <v>PALECHOR</v>
          </cell>
          <cell r="F1560" t="str">
            <v>JOHANNA</v>
          </cell>
          <cell r="G1560" t="str">
            <v>FABIOLA</v>
          </cell>
          <cell r="H1560" t="str">
            <v>NULL</v>
          </cell>
          <cell r="I1560" t="str">
            <v>NULL</v>
          </cell>
          <cell r="J1560" t="str">
            <v>F</v>
          </cell>
          <cell r="K1560" t="str">
            <v>NULL</v>
          </cell>
          <cell r="L1560" t="str">
            <v>NULL</v>
          </cell>
          <cell r="M1560" t="str">
            <v>NULL</v>
          </cell>
          <cell r="N1560" t="str">
            <v>johannacp1@gmail.com</v>
          </cell>
          <cell r="O1560" t="str">
            <v>NULL</v>
          </cell>
          <cell r="P1560" t="str">
            <v>NULL</v>
          </cell>
          <cell r="Q1560">
            <v>1</v>
          </cell>
        </row>
        <row r="1561">
          <cell r="B1561">
            <v>1061777511</v>
          </cell>
          <cell r="C1561" t="str">
            <v>JIMENEZ FERNANDEZ LAURA YASMIN</v>
          </cell>
          <cell r="D1561" t="str">
            <v>JIMENEZ</v>
          </cell>
          <cell r="E1561" t="str">
            <v>FERNANDEZ</v>
          </cell>
          <cell r="F1561" t="str">
            <v>LAURA</v>
          </cell>
          <cell r="G1561" t="str">
            <v>YASMIN</v>
          </cell>
          <cell r="H1561" t="str">
            <v>NULL</v>
          </cell>
          <cell r="I1561" t="str">
            <v>NULL</v>
          </cell>
          <cell r="J1561" t="str">
            <v>F</v>
          </cell>
          <cell r="K1561" t="str">
            <v>NULL</v>
          </cell>
          <cell r="L1561" t="str">
            <v>NULL</v>
          </cell>
          <cell r="M1561" t="str">
            <v>NULL</v>
          </cell>
          <cell r="N1561" t="str">
            <v>LAURAY@UNICAUCA.EDU.CO</v>
          </cell>
          <cell r="O1561" t="str">
            <v>NULL</v>
          </cell>
          <cell r="P1561" t="str">
            <v>NULL</v>
          </cell>
          <cell r="Q1561">
            <v>1</v>
          </cell>
        </row>
        <row r="1562">
          <cell r="B1562">
            <v>1064438018</v>
          </cell>
          <cell r="C1562" t="str">
            <v>MONTANO TUMIÑA SHIRLEY JACQUIN</v>
          </cell>
          <cell r="D1562" t="str">
            <v>MONTANO</v>
          </cell>
          <cell r="E1562" t="str">
            <v>TUMIÑA</v>
          </cell>
          <cell r="F1562" t="str">
            <v>SHIRLEY</v>
          </cell>
          <cell r="G1562" t="str">
            <v>JACQUIN</v>
          </cell>
          <cell r="H1562" t="str">
            <v>NULL</v>
          </cell>
          <cell r="I1562" t="str">
            <v>NULL</v>
          </cell>
          <cell r="J1562" t="str">
            <v>F</v>
          </cell>
          <cell r="K1562" t="str">
            <v>NULL</v>
          </cell>
          <cell r="L1562" t="str">
            <v>NULL</v>
          </cell>
          <cell r="M1562" t="str">
            <v>NULL</v>
          </cell>
          <cell r="N1562" t="str">
            <v xml:space="preserve">Misakmontanita72@gmail.com </v>
          </cell>
          <cell r="O1562" t="str">
            <v>NULL</v>
          </cell>
          <cell r="P1562" t="str">
            <v>NULL</v>
          </cell>
          <cell r="Q1562">
            <v>1</v>
          </cell>
        </row>
        <row r="1563">
          <cell r="B1563">
            <v>79902386</v>
          </cell>
          <cell r="C1563" t="str">
            <v xml:space="preserve">MARIN DELGADO EMERSON </v>
          </cell>
          <cell r="D1563" t="str">
            <v>MARIN</v>
          </cell>
          <cell r="E1563" t="str">
            <v>DELGADO</v>
          </cell>
          <cell r="F1563" t="str">
            <v>EMERSON</v>
          </cell>
          <cell r="H1563" t="str">
            <v>NULL</v>
          </cell>
          <cell r="I1563" t="str">
            <v>NULL</v>
          </cell>
          <cell r="J1563" t="str">
            <v>M</v>
          </cell>
          <cell r="K1563" t="str">
            <v>NULL</v>
          </cell>
          <cell r="L1563" t="str">
            <v>NULL</v>
          </cell>
          <cell r="M1563" t="str">
            <v>NULL</v>
          </cell>
          <cell r="N1563" t="str">
            <v>ememade@hotmail.com</v>
          </cell>
          <cell r="O1563" t="str">
            <v>NULL</v>
          </cell>
          <cell r="P1563" t="str">
            <v>NULL</v>
          </cell>
          <cell r="Q1563">
            <v>1</v>
          </cell>
        </row>
        <row r="1564">
          <cell r="B1564">
            <v>39679626</v>
          </cell>
          <cell r="C1564" t="str">
            <v xml:space="preserve">MEDINA LINARES MARIBEL </v>
          </cell>
          <cell r="D1564" t="str">
            <v>MEDINA</v>
          </cell>
          <cell r="E1564" t="str">
            <v>LINARES</v>
          </cell>
          <cell r="F1564" t="str">
            <v>MARIBEL</v>
          </cell>
          <cell r="H1564" t="str">
            <v>NULL</v>
          </cell>
          <cell r="I1564" t="str">
            <v>NULL</v>
          </cell>
          <cell r="J1564" t="str">
            <v>F</v>
          </cell>
          <cell r="K1564" t="str">
            <v>NULL</v>
          </cell>
          <cell r="L1564" t="str">
            <v>NULL</v>
          </cell>
          <cell r="M1564" t="str">
            <v>NULL</v>
          </cell>
          <cell r="N1564" t="str">
            <v xml:space="preserve">Maribelmedina384@hotmail.com </v>
          </cell>
          <cell r="O1564" t="str">
            <v>NULL</v>
          </cell>
          <cell r="P1564" t="str">
            <v>NULL</v>
          </cell>
          <cell r="Q1564">
            <v>1</v>
          </cell>
        </row>
        <row r="1565">
          <cell r="B1565">
            <v>1064428262</v>
          </cell>
          <cell r="C1565" t="str">
            <v>ULLUNE PAJA FRANCY PIEDAD</v>
          </cell>
          <cell r="D1565" t="str">
            <v>ULLUNE</v>
          </cell>
          <cell r="E1565" t="str">
            <v>PAJA</v>
          </cell>
          <cell r="F1565" t="str">
            <v>FRANCY</v>
          </cell>
          <cell r="G1565" t="str">
            <v>PIEDAD</v>
          </cell>
          <cell r="H1565" t="str">
            <v>NULL</v>
          </cell>
          <cell r="I1565" t="str">
            <v>NULL</v>
          </cell>
          <cell r="J1565" t="str">
            <v>F</v>
          </cell>
          <cell r="K1565" t="str">
            <v>NULL</v>
          </cell>
          <cell r="L1565" t="str">
            <v>NULL</v>
          </cell>
          <cell r="M1565" t="str">
            <v>NULL</v>
          </cell>
          <cell r="N1565" t="str">
            <v>francypaja@unicauca.edu.co</v>
          </cell>
          <cell r="O1565" t="str">
            <v>NULL</v>
          </cell>
          <cell r="P1565" t="str">
            <v>NULL</v>
          </cell>
          <cell r="Q1565">
            <v>1</v>
          </cell>
        </row>
        <row r="1566">
          <cell r="B1566">
            <v>1061704127</v>
          </cell>
          <cell r="C1566" t="str">
            <v>SOTELO VALDES LAURA ANDREA</v>
          </cell>
          <cell r="D1566" t="str">
            <v>SOTELO</v>
          </cell>
          <cell r="E1566" t="str">
            <v>VALDES</v>
          </cell>
          <cell r="F1566" t="str">
            <v>LAURA</v>
          </cell>
          <cell r="G1566" t="str">
            <v>ANDREA</v>
          </cell>
          <cell r="H1566" t="str">
            <v>NULL</v>
          </cell>
          <cell r="I1566" t="str">
            <v>NULL</v>
          </cell>
          <cell r="J1566" t="str">
            <v>F</v>
          </cell>
          <cell r="K1566" t="str">
            <v>NULL</v>
          </cell>
          <cell r="L1566" t="str">
            <v>NULL</v>
          </cell>
          <cell r="M1566" t="str">
            <v>NULL</v>
          </cell>
          <cell r="N1566" t="str">
            <v>Las495@hotmail.com</v>
          </cell>
          <cell r="O1566" t="str">
            <v>NULL</v>
          </cell>
          <cell r="P1566" t="str">
            <v>NULL</v>
          </cell>
          <cell r="Q1566">
            <v>1</v>
          </cell>
        </row>
        <row r="1567">
          <cell r="B1567">
            <v>1061792232</v>
          </cell>
          <cell r="C1567" t="str">
            <v>TOBAR MONTILLA OSCAR ALEXANDER</v>
          </cell>
          <cell r="D1567" t="str">
            <v>TOBAR</v>
          </cell>
          <cell r="E1567" t="str">
            <v>MONTILLA</v>
          </cell>
          <cell r="F1567" t="str">
            <v>OSCAR</v>
          </cell>
          <cell r="G1567" t="str">
            <v>ALEXANDER</v>
          </cell>
          <cell r="H1567" t="str">
            <v>NULL</v>
          </cell>
          <cell r="I1567" t="str">
            <v>NULL</v>
          </cell>
          <cell r="J1567" t="str">
            <v>M</v>
          </cell>
          <cell r="K1567" t="str">
            <v>NULL</v>
          </cell>
          <cell r="L1567" t="str">
            <v>NULL</v>
          </cell>
          <cell r="M1567" t="str">
            <v>NULL</v>
          </cell>
          <cell r="N1567" t="str">
            <v>oscartobar@unicauca.edu.co</v>
          </cell>
          <cell r="O1567" t="str">
            <v>NULL</v>
          </cell>
          <cell r="P1567" t="str">
            <v>NULL</v>
          </cell>
          <cell r="Q1567">
            <v>1</v>
          </cell>
        </row>
        <row r="1568">
          <cell r="B1568">
            <v>1061708146</v>
          </cell>
          <cell r="C1568" t="str">
            <v>LOZANO PALECHOR HUBER GIOVANY</v>
          </cell>
          <cell r="D1568" t="str">
            <v>LOZANO</v>
          </cell>
          <cell r="E1568" t="str">
            <v>PALECHOR</v>
          </cell>
          <cell r="F1568" t="str">
            <v>HUBER</v>
          </cell>
          <cell r="G1568" t="str">
            <v>GIOVANY</v>
          </cell>
          <cell r="H1568" t="str">
            <v>NULL</v>
          </cell>
          <cell r="I1568" t="str">
            <v>NULL</v>
          </cell>
          <cell r="J1568" t="str">
            <v>M</v>
          </cell>
          <cell r="K1568" t="str">
            <v>NULL</v>
          </cell>
          <cell r="L1568" t="str">
            <v>NULL</v>
          </cell>
          <cell r="M1568" t="str">
            <v>NULL</v>
          </cell>
          <cell r="N1568" t="str">
            <v>gtaurus88@gmail.com</v>
          </cell>
          <cell r="O1568" t="str">
            <v>NULL</v>
          </cell>
          <cell r="P1568" t="str">
            <v>NULL</v>
          </cell>
          <cell r="Q1568">
            <v>1</v>
          </cell>
        </row>
        <row r="1569">
          <cell r="B1569">
            <v>34570837</v>
          </cell>
          <cell r="C1569" t="str">
            <v>GALLEGO YANZA LUZ LORENA</v>
          </cell>
          <cell r="D1569" t="str">
            <v>GALLEGO</v>
          </cell>
          <cell r="E1569" t="str">
            <v>YANZA</v>
          </cell>
          <cell r="F1569" t="str">
            <v>LUZ</v>
          </cell>
          <cell r="G1569" t="str">
            <v>LORENA</v>
          </cell>
          <cell r="H1569" t="str">
            <v>NULL</v>
          </cell>
          <cell r="I1569" t="str">
            <v>NULL</v>
          </cell>
          <cell r="J1569" t="str">
            <v>F</v>
          </cell>
          <cell r="K1569" t="str">
            <v>NULL</v>
          </cell>
          <cell r="L1569" t="str">
            <v>NULL</v>
          </cell>
          <cell r="M1569" t="str">
            <v>NULL</v>
          </cell>
          <cell r="N1569" t="str">
            <v>logaya1419@gmail.com</v>
          </cell>
          <cell r="O1569" t="str">
            <v>NULL</v>
          </cell>
          <cell r="P1569" t="str">
            <v>NULL</v>
          </cell>
          <cell r="Q1569">
            <v>1</v>
          </cell>
        </row>
        <row r="1570">
          <cell r="B1570">
            <v>34330798</v>
          </cell>
          <cell r="C1570" t="str">
            <v>RODRIGUEZ RENGIFO MARIA DEL PILAR</v>
          </cell>
          <cell r="D1570" t="str">
            <v>RODRIGUEZ</v>
          </cell>
          <cell r="E1570" t="str">
            <v>RENGIFO</v>
          </cell>
          <cell r="F1570" t="str">
            <v>MARIA</v>
          </cell>
          <cell r="G1570" t="str">
            <v>DEL PILAR</v>
          </cell>
          <cell r="H1570" t="str">
            <v>NULL</v>
          </cell>
          <cell r="I1570" t="str">
            <v>NULL</v>
          </cell>
          <cell r="J1570" t="str">
            <v>M</v>
          </cell>
          <cell r="K1570" t="str">
            <v>NULL</v>
          </cell>
          <cell r="L1570" t="str">
            <v>NULL</v>
          </cell>
          <cell r="M1570" t="str">
            <v>NULL</v>
          </cell>
          <cell r="N1570" t="str">
            <v>rodriguezrengifo@yahoo.com</v>
          </cell>
          <cell r="O1570" t="str">
            <v>NULL</v>
          </cell>
          <cell r="P1570" t="str">
            <v>NULL</v>
          </cell>
          <cell r="Q1570">
            <v>1</v>
          </cell>
        </row>
        <row r="1571">
          <cell r="B1571">
            <v>16075874</v>
          </cell>
          <cell r="C1571" t="str">
            <v>CASTAÑO BERNAL JOSE LUIS</v>
          </cell>
          <cell r="D1571" t="str">
            <v>CASTAÑO</v>
          </cell>
          <cell r="E1571" t="str">
            <v>BERNAL</v>
          </cell>
          <cell r="F1571" t="str">
            <v>JOSE</v>
          </cell>
          <cell r="G1571" t="str">
            <v>LUIS</v>
          </cell>
          <cell r="H1571" t="str">
            <v>NULL</v>
          </cell>
          <cell r="I1571" t="str">
            <v>NULL</v>
          </cell>
          <cell r="J1571" t="str">
            <v>M</v>
          </cell>
          <cell r="K1571" t="str">
            <v>NULL</v>
          </cell>
          <cell r="L1571" t="str">
            <v>NULL</v>
          </cell>
          <cell r="M1571" t="str">
            <v>NULL</v>
          </cell>
          <cell r="N1571" t="str">
            <v>jose_luis_cbv@yahoo.es</v>
          </cell>
          <cell r="O1571" t="str">
            <v>NULL</v>
          </cell>
          <cell r="P1571" t="str">
            <v>NULL</v>
          </cell>
          <cell r="Q1571">
            <v>1</v>
          </cell>
        </row>
        <row r="1572">
          <cell r="B1572">
            <v>76028750</v>
          </cell>
          <cell r="C1572" t="str">
            <v>Volveras Espinosa Ary Fabian</v>
          </cell>
          <cell r="D1572" t="str">
            <v>Volveras</v>
          </cell>
          <cell r="E1572" t="str">
            <v>Espinosa</v>
          </cell>
          <cell r="F1572" t="str">
            <v>Ary</v>
          </cell>
          <cell r="G1572" t="str">
            <v>Fabian</v>
          </cell>
          <cell r="H1572" t="str">
            <v>NULL</v>
          </cell>
          <cell r="I1572" t="str">
            <v>NULL</v>
          </cell>
          <cell r="J1572" t="str">
            <v>M</v>
          </cell>
          <cell r="K1572" t="str">
            <v>NULL</v>
          </cell>
          <cell r="L1572" t="str">
            <v>NULL</v>
          </cell>
          <cell r="M1572" t="str">
            <v>NULL</v>
          </cell>
          <cell r="N1572" t="str">
            <v>fabianvole79@outlook.com</v>
          </cell>
          <cell r="O1572" t="str">
            <v>NULL</v>
          </cell>
          <cell r="P1572" t="str">
            <v>NULL</v>
          </cell>
          <cell r="Q1572">
            <v>1</v>
          </cell>
        </row>
        <row r="1573">
          <cell r="B1573">
            <v>1007365420</v>
          </cell>
          <cell r="C1573" t="str">
            <v xml:space="preserve">Palacios Piamonte Ziania </v>
          </cell>
          <cell r="D1573" t="str">
            <v>Palacios</v>
          </cell>
          <cell r="E1573" t="str">
            <v>Piamonte</v>
          </cell>
          <cell r="F1573" t="str">
            <v>Ziania</v>
          </cell>
          <cell r="H1573" t="str">
            <v>NULL</v>
          </cell>
          <cell r="I1573" t="str">
            <v>NULL</v>
          </cell>
          <cell r="J1573" t="str">
            <v>F</v>
          </cell>
          <cell r="K1573" t="str">
            <v>NULL</v>
          </cell>
          <cell r="L1573" t="str">
            <v>NULL</v>
          </cell>
          <cell r="M1573" t="str">
            <v>NULL</v>
          </cell>
          <cell r="N1573" t="str">
            <v>zianiapp@gmail.com</v>
          </cell>
          <cell r="O1573" t="str">
            <v>NULL</v>
          </cell>
          <cell r="P1573" t="str">
            <v>NULL</v>
          </cell>
          <cell r="Q1573">
            <v>1</v>
          </cell>
        </row>
        <row r="1574">
          <cell r="B1574">
            <v>76314468</v>
          </cell>
          <cell r="C1574" t="str">
            <v>MENDEZ POLO CARLOS HERNAN</v>
          </cell>
          <cell r="D1574" t="str">
            <v>MENDEZ</v>
          </cell>
          <cell r="E1574" t="str">
            <v>POLO</v>
          </cell>
          <cell r="F1574" t="str">
            <v>CARLOS</v>
          </cell>
          <cell r="G1574" t="str">
            <v>HERNAN</v>
          </cell>
          <cell r="H1574" t="str">
            <v>NULL</v>
          </cell>
          <cell r="I1574" t="str">
            <v>NULL</v>
          </cell>
          <cell r="J1574" t="str">
            <v>M</v>
          </cell>
          <cell r="K1574" t="str">
            <v>NULL</v>
          </cell>
          <cell r="L1574" t="str">
            <v>NULL</v>
          </cell>
          <cell r="M1574" t="str">
            <v>NULL</v>
          </cell>
          <cell r="N1574" t="str">
            <v>cahempo2002@yahoo.es</v>
          </cell>
          <cell r="O1574" t="str">
            <v>NULL</v>
          </cell>
          <cell r="P1574" t="str">
            <v>NULL</v>
          </cell>
          <cell r="Q1574">
            <v>1</v>
          </cell>
        </row>
        <row r="1575">
          <cell r="B1575">
            <v>79299523</v>
          </cell>
          <cell r="C1575" t="str">
            <v>PALACIOS CASAS JOSE TOBIAS</v>
          </cell>
          <cell r="D1575" t="str">
            <v>PALACIOS</v>
          </cell>
          <cell r="E1575" t="str">
            <v>CASAS</v>
          </cell>
          <cell r="F1575" t="str">
            <v>JOSE</v>
          </cell>
          <cell r="G1575" t="str">
            <v>TOBIAS</v>
          </cell>
          <cell r="H1575" t="str">
            <v>NULL</v>
          </cell>
          <cell r="I1575" t="str">
            <v>NULL</v>
          </cell>
          <cell r="J1575" t="str">
            <v>M</v>
          </cell>
          <cell r="K1575" t="str">
            <v>NULL</v>
          </cell>
          <cell r="L1575" t="str">
            <v>NULL</v>
          </cell>
          <cell r="M1575" t="str">
            <v>NULL</v>
          </cell>
          <cell r="N1575" t="str">
            <v>jotopacas@gmail.com</v>
          </cell>
          <cell r="O1575" t="str">
            <v>NULL</v>
          </cell>
          <cell r="P1575" t="str">
            <v>NULL</v>
          </cell>
          <cell r="Q1575">
            <v>1</v>
          </cell>
        </row>
        <row r="1576">
          <cell r="B1576">
            <v>1098610772</v>
          </cell>
          <cell r="C1576" t="str">
            <v>MANRIQUE JULIO JORGE ELIECER</v>
          </cell>
          <cell r="D1576" t="str">
            <v>MANRIQUE</v>
          </cell>
          <cell r="E1576" t="str">
            <v>JULIO</v>
          </cell>
          <cell r="F1576" t="str">
            <v>JORGE</v>
          </cell>
          <cell r="G1576" t="str">
            <v>ELIECER</v>
          </cell>
          <cell r="H1576" t="str">
            <v>NULL</v>
          </cell>
          <cell r="I1576" t="str">
            <v>NULL</v>
          </cell>
          <cell r="J1576" t="str">
            <v>M</v>
          </cell>
          <cell r="K1576" t="str">
            <v>NULL</v>
          </cell>
          <cell r="L1576" t="str">
            <v>NULL</v>
          </cell>
          <cell r="M1576" t="str">
            <v>NULL</v>
          </cell>
          <cell r="N1576" t="str">
            <v>jorge333manrique@gmail.com</v>
          </cell>
          <cell r="O1576" t="str">
            <v>NULL</v>
          </cell>
          <cell r="P1576" t="str">
            <v>NULL</v>
          </cell>
          <cell r="Q1576">
            <v>1</v>
          </cell>
        </row>
        <row r="1577">
          <cell r="B1577">
            <v>1061739951</v>
          </cell>
          <cell r="C1577" t="str">
            <v>BOLAÑOS ORTIZ MARBY ZULEY</v>
          </cell>
          <cell r="D1577" t="str">
            <v>BOLAÑOS</v>
          </cell>
          <cell r="E1577" t="str">
            <v>ORTIZ</v>
          </cell>
          <cell r="F1577" t="str">
            <v>MARBY</v>
          </cell>
          <cell r="G1577" t="str">
            <v>ZULEY</v>
          </cell>
          <cell r="H1577" t="str">
            <v>NULL</v>
          </cell>
          <cell r="I1577" t="str">
            <v>NULL</v>
          </cell>
          <cell r="J1577" t="str">
            <v>F</v>
          </cell>
          <cell r="K1577" t="str">
            <v>NULL</v>
          </cell>
          <cell r="L1577" t="str">
            <v>NULL</v>
          </cell>
          <cell r="M1577" t="str">
            <v>NULL</v>
          </cell>
          <cell r="N1577" t="str">
            <v>marby731@Gmail.com</v>
          </cell>
          <cell r="O1577" t="str">
            <v>NULL</v>
          </cell>
          <cell r="P1577" t="str">
            <v>NULL</v>
          </cell>
          <cell r="Q1577">
            <v>1</v>
          </cell>
        </row>
        <row r="1578">
          <cell r="B1578">
            <v>34323406</v>
          </cell>
          <cell r="C1578" t="str">
            <v>TROCHEZ LOPEZ DIANA PATRICIA</v>
          </cell>
          <cell r="D1578" t="str">
            <v>TROCHEZ</v>
          </cell>
          <cell r="E1578" t="str">
            <v>LOPEZ</v>
          </cell>
          <cell r="F1578" t="str">
            <v>DIANA</v>
          </cell>
          <cell r="G1578" t="str">
            <v>PATRICIA</v>
          </cell>
          <cell r="H1578" t="str">
            <v>NULL</v>
          </cell>
          <cell r="I1578" t="str">
            <v>NULL</v>
          </cell>
          <cell r="J1578" t="str">
            <v>F</v>
          </cell>
          <cell r="K1578" t="str">
            <v>NULL</v>
          </cell>
          <cell r="L1578" t="str">
            <v>NULL</v>
          </cell>
          <cell r="M1578" t="str">
            <v>NULL</v>
          </cell>
          <cell r="N1578" t="str">
            <v>diditl1019@hotmail.com</v>
          </cell>
          <cell r="O1578" t="str">
            <v>NULL</v>
          </cell>
          <cell r="P1578" t="str">
            <v>NULL</v>
          </cell>
          <cell r="Q1578">
            <v>1</v>
          </cell>
        </row>
        <row r="1579">
          <cell r="B1579">
            <v>4626527</v>
          </cell>
          <cell r="C1579" t="str">
            <v>LOpez Muñoz Hugo Aldemar</v>
          </cell>
          <cell r="D1579" t="str">
            <v>LOpez</v>
          </cell>
          <cell r="E1579" t="str">
            <v>Muñoz</v>
          </cell>
          <cell r="F1579" t="str">
            <v>Hugo</v>
          </cell>
          <cell r="G1579" t="str">
            <v>Aldemar</v>
          </cell>
          <cell r="H1579" t="str">
            <v>NULL</v>
          </cell>
          <cell r="I1579" t="str">
            <v>NULL</v>
          </cell>
          <cell r="J1579" t="str">
            <v>M</v>
          </cell>
          <cell r="K1579" t="str">
            <v>NULL</v>
          </cell>
          <cell r="L1579" t="str">
            <v>NULL</v>
          </cell>
          <cell r="M1579" t="str">
            <v>NULL</v>
          </cell>
          <cell r="N1579" t="str">
            <v>hugo4626@hotmail.com</v>
          </cell>
          <cell r="O1579" t="str">
            <v>NULL</v>
          </cell>
          <cell r="P1579" t="str">
            <v>NULL</v>
          </cell>
          <cell r="Q1579">
            <v>1</v>
          </cell>
        </row>
        <row r="1580">
          <cell r="B1580">
            <v>1061756317</v>
          </cell>
          <cell r="C1580" t="str">
            <v xml:space="preserve">Zuñiga Ruiz James </v>
          </cell>
          <cell r="D1580" t="str">
            <v>Zuñiga</v>
          </cell>
          <cell r="E1580" t="str">
            <v>Ruiz</v>
          </cell>
          <cell r="F1580" t="str">
            <v>James</v>
          </cell>
          <cell r="H1580" t="str">
            <v>NULL</v>
          </cell>
          <cell r="I1580" t="str">
            <v>NULL</v>
          </cell>
          <cell r="J1580" t="str">
            <v>M</v>
          </cell>
          <cell r="K1580" t="str">
            <v>NULL</v>
          </cell>
          <cell r="L1580" t="str">
            <v>NULL</v>
          </cell>
          <cell r="M1580" t="str">
            <v>NULL</v>
          </cell>
          <cell r="N1580" t="str">
            <v>jameszuniga@unicauca.edu.co</v>
          </cell>
          <cell r="O1580" t="str">
            <v>NULL</v>
          </cell>
          <cell r="P1580" t="str">
            <v>NULL</v>
          </cell>
          <cell r="Q1580">
            <v>1</v>
          </cell>
        </row>
        <row r="1581">
          <cell r="B1581">
            <v>76313505</v>
          </cell>
          <cell r="C1581" t="str">
            <v>PIAMBA ANAYA JULIO CESAR</v>
          </cell>
          <cell r="D1581" t="str">
            <v>PIAMBA</v>
          </cell>
          <cell r="E1581" t="str">
            <v>ANAYA</v>
          </cell>
          <cell r="F1581" t="str">
            <v>JULIO</v>
          </cell>
          <cell r="G1581" t="str">
            <v>CESAR</v>
          </cell>
          <cell r="H1581" t="str">
            <v>NULL</v>
          </cell>
          <cell r="I1581" t="str">
            <v>NULL</v>
          </cell>
          <cell r="J1581" t="str">
            <v>M</v>
          </cell>
          <cell r="K1581" t="str">
            <v>NULL</v>
          </cell>
          <cell r="L1581" t="str">
            <v>NULL</v>
          </cell>
          <cell r="M1581" t="str">
            <v>NULL</v>
          </cell>
          <cell r="N1581" t="str">
            <v>jcpiamba@unicauca.edu.co</v>
          </cell>
          <cell r="O1581" t="str">
            <v>NULL</v>
          </cell>
          <cell r="P1581" t="str">
            <v>NULL</v>
          </cell>
          <cell r="Q1581">
            <v>1</v>
          </cell>
        </row>
        <row r="1582">
          <cell r="B1582">
            <v>1064431359</v>
          </cell>
          <cell r="C1582" t="str">
            <v>MORALES FERNANDEZ BEATRIZ NATALIA</v>
          </cell>
          <cell r="D1582" t="str">
            <v>MORALES</v>
          </cell>
          <cell r="E1582" t="str">
            <v>FERNANDEZ</v>
          </cell>
          <cell r="F1582" t="str">
            <v>BEATRIZ</v>
          </cell>
          <cell r="G1582" t="str">
            <v>NATALIA</v>
          </cell>
          <cell r="H1582" t="str">
            <v>NULL</v>
          </cell>
          <cell r="I1582" t="str">
            <v>NULL</v>
          </cell>
          <cell r="J1582" t="str">
            <v>F</v>
          </cell>
          <cell r="K1582" t="str">
            <v>NULL</v>
          </cell>
          <cell r="L1582" t="str">
            <v>NULL</v>
          </cell>
          <cell r="M1582" t="str">
            <v>NULL</v>
          </cell>
          <cell r="N1582" t="str">
            <v>namo@unicauca.edu.co</v>
          </cell>
          <cell r="O1582" t="str">
            <v>NULL</v>
          </cell>
          <cell r="P1582" t="str">
            <v>NULL</v>
          </cell>
          <cell r="Q1582">
            <v>1</v>
          </cell>
        </row>
        <row r="1583">
          <cell r="B1583">
            <v>4613153</v>
          </cell>
          <cell r="C1583" t="str">
            <v>SANDOVAL CERON PEDRO FELIPE</v>
          </cell>
          <cell r="D1583" t="str">
            <v>SANDOVAL</v>
          </cell>
          <cell r="E1583" t="str">
            <v>CERON</v>
          </cell>
          <cell r="F1583" t="str">
            <v>PEDRO</v>
          </cell>
          <cell r="G1583" t="str">
            <v>FELIPE</v>
          </cell>
          <cell r="H1583" t="str">
            <v>NULL</v>
          </cell>
          <cell r="I1583" t="str">
            <v>NULL</v>
          </cell>
          <cell r="J1583" t="str">
            <v>M</v>
          </cell>
          <cell r="K1583" t="str">
            <v>NULL</v>
          </cell>
          <cell r="L1583" t="str">
            <v>NULL</v>
          </cell>
          <cell r="M1583" t="str">
            <v>NULL</v>
          </cell>
          <cell r="N1583" t="str">
            <v>pfsandoval@unicauca.edu.co</v>
          </cell>
          <cell r="O1583" t="str">
            <v>NULL</v>
          </cell>
          <cell r="P1583" t="str">
            <v>NULL</v>
          </cell>
          <cell r="Q1583">
            <v>1</v>
          </cell>
        </row>
        <row r="1584">
          <cell r="B1584">
            <v>34567761</v>
          </cell>
          <cell r="C1584" t="str">
            <v>CHANCHI GOLONDRINO CLAUDIA MARGARITA</v>
          </cell>
          <cell r="D1584" t="str">
            <v>CHANCHI</v>
          </cell>
          <cell r="E1584" t="str">
            <v>GOLONDRINO</v>
          </cell>
          <cell r="F1584" t="str">
            <v>CLAUDIA</v>
          </cell>
          <cell r="G1584" t="str">
            <v>MARGARITA</v>
          </cell>
          <cell r="H1584" t="str">
            <v>NULL</v>
          </cell>
          <cell r="I1584" t="str">
            <v>NULL</v>
          </cell>
          <cell r="J1584" t="str">
            <v>F</v>
          </cell>
          <cell r="K1584" t="str">
            <v>NULL</v>
          </cell>
          <cell r="L1584" t="str">
            <v>NULL</v>
          </cell>
          <cell r="M1584" t="str">
            <v>NULL</v>
          </cell>
          <cell r="N1584" t="str">
            <v>margarita0527@gmail.com</v>
          </cell>
          <cell r="O1584" t="str">
            <v>NULL</v>
          </cell>
          <cell r="P1584" t="str">
            <v>NULL</v>
          </cell>
          <cell r="Q1584">
            <v>1</v>
          </cell>
        </row>
        <row r="1585">
          <cell r="B1585">
            <v>1061761448</v>
          </cell>
          <cell r="C1585" t="str">
            <v>CERON MENESES YINA PAOLA</v>
          </cell>
          <cell r="D1585" t="str">
            <v>CERON</v>
          </cell>
          <cell r="E1585" t="str">
            <v>MENESES</v>
          </cell>
          <cell r="F1585" t="str">
            <v>YINA</v>
          </cell>
          <cell r="G1585" t="str">
            <v>PAOLA</v>
          </cell>
          <cell r="H1585" t="str">
            <v>NULL</v>
          </cell>
          <cell r="I1585" t="str">
            <v>NULL</v>
          </cell>
          <cell r="J1585" t="str">
            <v>F</v>
          </cell>
          <cell r="K1585" t="str">
            <v>NULL</v>
          </cell>
          <cell r="L1585" t="str">
            <v>NULL</v>
          </cell>
          <cell r="M1585" t="str">
            <v>NULL</v>
          </cell>
          <cell r="N1585" t="str">
            <v>yinac@unicauca.edu.co</v>
          </cell>
          <cell r="O1585" t="str">
            <v>NULL</v>
          </cell>
          <cell r="P1585" t="str">
            <v>NULL</v>
          </cell>
          <cell r="Q1585">
            <v>1</v>
          </cell>
        </row>
        <row r="1586">
          <cell r="B1586">
            <v>92520951</v>
          </cell>
          <cell r="C1586" t="str">
            <v>MARTINEZ ROMERO EVER GREGORIO</v>
          </cell>
          <cell r="D1586" t="str">
            <v>MARTINEZ</v>
          </cell>
          <cell r="E1586" t="str">
            <v>ROMERO</v>
          </cell>
          <cell r="F1586" t="str">
            <v>EVER</v>
          </cell>
          <cell r="G1586" t="str">
            <v>GREGORIO</v>
          </cell>
          <cell r="H1586" t="str">
            <v>NULL</v>
          </cell>
          <cell r="I1586" t="str">
            <v>NULL</v>
          </cell>
          <cell r="J1586" t="str">
            <v>M</v>
          </cell>
          <cell r="K1586" t="str">
            <v>NULL</v>
          </cell>
          <cell r="L1586" t="str">
            <v>NULL</v>
          </cell>
          <cell r="M1586" t="str">
            <v>NULL</v>
          </cell>
          <cell r="N1586" t="str">
            <v>evermartinezromero@gmail.com</v>
          </cell>
          <cell r="O1586" t="str">
            <v>NULL</v>
          </cell>
          <cell r="P1586" t="str">
            <v>NULL</v>
          </cell>
          <cell r="Q1586">
            <v>1</v>
          </cell>
        </row>
        <row r="1587">
          <cell r="B1587">
            <v>76326559</v>
          </cell>
          <cell r="C1587" t="str">
            <v>SARRIA ORDONEZ DIEGO FERNANDO</v>
          </cell>
          <cell r="D1587" t="str">
            <v>SARRIA</v>
          </cell>
          <cell r="E1587" t="str">
            <v>ORDONEZ</v>
          </cell>
          <cell r="F1587" t="str">
            <v>DIEGO</v>
          </cell>
          <cell r="G1587" t="str">
            <v>FERNANDO</v>
          </cell>
          <cell r="H1587" t="str">
            <v>NULL</v>
          </cell>
          <cell r="I1587" t="str">
            <v>NULL</v>
          </cell>
          <cell r="J1587" t="str">
            <v>M</v>
          </cell>
          <cell r="K1587" t="str">
            <v>NULL</v>
          </cell>
          <cell r="L1587" t="str">
            <v>NULL</v>
          </cell>
          <cell r="M1587" t="str">
            <v>NULL</v>
          </cell>
          <cell r="N1587" t="str">
            <v>diego.fer.sarria2013@gmail.com</v>
          </cell>
          <cell r="O1587" t="str">
            <v>NULL</v>
          </cell>
          <cell r="P1587" t="str">
            <v>NULL</v>
          </cell>
          <cell r="Q1587">
            <v>1</v>
          </cell>
        </row>
        <row r="1588">
          <cell r="B1588">
            <v>1061728237</v>
          </cell>
          <cell r="C1588" t="str">
            <v>CRUZ PINO VIVIANA PATRICIA</v>
          </cell>
          <cell r="D1588" t="str">
            <v>CRUZ</v>
          </cell>
          <cell r="E1588" t="str">
            <v>PINO</v>
          </cell>
          <cell r="F1588" t="str">
            <v>VIVIANA</v>
          </cell>
          <cell r="G1588" t="str">
            <v>PATRICIA</v>
          </cell>
          <cell r="H1588" t="str">
            <v>NULL</v>
          </cell>
          <cell r="I1588" t="str">
            <v>NULL</v>
          </cell>
          <cell r="J1588" t="str">
            <v>F</v>
          </cell>
          <cell r="K1588" t="str">
            <v>NULL</v>
          </cell>
          <cell r="L1588" t="str">
            <v>NULL</v>
          </cell>
          <cell r="M1588" t="str">
            <v>NULL</v>
          </cell>
          <cell r="N1588" t="str">
            <v>vipacrupi@unicaucaa.edu.co</v>
          </cell>
          <cell r="O1588" t="str">
            <v>NULL</v>
          </cell>
          <cell r="P1588" t="str">
            <v>NULL</v>
          </cell>
          <cell r="Q1588">
            <v>1</v>
          </cell>
        </row>
        <row r="1589">
          <cell r="B1589">
            <v>1094895472</v>
          </cell>
          <cell r="C1589" t="str">
            <v xml:space="preserve">HOLGUIN GONZALEZ JULIAN </v>
          </cell>
          <cell r="D1589" t="str">
            <v>HOLGUIN</v>
          </cell>
          <cell r="E1589" t="str">
            <v>GONZALEZ</v>
          </cell>
          <cell r="F1589" t="str">
            <v>JULIAN</v>
          </cell>
          <cell r="H1589" t="str">
            <v>NULL</v>
          </cell>
          <cell r="I1589" t="str">
            <v>NULL</v>
          </cell>
          <cell r="J1589" t="str">
            <v>M</v>
          </cell>
          <cell r="K1589" t="str">
            <v>NULL</v>
          </cell>
          <cell r="L1589" t="str">
            <v>NULL</v>
          </cell>
          <cell r="M1589" t="str">
            <v>NULL</v>
          </cell>
          <cell r="N1589" t="str">
            <v>julian.holguin.gonzalez@gmail.com</v>
          </cell>
          <cell r="O1589" t="str">
            <v>NULL</v>
          </cell>
          <cell r="P1589" t="str">
            <v>NULL</v>
          </cell>
          <cell r="Q1589">
            <v>1</v>
          </cell>
        </row>
        <row r="1590">
          <cell r="B1590">
            <v>1061792231</v>
          </cell>
          <cell r="C1590" t="str">
            <v>Tobar Montilla Cristian David</v>
          </cell>
          <cell r="D1590" t="str">
            <v>Tobar</v>
          </cell>
          <cell r="E1590" t="str">
            <v>Montilla</v>
          </cell>
          <cell r="F1590" t="str">
            <v>Cristian</v>
          </cell>
          <cell r="G1590" t="str">
            <v>David</v>
          </cell>
          <cell r="H1590" t="str">
            <v>NULL</v>
          </cell>
          <cell r="I1590" t="str">
            <v>NULL</v>
          </cell>
          <cell r="J1590" t="str">
            <v>M</v>
          </cell>
          <cell r="K1590" t="str">
            <v>NULL</v>
          </cell>
          <cell r="L1590" t="str">
            <v>NULL</v>
          </cell>
          <cell r="M1590" t="str">
            <v>NULL</v>
          </cell>
          <cell r="N1590" t="str">
            <v>cristiantobar@unicauca.edu.co</v>
          </cell>
          <cell r="O1590" t="str">
            <v>NULL</v>
          </cell>
          <cell r="P1590" t="str">
            <v>NULL</v>
          </cell>
          <cell r="Q1590">
            <v>1</v>
          </cell>
        </row>
        <row r="1591">
          <cell r="B1591">
            <v>1047459939</v>
          </cell>
          <cell r="C1591" t="str">
            <v>LOPEZ TORRES PAULO ANDRES</v>
          </cell>
          <cell r="D1591" t="str">
            <v>LOPEZ</v>
          </cell>
          <cell r="E1591" t="str">
            <v>TORRES</v>
          </cell>
          <cell r="F1591" t="str">
            <v>PAULO</v>
          </cell>
          <cell r="G1591" t="str">
            <v>ANDRES</v>
          </cell>
          <cell r="H1591" t="str">
            <v>NULL</v>
          </cell>
          <cell r="I1591" t="str">
            <v>NULL</v>
          </cell>
          <cell r="J1591" t="str">
            <v>M</v>
          </cell>
          <cell r="K1591" t="str">
            <v>NULL</v>
          </cell>
          <cell r="L1591" t="str">
            <v>NULL</v>
          </cell>
          <cell r="M1591" t="str">
            <v>NULL</v>
          </cell>
          <cell r="N1591" t="str">
            <v>lopeztorrespauloandres@gmail.com</v>
          </cell>
          <cell r="O1591" t="str">
            <v>NULL</v>
          </cell>
          <cell r="P1591" t="str">
            <v>NULL</v>
          </cell>
          <cell r="Q1591">
            <v>1</v>
          </cell>
        </row>
        <row r="1592">
          <cell r="B1592">
            <v>76225008</v>
          </cell>
          <cell r="C1592" t="str">
            <v>CHOCO DIAZ ARBEY ARBEY</v>
          </cell>
          <cell r="D1592" t="str">
            <v>CHOCO</v>
          </cell>
          <cell r="E1592" t="str">
            <v>DIAZ</v>
          </cell>
          <cell r="F1592" t="str">
            <v>ARBEY</v>
          </cell>
          <cell r="G1592" t="str">
            <v>ARBEY</v>
          </cell>
          <cell r="H1592" t="str">
            <v>NULL</v>
          </cell>
          <cell r="I1592" t="str">
            <v>NULL</v>
          </cell>
          <cell r="J1592" t="str">
            <v>M</v>
          </cell>
          <cell r="K1592" t="str">
            <v>NULL</v>
          </cell>
          <cell r="L1592" t="str">
            <v>NULL</v>
          </cell>
          <cell r="M1592" t="str">
            <v>NULL</v>
          </cell>
          <cell r="N1592" t="str">
            <v>arbercho@gmail.com</v>
          </cell>
          <cell r="O1592" t="str">
            <v>NULL</v>
          </cell>
          <cell r="P1592" t="str">
            <v>NULL</v>
          </cell>
          <cell r="Q1592">
            <v>1</v>
          </cell>
        </row>
        <row r="1593">
          <cell r="B1593">
            <v>1061500327</v>
          </cell>
          <cell r="C1593" t="str">
            <v>PECHENE IPIA ALVARO JAVIER</v>
          </cell>
          <cell r="D1593" t="str">
            <v>PECHENE</v>
          </cell>
          <cell r="E1593" t="str">
            <v>IPIA</v>
          </cell>
          <cell r="F1593" t="str">
            <v>ALVARO</v>
          </cell>
          <cell r="G1593" t="str">
            <v>JAVIER</v>
          </cell>
          <cell r="H1593" t="str">
            <v>NULL</v>
          </cell>
          <cell r="I1593" t="str">
            <v>NULL</v>
          </cell>
          <cell r="J1593" t="str">
            <v>M</v>
          </cell>
          <cell r="K1593" t="str">
            <v>NULL</v>
          </cell>
          <cell r="L1593" t="str">
            <v>NULL</v>
          </cell>
          <cell r="M1593" t="str">
            <v>NULL</v>
          </cell>
          <cell r="N1593" t="str">
            <v>ajpechene@gmail.com</v>
          </cell>
          <cell r="O1593" t="str">
            <v>NULL</v>
          </cell>
          <cell r="P1593" t="str">
            <v>NULL</v>
          </cell>
          <cell r="Q1593">
            <v>1</v>
          </cell>
        </row>
        <row r="1594">
          <cell r="B1594">
            <v>34331914</v>
          </cell>
          <cell r="C1594" t="str">
            <v>SALAZAR SANCHEZ MARGARITA DEL ROSARIO</v>
          </cell>
          <cell r="D1594" t="str">
            <v>SALAZAR</v>
          </cell>
          <cell r="E1594" t="str">
            <v>SANCHEZ</v>
          </cell>
          <cell r="F1594" t="str">
            <v>MARGARITA</v>
          </cell>
          <cell r="G1594" t="str">
            <v>DEL ROSARIO</v>
          </cell>
          <cell r="H1594" t="str">
            <v>NULL</v>
          </cell>
          <cell r="I1594" t="str">
            <v>NULL</v>
          </cell>
          <cell r="J1594" t="str">
            <v>F</v>
          </cell>
          <cell r="K1594" t="str">
            <v>NULL</v>
          </cell>
          <cell r="L1594" t="str">
            <v>NULL</v>
          </cell>
          <cell r="M1594" t="str">
            <v>NULL</v>
          </cell>
          <cell r="N1594" t="str">
            <v>margaritasalaz@gmail.com</v>
          </cell>
          <cell r="O1594" t="str">
            <v>NULL</v>
          </cell>
          <cell r="P1594" t="str">
            <v>NULL</v>
          </cell>
          <cell r="Q1594">
            <v>1</v>
          </cell>
        </row>
        <row r="1595">
          <cell r="B1595">
            <v>1061686683</v>
          </cell>
          <cell r="C1595" t="str">
            <v>YIP HERRERA JUAN DAVID</v>
          </cell>
          <cell r="D1595" t="str">
            <v>YIP</v>
          </cell>
          <cell r="E1595" t="str">
            <v>HERRERA</v>
          </cell>
          <cell r="F1595" t="str">
            <v>JUAN</v>
          </cell>
          <cell r="G1595" t="str">
            <v>DAVID</v>
          </cell>
          <cell r="H1595" t="str">
            <v>NULL</v>
          </cell>
          <cell r="I1595" t="str">
            <v>NULL</v>
          </cell>
          <cell r="J1595" t="str">
            <v>M</v>
          </cell>
          <cell r="K1595" t="str">
            <v>NULL</v>
          </cell>
          <cell r="L1595" t="str">
            <v>NULL</v>
          </cell>
          <cell r="M1595" t="str">
            <v>NULL</v>
          </cell>
          <cell r="N1595" t="str">
            <v>juanyip@unicauca.edu.co</v>
          </cell>
          <cell r="O1595" t="str">
            <v>NULL</v>
          </cell>
          <cell r="P1595" t="str">
            <v>NULL</v>
          </cell>
          <cell r="Q1595">
            <v>1</v>
          </cell>
        </row>
        <row r="1596">
          <cell r="B1596">
            <v>1075282936</v>
          </cell>
          <cell r="C1596" t="str">
            <v>ROA CRUZ MIGUEL ANDRES</v>
          </cell>
          <cell r="D1596" t="str">
            <v>ROA</v>
          </cell>
          <cell r="E1596" t="str">
            <v>CRUZ</v>
          </cell>
          <cell r="F1596" t="str">
            <v>MIGUEL</v>
          </cell>
          <cell r="G1596" t="str">
            <v>ANDRES</v>
          </cell>
          <cell r="H1596" t="str">
            <v>NULL</v>
          </cell>
          <cell r="I1596" t="str">
            <v>NULL</v>
          </cell>
          <cell r="J1596" t="str">
            <v>M</v>
          </cell>
          <cell r="K1596" t="str">
            <v>NULL</v>
          </cell>
          <cell r="L1596" t="str">
            <v>NULL</v>
          </cell>
          <cell r="M1596" t="str">
            <v>NULL</v>
          </cell>
          <cell r="N1596" t="str">
            <v>andresroacruz@gmail.com</v>
          </cell>
          <cell r="O1596" t="str">
            <v>NULL</v>
          </cell>
          <cell r="P1596" t="str">
            <v>NULL</v>
          </cell>
          <cell r="Q1596">
            <v>1</v>
          </cell>
        </row>
        <row r="1597">
          <cell r="B1597">
            <v>1088277433</v>
          </cell>
          <cell r="C1597" t="str">
            <v>GIL PEREZ ANDERSON PAUL</v>
          </cell>
          <cell r="D1597" t="str">
            <v>GIL</v>
          </cell>
          <cell r="E1597" t="str">
            <v>PEREZ</v>
          </cell>
          <cell r="F1597" t="str">
            <v>ANDERSON</v>
          </cell>
          <cell r="G1597" t="str">
            <v>PAUL</v>
          </cell>
          <cell r="H1597" t="str">
            <v>NULL</v>
          </cell>
          <cell r="I1597" t="str">
            <v>NULL</v>
          </cell>
          <cell r="J1597" t="str">
            <v>M</v>
          </cell>
          <cell r="K1597" t="str">
            <v>NULL</v>
          </cell>
          <cell r="L1597" t="str">
            <v>NULL</v>
          </cell>
          <cell r="M1597" t="str">
            <v>NULL</v>
          </cell>
          <cell r="N1597" t="str">
            <v>andersonpaulgp@gmail.com</v>
          </cell>
          <cell r="O1597" t="str">
            <v>NULL</v>
          </cell>
          <cell r="P1597" t="str">
            <v>NULL</v>
          </cell>
          <cell r="Q1597">
            <v>1</v>
          </cell>
        </row>
        <row r="1598">
          <cell r="B1598">
            <v>76305404</v>
          </cell>
          <cell r="C1598" t="str">
            <v>CASTRO REINOSO FERNANDO BASILIO</v>
          </cell>
          <cell r="D1598" t="str">
            <v>CASTRO</v>
          </cell>
          <cell r="E1598" t="str">
            <v>REINOSO</v>
          </cell>
          <cell r="F1598" t="str">
            <v>FERNANDO</v>
          </cell>
          <cell r="G1598" t="str">
            <v>BASILIO</v>
          </cell>
          <cell r="H1598" t="str">
            <v>NULL</v>
          </cell>
          <cell r="I1598" t="str">
            <v>NULL</v>
          </cell>
          <cell r="J1598" t="str">
            <v>M</v>
          </cell>
          <cell r="K1598" t="str">
            <v>NULL</v>
          </cell>
          <cell r="L1598" t="str">
            <v>NULL</v>
          </cell>
          <cell r="M1598" t="str">
            <v>NULL</v>
          </cell>
          <cell r="N1598" t="str">
            <v>fernandobasilio67@yahoo.com</v>
          </cell>
          <cell r="O1598" t="str">
            <v>NULL</v>
          </cell>
          <cell r="P1598" t="str">
            <v>NULL</v>
          </cell>
          <cell r="Q1598">
            <v>1</v>
          </cell>
        </row>
        <row r="1599">
          <cell r="B1599">
            <v>1061759255</v>
          </cell>
          <cell r="C1599" t="str">
            <v>Causaya CerOn Andersson David</v>
          </cell>
          <cell r="D1599" t="str">
            <v>Causaya</v>
          </cell>
          <cell r="E1599" t="str">
            <v>CerOn</v>
          </cell>
          <cell r="F1599" t="str">
            <v>Andersson</v>
          </cell>
          <cell r="G1599" t="str">
            <v>David</v>
          </cell>
          <cell r="H1599" t="str">
            <v>NULL</v>
          </cell>
          <cell r="I1599" t="str">
            <v>NULL</v>
          </cell>
          <cell r="J1599" t="str">
            <v>M</v>
          </cell>
          <cell r="K1599" t="str">
            <v>NULL</v>
          </cell>
          <cell r="L1599" t="str">
            <v>NULL</v>
          </cell>
          <cell r="M1599" t="str">
            <v>NULL</v>
          </cell>
          <cell r="N1599" t="str">
            <v>anderssoncausaya@gmail.com</v>
          </cell>
          <cell r="O1599" t="str">
            <v>NULL</v>
          </cell>
          <cell r="P1599" t="str">
            <v>NULL</v>
          </cell>
          <cell r="Q1599">
            <v>1</v>
          </cell>
        </row>
        <row r="1600">
          <cell r="B1600">
            <v>94411889</v>
          </cell>
          <cell r="C1600" t="str">
            <v>SAAVEDRA CRUZ OSCAR HERNAN</v>
          </cell>
          <cell r="D1600" t="str">
            <v>SAAVEDRA</v>
          </cell>
          <cell r="E1600" t="str">
            <v>CRUZ</v>
          </cell>
          <cell r="F1600" t="str">
            <v>OSCAR</v>
          </cell>
          <cell r="G1600" t="str">
            <v>HERNAN</v>
          </cell>
          <cell r="H1600" t="str">
            <v>NULL</v>
          </cell>
          <cell r="I1600" t="str">
            <v>NULL</v>
          </cell>
          <cell r="J1600" t="str">
            <v>M</v>
          </cell>
          <cell r="K1600" t="str">
            <v>NULL</v>
          </cell>
          <cell r="L1600" t="str">
            <v>NULL</v>
          </cell>
          <cell r="M1600" t="str">
            <v>NULL</v>
          </cell>
          <cell r="N1600" t="str">
            <v>oscarsaave74@gmail.com</v>
          </cell>
          <cell r="O1600" t="str">
            <v>NULL</v>
          </cell>
          <cell r="P1600" t="str">
            <v>NULL</v>
          </cell>
          <cell r="Q1600">
            <v>1</v>
          </cell>
        </row>
        <row r="1601">
          <cell r="B1601">
            <v>8645303</v>
          </cell>
          <cell r="C1601" t="str">
            <v>MORALES PEÑA JHOM JAIRO</v>
          </cell>
          <cell r="D1601" t="str">
            <v>MORALES</v>
          </cell>
          <cell r="E1601" t="str">
            <v>PEÑA</v>
          </cell>
          <cell r="F1601" t="str">
            <v>JHOM</v>
          </cell>
          <cell r="G1601" t="str">
            <v>JAIRO</v>
          </cell>
          <cell r="H1601" t="str">
            <v>NULL</v>
          </cell>
          <cell r="I1601" t="str">
            <v>NULL</v>
          </cell>
          <cell r="J1601" t="str">
            <v>M</v>
          </cell>
          <cell r="K1601" t="str">
            <v>NULL</v>
          </cell>
          <cell r="L1601" t="str">
            <v>NULL</v>
          </cell>
          <cell r="M1601" t="str">
            <v>NULL</v>
          </cell>
          <cell r="N1601" t="str">
            <v>jhomjairo@unicauca.edu.co</v>
          </cell>
          <cell r="O1601" t="str">
            <v>NULL</v>
          </cell>
          <cell r="P1601" t="str">
            <v>NULL</v>
          </cell>
          <cell r="Q1601">
            <v>1</v>
          </cell>
        </row>
        <row r="1602">
          <cell r="B1602">
            <v>1085289573</v>
          </cell>
          <cell r="C1602" t="str">
            <v>ORDOÑEZ MUÑOZ JENNY EMILCE</v>
          </cell>
          <cell r="D1602" t="str">
            <v>ORDOÑEZ</v>
          </cell>
          <cell r="E1602" t="str">
            <v>MUÑOZ</v>
          </cell>
          <cell r="F1602" t="str">
            <v>JENNY</v>
          </cell>
          <cell r="G1602" t="str">
            <v>EMILCE</v>
          </cell>
          <cell r="H1602" t="str">
            <v>NULL</v>
          </cell>
          <cell r="I1602" t="str">
            <v>NULL</v>
          </cell>
          <cell r="J1602" t="str">
            <v>F</v>
          </cell>
          <cell r="K1602" t="str">
            <v>NULL</v>
          </cell>
          <cell r="L1602" t="str">
            <v>NULL</v>
          </cell>
          <cell r="M1602" t="str">
            <v>NULL</v>
          </cell>
          <cell r="N1602" t="str">
            <v>jennyordonezmunoz@gmail.com</v>
          </cell>
          <cell r="O1602" t="str">
            <v>NULL</v>
          </cell>
          <cell r="P1602" t="str">
            <v>NULL</v>
          </cell>
          <cell r="Q1602">
            <v>1</v>
          </cell>
        </row>
        <row r="1603">
          <cell r="B1603">
            <v>1061698561</v>
          </cell>
          <cell r="C1603" t="str">
            <v>TONGUINO CHICANGANA YHONY JAVIER</v>
          </cell>
          <cell r="D1603" t="str">
            <v>TONGUINO</v>
          </cell>
          <cell r="E1603" t="str">
            <v>CHICANGANA</v>
          </cell>
          <cell r="F1603" t="str">
            <v>YHONY</v>
          </cell>
          <cell r="G1603" t="str">
            <v>JAVIER</v>
          </cell>
          <cell r="H1603" t="str">
            <v>NULL</v>
          </cell>
          <cell r="I1603" t="str">
            <v>NULL</v>
          </cell>
          <cell r="J1603" t="str">
            <v>M</v>
          </cell>
          <cell r="K1603" t="str">
            <v>NULL</v>
          </cell>
          <cell r="L1603" t="str">
            <v>NULL</v>
          </cell>
          <cell r="M1603" t="str">
            <v>NULL</v>
          </cell>
          <cell r="N1603" t="str">
            <v>jhonytonguino@unicauca.edu.co</v>
          </cell>
          <cell r="O1603" t="str">
            <v>NULL</v>
          </cell>
          <cell r="P1603" t="str">
            <v>NULL</v>
          </cell>
          <cell r="Q1603">
            <v>1</v>
          </cell>
        </row>
        <row r="1604">
          <cell r="B1604">
            <v>10757133</v>
          </cell>
          <cell r="C1604" t="str">
            <v>PechenE RodrIguez Marco Fidel</v>
          </cell>
          <cell r="D1604" t="str">
            <v>PechenE</v>
          </cell>
          <cell r="E1604" t="str">
            <v>RodrIguez</v>
          </cell>
          <cell r="F1604" t="str">
            <v>Marco</v>
          </cell>
          <cell r="G1604" t="str">
            <v>Fidel</v>
          </cell>
          <cell r="H1604" t="str">
            <v>NULL</v>
          </cell>
          <cell r="I1604" t="str">
            <v>NULL</v>
          </cell>
          <cell r="J1604" t="str">
            <v>M</v>
          </cell>
          <cell r="K1604" t="str">
            <v>NULL</v>
          </cell>
          <cell r="L1604" t="str">
            <v>NULL</v>
          </cell>
          <cell r="M1604" t="str">
            <v>NULL</v>
          </cell>
          <cell r="N1604" t="str">
            <v>marpe_78@hotmail.com</v>
          </cell>
          <cell r="O1604" t="str">
            <v>NULL</v>
          </cell>
          <cell r="P1604" t="str">
            <v>NULL</v>
          </cell>
          <cell r="Q1604">
            <v>1</v>
          </cell>
        </row>
        <row r="1605">
          <cell r="B1605">
            <v>1123200276</v>
          </cell>
          <cell r="C1605" t="str">
            <v>Burbano Alegria Leidy Elizabeth</v>
          </cell>
          <cell r="D1605" t="str">
            <v>Burbano</v>
          </cell>
          <cell r="E1605" t="str">
            <v>Alegria</v>
          </cell>
          <cell r="F1605" t="str">
            <v>Leidy</v>
          </cell>
          <cell r="G1605" t="str">
            <v>Elizabeth</v>
          </cell>
          <cell r="H1605" t="str">
            <v>NULL</v>
          </cell>
          <cell r="I1605" t="str">
            <v>NULL</v>
          </cell>
          <cell r="J1605" t="str">
            <v>F</v>
          </cell>
          <cell r="K1605" t="str">
            <v>NULL</v>
          </cell>
          <cell r="L1605" t="str">
            <v>NULL</v>
          </cell>
          <cell r="M1605" t="str">
            <v>NULL</v>
          </cell>
          <cell r="N1605" t="str">
            <v>noticiasbacanas1@gmail.com</v>
          </cell>
          <cell r="O1605" t="str">
            <v>NULL</v>
          </cell>
          <cell r="P1605" t="str">
            <v>NULL</v>
          </cell>
          <cell r="Q1605">
            <v>1</v>
          </cell>
        </row>
        <row r="1606">
          <cell r="B1606">
            <v>1065130163</v>
          </cell>
          <cell r="C1606" t="str">
            <v>VARGAS VARGAS DIDIER FARLEY</v>
          </cell>
          <cell r="D1606" t="str">
            <v>VARGAS</v>
          </cell>
          <cell r="E1606" t="str">
            <v>VARGAS</v>
          </cell>
          <cell r="F1606" t="str">
            <v>DIDIER</v>
          </cell>
          <cell r="G1606" t="str">
            <v>FARLEY</v>
          </cell>
          <cell r="H1606" t="str">
            <v>NULL</v>
          </cell>
          <cell r="I1606" t="str">
            <v>NULL</v>
          </cell>
          <cell r="J1606" t="str">
            <v>M</v>
          </cell>
          <cell r="K1606" t="str">
            <v>NULL</v>
          </cell>
          <cell r="L1606" t="str">
            <v>NULL</v>
          </cell>
          <cell r="M1606" t="str">
            <v>NULL</v>
          </cell>
          <cell r="N1606" t="str">
            <v>dfvargas16@gmail.com</v>
          </cell>
          <cell r="O1606" t="str">
            <v>NULL</v>
          </cell>
          <cell r="P1606" t="str">
            <v>NULL</v>
          </cell>
          <cell r="Q1606">
            <v>1</v>
          </cell>
        </row>
        <row r="1607">
          <cell r="B1607">
            <v>1061784134</v>
          </cell>
          <cell r="C1607" t="str">
            <v>VELASCO MAUNA LEYDI MARCELA</v>
          </cell>
          <cell r="D1607" t="str">
            <v>VELASCO</v>
          </cell>
          <cell r="E1607" t="str">
            <v>MAUNA</v>
          </cell>
          <cell r="F1607" t="str">
            <v>LEYDI</v>
          </cell>
          <cell r="G1607" t="str">
            <v>MARCELA</v>
          </cell>
          <cell r="H1607" t="str">
            <v>NULL</v>
          </cell>
          <cell r="I1607" t="str">
            <v>NULL</v>
          </cell>
          <cell r="J1607" t="str">
            <v>F</v>
          </cell>
          <cell r="K1607" t="str">
            <v>NULL</v>
          </cell>
          <cell r="L1607" t="str">
            <v>NULL</v>
          </cell>
          <cell r="M1607" t="str">
            <v>NULL</v>
          </cell>
          <cell r="N1607" t="str">
            <v>marcelamauna57@gmail.com</v>
          </cell>
          <cell r="O1607" t="str">
            <v>NULL</v>
          </cell>
          <cell r="P1607" t="str">
            <v>NULL</v>
          </cell>
          <cell r="Q1607">
            <v>1</v>
          </cell>
        </row>
        <row r="1608">
          <cell r="B1608">
            <v>1061764518</v>
          </cell>
          <cell r="C1608" t="str">
            <v>HERRERA CRUZ OSCAR EDUARDO</v>
          </cell>
          <cell r="D1608" t="str">
            <v>HERRERA</v>
          </cell>
          <cell r="E1608" t="str">
            <v>CRUZ</v>
          </cell>
          <cell r="F1608" t="str">
            <v>OSCAR</v>
          </cell>
          <cell r="G1608" t="str">
            <v>EDUARDO</v>
          </cell>
          <cell r="H1608" t="str">
            <v>NULL</v>
          </cell>
          <cell r="I1608" t="str">
            <v>NULL</v>
          </cell>
          <cell r="J1608" t="str">
            <v>M</v>
          </cell>
          <cell r="K1608" t="str">
            <v>NULL</v>
          </cell>
          <cell r="L1608" t="str">
            <v>NULL</v>
          </cell>
          <cell r="M1608" t="str">
            <v>NULL</v>
          </cell>
          <cell r="N1608" t="str">
            <v>oscaredherrera@gmail.com</v>
          </cell>
          <cell r="O1608" t="str">
            <v>NULL</v>
          </cell>
          <cell r="P1608" t="str">
            <v>NULL</v>
          </cell>
          <cell r="Q1608">
            <v>1</v>
          </cell>
        </row>
        <row r="1609">
          <cell r="B1609">
            <v>334459</v>
          </cell>
          <cell r="C1609" t="str">
            <v xml:space="preserve">DA SILVA FRAZAO ELISANGELA </v>
          </cell>
          <cell r="D1609" t="str">
            <v>DA SILVA</v>
          </cell>
          <cell r="E1609" t="str">
            <v>FRAZAO</v>
          </cell>
          <cell r="F1609" t="str">
            <v>ELISANGELA</v>
          </cell>
          <cell r="H1609" t="str">
            <v>NULL</v>
          </cell>
          <cell r="I1609" t="str">
            <v>NULL</v>
          </cell>
          <cell r="J1609" t="str">
            <v>F</v>
          </cell>
          <cell r="K1609" t="str">
            <v>NULL</v>
          </cell>
          <cell r="L1609" t="str">
            <v>NULL</v>
          </cell>
          <cell r="M1609" t="str">
            <v>NULL</v>
          </cell>
          <cell r="N1609" t="str">
            <v>elifrazao@hotmail.com</v>
          </cell>
          <cell r="O1609" t="str">
            <v>NULL</v>
          </cell>
          <cell r="P1609" t="str">
            <v>NULL</v>
          </cell>
          <cell r="Q1609">
            <v>1</v>
          </cell>
        </row>
        <row r="1610">
          <cell r="B1610">
            <v>12754904</v>
          </cell>
          <cell r="C1610" t="str">
            <v>CASTRO LOPEZ DIEGO ARTURO</v>
          </cell>
          <cell r="D1610" t="str">
            <v>CASTRO</v>
          </cell>
          <cell r="E1610" t="str">
            <v>LOPEZ</v>
          </cell>
          <cell r="F1610" t="str">
            <v>DIEGO</v>
          </cell>
          <cell r="G1610" t="str">
            <v>ARTURO</v>
          </cell>
          <cell r="H1610" t="str">
            <v>NULL</v>
          </cell>
          <cell r="I1610" t="str">
            <v>NULL</v>
          </cell>
          <cell r="J1610" t="str">
            <v>M</v>
          </cell>
          <cell r="K1610" t="str">
            <v>NULL</v>
          </cell>
          <cell r="L1610" t="str">
            <v>NULL</v>
          </cell>
          <cell r="M1610" t="str">
            <v>NULL</v>
          </cell>
          <cell r="N1610" t="str">
            <v>diegoarturo.castro@hotmail.com</v>
          </cell>
          <cell r="O1610" t="str">
            <v>NULL</v>
          </cell>
          <cell r="P1610" t="str">
            <v>NULL</v>
          </cell>
          <cell r="Q1610">
            <v>1</v>
          </cell>
        </row>
        <row r="1611">
          <cell r="B1611">
            <v>1061781252</v>
          </cell>
          <cell r="C1611" t="str">
            <v>CAICEDO SALAMANCA KAROL ELIANA</v>
          </cell>
          <cell r="D1611" t="str">
            <v>CAICEDO</v>
          </cell>
          <cell r="E1611" t="str">
            <v>SALAMANCA</v>
          </cell>
          <cell r="F1611" t="str">
            <v>KAROL</v>
          </cell>
          <cell r="G1611" t="str">
            <v>ELIANA</v>
          </cell>
          <cell r="H1611" t="str">
            <v>NULL</v>
          </cell>
          <cell r="I1611" t="str">
            <v>NULL</v>
          </cell>
          <cell r="J1611" t="str">
            <v>F</v>
          </cell>
          <cell r="K1611" t="str">
            <v>NULL</v>
          </cell>
          <cell r="L1611" t="str">
            <v>NULL</v>
          </cell>
          <cell r="M1611" t="str">
            <v>NULL</v>
          </cell>
          <cell r="N1611" t="str">
            <v>karolcaicedo54@gmail.com</v>
          </cell>
          <cell r="O1611" t="str">
            <v>NULL</v>
          </cell>
          <cell r="P1611" t="str">
            <v>NULL</v>
          </cell>
          <cell r="Q1611">
            <v>1</v>
          </cell>
        </row>
        <row r="1612">
          <cell r="B1612">
            <v>10306305</v>
          </cell>
          <cell r="C1612" t="str">
            <v>PINO  EDUARD ALBERTO</v>
          </cell>
          <cell r="D1612" t="str">
            <v>PINO</v>
          </cell>
          <cell r="F1612" t="str">
            <v>EDUARD</v>
          </cell>
          <cell r="G1612" t="str">
            <v>ALBERTO</v>
          </cell>
          <cell r="H1612" t="str">
            <v>NULL</v>
          </cell>
          <cell r="I1612" t="str">
            <v>NULL</v>
          </cell>
          <cell r="J1612" t="str">
            <v>M</v>
          </cell>
          <cell r="K1612" t="str">
            <v>NULL</v>
          </cell>
          <cell r="L1612" t="str">
            <v>NULL</v>
          </cell>
          <cell r="M1612" t="str">
            <v>NULL</v>
          </cell>
          <cell r="N1612" t="str">
            <v>edwardpino7@hotmail.com</v>
          </cell>
          <cell r="O1612" t="str">
            <v>NULL</v>
          </cell>
          <cell r="P1612" t="str">
            <v>NULL</v>
          </cell>
          <cell r="Q1612">
            <v>1</v>
          </cell>
        </row>
        <row r="1613">
          <cell r="B1613">
            <v>1061687991</v>
          </cell>
          <cell r="C1613" t="str">
            <v>Bautista Perdomo Leticia Alexis</v>
          </cell>
          <cell r="D1613" t="str">
            <v>Bautista</v>
          </cell>
          <cell r="E1613" t="str">
            <v>Perdomo</v>
          </cell>
          <cell r="F1613" t="str">
            <v>Leticia</v>
          </cell>
          <cell r="G1613" t="str">
            <v>Alexis</v>
          </cell>
          <cell r="H1613" t="str">
            <v>NULL</v>
          </cell>
          <cell r="I1613" t="str">
            <v>NULL</v>
          </cell>
          <cell r="J1613" t="str">
            <v>F</v>
          </cell>
          <cell r="K1613" t="str">
            <v>NULL</v>
          </cell>
          <cell r="L1613" t="str">
            <v>NULL</v>
          </cell>
          <cell r="M1613" t="str">
            <v>NULL</v>
          </cell>
          <cell r="N1613" t="str">
            <v>letty@unicauca.edu.co</v>
          </cell>
          <cell r="O1613" t="str">
            <v>NULL</v>
          </cell>
          <cell r="P1613" t="str">
            <v>NULL</v>
          </cell>
          <cell r="Q1613">
            <v>1</v>
          </cell>
        </row>
        <row r="1614">
          <cell r="B1614">
            <v>80076372</v>
          </cell>
          <cell r="C1614" t="str">
            <v>Ballesteros Castro David AndrEs</v>
          </cell>
          <cell r="D1614" t="str">
            <v>Ballesteros</v>
          </cell>
          <cell r="E1614" t="str">
            <v>Castro</v>
          </cell>
          <cell r="F1614" t="str">
            <v>David</v>
          </cell>
          <cell r="G1614" t="str">
            <v>AndrEs</v>
          </cell>
          <cell r="H1614" t="str">
            <v>NULL</v>
          </cell>
          <cell r="I1614" t="str">
            <v>NULL</v>
          </cell>
          <cell r="J1614" t="str">
            <v>M</v>
          </cell>
          <cell r="K1614" t="str">
            <v>NULL</v>
          </cell>
          <cell r="L1614" t="str">
            <v>NULL</v>
          </cell>
          <cell r="M1614" t="str">
            <v>NULL</v>
          </cell>
          <cell r="N1614" t="str">
            <v>david.ballesteros.c@gmail.com</v>
          </cell>
          <cell r="O1614" t="str">
            <v>NULL</v>
          </cell>
          <cell r="P1614" t="str">
            <v>NULL</v>
          </cell>
          <cell r="Q1614">
            <v>1</v>
          </cell>
        </row>
        <row r="1615">
          <cell r="B1615">
            <v>1061431526</v>
          </cell>
          <cell r="C1615" t="str">
            <v>RODRIGUEZ ARARAT HUGO ADOLFO</v>
          </cell>
          <cell r="D1615" t="str">
            <v>RODRIGUEZ</v>
          </cell>
          <cell r="E1615" t="str">
            <v>ARARAT</v>
          </cell>
          <cell r="F1615" t="str">
            <v>HUGO</v>
          </cell>
          <cell r="G1615" t="str">
            <v>ADOLFO</v>
          </cell>
          <cell r="H1615" t="str">
            <v>NULL</v>
          </cell>
          <cell r="I1615" t="str">
            <v>NULL</v>
          </cell>
          <cell r="J1615" t="str">
            <v>M</v>
          </cell>
          <cell r="K1615" t="str">
            <v>NULL</v>
          </cell>
          <cell r="L1615" t="str">
            <v>NULL</v>
          </cell>
          <cell r="M1615" t="str">
            <v>NULL</v>
          </cell>
          <cell r="N1615" t="str">
            <v>huroa@unicauca.edu.co</v>
          </cell>
          <cell r="O1615" t="str">
            <v>NULL</v>
          </cell>
          <cell r="P1615" t="str">
            <v>NULL</v>
          </cell>
          <cell r="Q1615">
            <v>1</v>
          </cell>
        </row>
        <row r="1616">
          <cell r="B1616">
            <v>1061765565</v>
          </cell>
          <cell r="C1616" t="str">
            <v>Arenas Mopan Juan Sebastian</v>
          </cell>
          <cell r="D1616" t="str">
            <v>Arenas</v>
          </cell>
          <cell r="E1616" t="str">
            <v>Mopan</v>
          </cell>
          <cell r="F1616" t="str">
            <v>Juan</v>
          </cell>
          <cell r="G1616" t="str">
            <v>Sebastian</v>
          </cell>
          <cell r="H1616" t="str">
            <v>NULL</v>
          </cell>
          <cell r="I1616" t="str">
            <v>NULL</v>
          </cell>
          <cell r="J1616" t="str">
            <v>M</v>
          </cell>
          <cell r="K1616" t="str">
            <v>NULL</v>
          </cell>
          <cell r="L1616" t="str">
            <v>NULL</v>
          </cell>
          <cell r="M1616" t="str">
            <v>NULL</v>
          </cell>
          <cell r="N1616" t="str">
            <v>amopan@unicauca.edu.co</v>
          </cell>
          <cell r="O1616" t="str">
            <v>NULL</v>
          </cell>
          <cell r="P1616" t="str">
            <v>NULL</v>
          </cell>
          <cell r="Q1616">
            <v>1</v>
          </cell>
        </row>
        <row r="1617">
          <cell r="B1617">
            <v>76306741</v>
          </cell>
          <cell r="C1617" t="str">
            <v>CAMPO TROCHEZ MARIO JAIR</v>
          </cell>
          <cell r="D1617" t="str">
            <v>CAMPO</v>
          </cell>
          <cell r="E1617" t="str">
            <v>TROCHEZ</v>
          </cell>
          <cell r="F1617" t="str">
            <v>MARIO</v>
          </cell>
          <cell r="G1617" t="str">
            <v>JAIR</v>
          </cell>
          <cell r="H1617" t="str">
            <v>NULL</v>
          </cell>
          <cell r="I1617" t="str">
            <v>NULL</v>
          </cell>
          <cell r="J1617" t="str">
            <v>M</v>
          </cell>
          <cell r="K1617" t="str">
            <v>NULL</v>
          </cell>
          <cell r="L1617" t="str">
            <v>NULL</v>
          </cell>
          <cell r="M1617" t="str">
            <v>NULL</v>
          </cell>
          <cell r="N1617" t="str">
            <v>mariojair9@hotmail.com</v>
          </cell>
          <cell r="O1617" t="str">
            <v>NULL</v>
          </cell>
          <cell r="P1617" t="str">
            <v>NULL</v>
          </cell>
          <cell r="Q1617">
            <v>1</v>
          </cell>
        </row>
        <row r="1618">
          <cell r="B1618">
            <v>1061713789</v>
          </cell>
          <cell r="C1618" t="str">
            <v>MEDINA  MARTHA JASMIN</v>
          </cell>
          <cell r="D1618" t="str">
            <v>MEDINA</v>
          </cell>
          <cell r="F1618" t="str">
            <v>MARTHA</v>
          </cell>
          <cell r="G1618" t="str">
            <v>JASMIN</v>
          </cell>
          <cell r="H1618" t="str">
            <v>NULL</v>
          </cell>
          <cell r="I1618" t="str">
            <v>NULL</v>
          </cell>
          <cell r="J1618" t="str">
            <v>F</v>
          </cell>
          <cell r="K1618" t="str">
            <v>NULL</v>
          </cell>
          <cell r="L1618" t="str">
            <v>NULL</v>
          </cell>
          <cell r="M1618" t="str">
            <v>NULL</v>
          </cell>
          <cell r="N1618" t="str">
            <v>jasminmedina@unicauca.edu.co</v>
          </cell>
          <cell r="O1618" t="str">
            <v>NULL</v>
          </cell>
          <cell r="P1618" t="str">
            <v>NULL</v>
          </cell>
          <cell r="Q1618">
            <v>1</v>
          </cell>
        </row>
        <row r="1619">
          <cell r="B1619">
            <v>79742942</v>
          </cell>
          <cell r="C1619" t="str">
            <v xml:space="preserve">GONZALEZ BOCANEGRA HENDERSON </v>
          </cell>
          <cell r="D1619" t="str">
            <v>GONZALEZ</v>
          </cell>
          <cell r="E1619" t="str">
            <v>BOCANEGRA</v>
          </cell>
          <cell r="F1619" t="str">
            <v>HENDERSON</v>
          </cell>
          <cell r="H1619" t="str">
            <v>NULL</v>
          </cell>
          <cell r="I1619" t="str">
            <v>NULL</v>
          </cell>
          <cell r="J1619" t="str">
            <v>M</v>
          </cell>
          <cell r="K1619" t="str">
            <v>NULL</v>
          </cell>
          <cell r="L1619" t="str">
            <v>NULL</v>
          </cell>
          <cell r="M1619" t="str">
            <v>NULL</v>
          </cell>
          <cell r="N1619" t="str">
            <v>henderson@hedgetp.com</v>
          </cell>
          <cell r="O1619" t="str">
            <v>NULL</v>
          </cell>
          <cell r="P1619" t="str">
            <v>NULL</v>
          </cell>
          <cell r="Q1619">
            <v>1</v>
          </cell>
        </row>
        <row r="1620">
          <cell r="B1620">
            <v>10539699</v>
          </cell>
          <cell r="C1620" t="str">
            <v>Zuniga Gomez Fredy Alberto</v>
          </cell>
          <cell r="D1620" t="str">
            <v>Zuniga</v>
          </cell>
          <cell r="E1620" t="str">
            <v>Gomez</v>
          </cell>
          <cell r="F1620" t="str">
            <v>Fredy</v>
          </cell>
          <cell r="G1620" t="str">
            <v>Alberto</v>
          </cell>
          <cell r="H1620" t="str">
            <v>NULL</v>
          </cell>
          <cell r="I1620" t="str">
            <v>NULL</v>
          </cell>
          <cell r="J1620" t="str">
            <v>M</v>
          </cell>
          <cell r="K1620" t="str">
            <v>NULL</v>
          </cell>
          <cell r="L1620" t="str">
            <v>NULL</v>
          </cell>
          <cell r="M1620" t="str">
            <v>NULL</v>
          </cell>
          <cell r="N1620" t="str">
            <v>fredyzuniga@unicauca.edu.co</v>
          </cell>
          <cell r="O1620" t="str">
            <v>NULL</v>
          </cell>
          <cell r="P1620" t="str">
            <v>NULL</v>
          </cell>
          <cell r="Q1620">
            <v>1</v>
          </cell>
        </row>
        <row r="1621">
          <cell r="B1621">
            <v>1107052387</v>
          </cell>
          <cell r="C1621" t="str">
            <v>AGUIRRE  MARCO ANTONIO</v>
          </cell>
          <cell r="D1621" t="str">
            <v>AGUIRRE</v>
          </cell>
          <cell r="F1621" t="str">
            <v>MARCO</v>
          </cell>
          <cell r="G1621" t="str">
            <v>ANTONIO</v>
          </cell>
          <cell r="H1621" t="str">
            <v>NULL</v>
          </cell>
          <cell r="I1621" t="str">
            <v>NULL</v>
          </cell>
          <cell r="J1621" t="str">
            <v>M</v>
          </cell>
          <cell r="K1621" t="str">
            <v>NULL</v>
          </cell>
          <cell r="L1621" t="str">
            <v>NULL</v>
          </cell>
          <cell r="M1621" t="str">
            <v>NULL</v>
          </cell>
          <cell r="N1621" t="str">
            <v>marco.aguirre@correunivalle.edu.co</v>
          </cell>
          <cell r="O1621" t="str">
            <v>NULL</v>
          </cell>
          <cell r="P1621" t="str">
            <v>NULL</v>
          </cell>
          <cell r="Q1621">
            <v>1</v>
          </cell>
        </row>
        <row r="1622">
          <cell r="B1622">
            <v>77097181</v>
          </cell>
          <cell r="C1622" t="str">
            <v>MENDOZA RODRIGUEZ RICARDO ENRIQUE</v>
          </cell>
          <cell r="D1622" t="str">
            <v>MENDOZA</v>
          </cell>
          <cell r="E1622" t="str">
            <v>RODRIGUEZ</v>
          </cell>
          <cell r="F1622" t="str">
            <v>RICARDO</v>
          </cell>
          <cell r="G1622" t="str">
            <v>ENRIQUE</v>
          </cell>
          <cell r="H1622" t="str">
            <v>NULL</v>
          </cell>
          <cell r="I1622" t="str">
            <v>NULL</v>
          </cell>
          <cell r="J1622" t="str">
            <v>M</v>
          </cell>
          <cell r="K1622" t="str">
            <v>NULL</v>
          </cell>
          <cell r="L1622" t="str">
            <v>NULL</v>
          </cell>
          <cell r="M1622" t="str">
            <v>NULL</v>
          </cell>
          <cell r="N1622" t="str">
            <v>ricardo_mendozar@hotmail.com</v>
          </cell>
          <cell r="O1622" t="str">
            <v>NULL</v>
          </cell>
          <cell r="P1622" t="str">
            <v>NULL</v>
          </cell>
          <cell r="Q1622">
            <v>1</v>
          </cell>
        </row>
        <row r="1623">
          <cell r="B1623">
            <v>98399873</v>
          </cell>
          <cell r="C1623" t="str">
            <v>ERAZO SANTANDER OSCAR ARMANDO</v>
          </cell>
          <cell r="D1623" t="str">
            <v>ERAZO</v>
          </cell>
          <cell r="E1623" t="str">
            <v>SANTANDER</v>
          </cell>
          <cell r="F1623" t="str">
            <v>OSCAR</v>
          </cell>
          <cell r="G1623" t="str">
            <v>ARMANDO</v>
          </cell>
          <cell r="H1623" t="str">
            <v>NULL</v>
          </cell>
          <cell r="I1623" t="str">
            <v>NULL</v>
          </cell>
          <cell r="J1623" t="str">
            <v>M</v>
          </cell>
          <cell r="K1623" t="str">
            <v>NULL</v>
          </cell>
          <cell r="L1623" t="str">
            <v>NULL</v>
          </cell>
          <cell r="M1623" t="str">
            <v>NULL</v>
          </cell>
          <cell r="N1623" t="str">
            <v>oscar.erazosantander@gmail.com</v>
          </cell>
          <cell r="O1623" t="str">
            <v>NULL</v>
          </cell>
          <cell r="P1623" t="str">
            <v>NULL</v>
          </cell>
          <cell r="Q1623">
            <v>1</v>
          </cell>
        </row>
        <row r="1624">
          <cell r="B1624">
            <v>34322061</v>
          </cell>
          <cell r="C1624" t="str">
            <v>Burbano Burbano Yaneth Liliana</v>
          </cell>
          <cell r="D1624" t="str">
            <v>Burbano</v>
          </cell>
          <cell r="E1624" t="str">
            <v>Burbano</v>
          </cell>
          <cell r="F1624" t="str">
            <v>Yaneth</v>
          </cell>
          <cell r="G1624" t="str">
            <v>Liliana</v>
          </cell>
          <cell r="H1624" t="str">
            <v>NULL</v>
          </cell>
          <cell r="I1624" t="str">
            <v>NULL</v>
          </cell>
          <cell r="J1624" t="str">
            <v>F</v>
          </cell>
          <cell r="K1624" t="str">
            <v>NULL</v>
          </cell>
          <cell r="L1624" t="str">
            <v>NULL</v>
          </cell>
          <cell r="M1624" t="str">
            <v>NULL</v>
          </cell>
          <cell r="N1624" t="str">
            <v>ylbb1@hotmail.com</v>
          </cell>
          <cell r="O1624" t="str">
            <v>NULL</v>
          </cell>
          <cell r="P1624" t="str">
            <v>NULL</v>
          </cell>
          <cell r="Q1624">
            <v>1</v>
          </cell>
        </row>
        <row r="1625">
          <cell r="B1625">
            <v>1085317716</v>
          </cell>
          <cell r="C1625" t="str">
            <v>gomez erazo christian camilo</v>
          </cell>
          <cell r="D1625" t="str">
            <v>gomez</v>
          </cell>
          <cell r="E1625" t="str">
            <v>erazo</v>
          </cell>
          <cell r="F1625" t="str">
            <v>christian</v>
          </cell>
          <cell r="G1625" t="str">
            <v>camilo</v>
          </cell>
          <cell r="H1625" t="str">
            <v>NULL</v>
          </cell>
          <cell r="I1625" t="str">
            <v>NULL</v>
          </cell>
          <cell r="J1625" t="str">
            <v>M</v>
          </cell>
          <cell r="K1625" t="str">
            <v>NULL</v>
          </cell>
          <cell r="L1625" t="str">
            <v>NULL</v>
          </cell>
          <cell r="M1625" t="str">
            <v>NULL</v>
          </cell>
          <cell r="N1625" t="str">
            <v>cristianomez@hotmail.com</v>
          </cell>
          <cell r="O1625" t="str">
            <v>NULL</v>
          </cell>
          <cell r="P1625" t="str">
            <v>NULL</v>
          </cell>
          <cell r="Q1625">
            <v>1</v>
          </cell>
        </row>
        <row r="1626">
          <cell r="B1626">
            <v>1085309635</v>
          </cell>
          <cell r="C1626" t="str">
            <v>QUINTERO LAGOS LEIDY LORENA</v>
          </cell>
          <cell r="D1626" t="str">
            <v>QUINTERO</v>
          </cell>
          <cell r="E1626" t="str">
            <v>LAGOS</v>
          </cell>
          <cell r="F1626" t="str">
            <v>LEIDY</v>
          </cell>
          <cell r="G1626" t="str">
            <v>LORENA</v>
          </cell>
          <cell r="H1626" t="str">
            <v>NULL</v>
          </cell>
          <cell r="I1626" t="str">
            <v>NULL</v>
          </cell>
          <cell r="J1626" t="str">
            <v>F</v>
          </cell>
          <cell r="K1626" t="str">
            <v>NULL</v>
          </cell>
          <cell r="L1626" t="str">
            <v>NULL</v>
          </cell>
          <cell r="M1626" t="str">
            <v>NULL</v>
          </cell>
          <cell r="N1626" t="str">
            <v>l.leidyquintero@gmail.com</v>
          </cell>
          <cell r="O1626" t="str">
            <v>NULL</v>
          </cell>
          <cell r="P1626" t="str">
            <v>NULL</v>
          </cell>
          <cell r="Q1626">
            <v>1</v>
          </cell>
        </row>
        <row r="1627">
          <cell r="B1627">
            <v>1061744369</v>
          </cell>
          <cell r="C1627" t="str">
            <v>Enriquez sanchez Dany Alexander</v>
          </cell>
          <cell r="D1627" t="str">
            <v>Enriquez</v>
          </cell>
          <cell r="E1627" t="str">
            <v>sanchez</v>
          </cell>
          <cell r="F1627" t="str">
            <v>Dany</v>
          </cell>
          <cell r="G1627" t="str">
            <v>Alexander</v>
          </cell>
          <cell r="H1627" t="str">
            <v>NULL</v>
          </cell>
          <cell r="I1627" t="str">
            <v>NULL</v>
          </cell>
          <cell r="J1627" t="str">
            <v>M</v>
          </cell>
          <cell r="K1627" t="str">
            <v>NULL</v>
          </cell>
          <cell r="L1627" t="str">
            <v>NULL</v>
          </cell>
          <cell r="M1627" t="str">
            <v>NULL</v>
          </cell>
          <cell r="N1627" t="str">
            <v>daenriquez@unicauca.edu.co</v>
          </cell>
          <cell r="O1627" t="str">
            <v>NULL</v>
          </cell>
          <cell r="P1627" t="str">
            <v>NULL</v>
          </cell>
          <cell r="Q1627">
            <v>1</v>
          </cell>
        </row>
        <row r="1628">
          <cell r="B1628">
            <v>10290399</v>
          </cell>
          <cell r="C1628" t="str">
            <v xml:space="preserve">ORDONEZ BASTIDAS WILMAR </v>
          </cell>
          <cell r="D1628" t="str">
            <v>ORDONEZ</v>
          </cell>
          <cell r="E1628" t="str">
            <v>BASTIDAS</v>
          </cell>
          <cell r="F1628" t="str">
            <v>WILMAR</v>
          </cell>
          <cell r="H1628" t="str">
            <v>NULL</v>
          </cell>
          <cell r="I1628" t="str">
            <v>NULL</v>
          </cell>
          <cell r="J1628" t="str">
            <v>M</v>
          </cell>
          <cell r="K1628" t="str">
            <v>NULL</v>
          </cell>
          <cell r="L1628" t="str">
            <v>NULL</v>
          </cell>
          <cell r="M1628" t="str">
            <v>NULL</v>
          </cell>
          <cell r="N1628" t="str">
            <v>wilmaro@unicauca.edu.co</v>
          </cell>
          <cell r="O1628" t="str">
            <v>NULL</v>
          </cell>
          <cell r="P1628" t="str">
            <v>NULL</v>
          </cell>
          <cell r="Q1628">
            <v>1</v>
          </cell>
        </row>
        <row r="1629">
          <cell r="B1629">
            <v>76318829</v>
          </cell>
          <cell r="C1629" t="str">
            <v>PINO ACOSTA ALEXANDER DAVID</v>
          </cell>
          <cell r="D1629" t="str">
            <v>PINO</v>
          </cell>
          <cell r="E1629" t="str">
            <v>ACOSTA</v>
          </cell>
          <cell r="F1629" t="str">
            <v>ALEXANDER</v>
          </cell>
          <cell r="G1629" t="str">
            <v>DAVID</v>
          </cell>
          <cell r="H1629" t="str">
            <v>NULL</v>
          </cell>
          <cell r="I1629" t="str">
            <v>NULL</v>
          </cell>
          <cell r="J1629" t="str">
            <v>M</v>
          </cell>
          <cell r="K1629" t="str">
            <v>NULL</v>
          </cell>
          <cell r="L1629" t="str">
            <v>NULL</v>
          </cell>
          <cell r="M1629" t="str">
            <v>NULL</v>
          </cell>
          <cell r="N1629" t="str">
            <v>rf.adpino@gmail.com</v>
          </cell>
          <cell r="O1629" t="str">
            <v>NULL</v>
          </cell>
          <cell r="P1629" t="str">
            <v>NULL</v>
          </cell>
          <cell r="Q1629">
            <v>1</v>
          </cell>
        </row>
        <row r="1630">
          <cell r="B1630">
            <v>16606472</v>
          </cell>
          <cell r="C1630" t="str">
            <v>CUELLAR MEJIA LUIS ALBERTO</v>
          </cell>
          <cell r="D1630" t="str">
            <v>CUELLAR</v>
          </cell>
          <cell r="E1630" t="str">
            <v>MEJIA</v>
          </cell>
          <cell r="F1630" t="str">
            <v>LUIS</v>
          </cell>
          <cell r="G1630" t="str">
            <v>ALBERTO</v>
          </cell>
          <cell r="H1630" t="str">
            <v>NULL</v>
          </cell>
          <cell r="I1630" t="str">
            <v>NULL</v>
          </cell>
          <cell r="J1630" t="str">
            <v>M</v>
          </cell>
          <cell r="K1630" t="str">
            <v>NULL</v>
          </cell>
          <cell r="L1630" t="str">
            <v>NULL</v>
          </cell>
          <cell r="M1630" t="str">
            <v>NULL</v>
          </cell>
          <cell r="N1630" t="str">
            <v>lcuellarm@unicauca.edu.co</v>
          </cell>
          <cell r="O1630" t="str">
            <v>NULL</v>
          </cell>
          <cell r="P1630" t="str">
            <v>NULL</v>
          </cell>
          <cell r="Q1630">
            <v>1</v>
          </cell>
        </row>
        <row r="1631">
          <cell r="B1631">
            <v>10545374</v>
          </cell>
          <cell r="C1631" t="str">
            <v xml:space="preserve">RUIZ BRAVO GERARDO </v>
          </cell>
          <cell r="D1631" t="str">
            <v>RUIZ</v>
          </cell>
          <cell r="E1631" t="str">
            <v>BRAVO</v>
          </cell>
          <cell r="F1631" t="str">
            <v>GERARDO</v>
          </cell>
          <cell r="H1631" t="str">
            <v>NULL</v>
          </cell>
          <cell r="I1631" t="str">
            <v>NULL</v>
          </cell>
          <cell r="J1631" t="str">
            <v>M</v>
          </cell>
          <cell r="K1631" t="str">
            <v>NULL</v>
          </cell>
          <cell r="L1631" t="str">
            <v>NULL</v>
          </cell>
          <cell r="M1631" t="str">
            <v>NULL</v>
          </cell>
          <cell r="N1631" t="str">
            <v>gerardob@unicauca.edu.co</v>
          </cell>
          <cell r="O1631" t="str">
            <v>NULL</v>
          </cell>
          <cell r="P1631" t="str">
            <v>NULL</v>
          </cell>
          <cell r="Q1631">
            <v>1</v>
          </cell>
        </row>
        <row r="1632">
          <cell r="B1632">
            <v>1061745939</v>
          </cell>
          <cell r="C1632" t="str">
            <v>BURBANO SALAZAR LEIDY CATALINA</v>
          </cell>
          <cell r="D1632" t="str">
            <v>BURBANO</v>
          </cell>
          <cell r="E1632" t="str">
            <v>SALAZAR</v>
          </cell>
          <cell r="F1632" t="str">
            <v>LEIDY</v>
          </cell>
          <cell r="G1632" t="str">
            <v>CATALINA</v>
          </cell>
          <cell r="H1632" t="str">
            <v>NULL</v>
          </cell>
          <cell r="I1632" t="str">
            <v>NULL</v>
          </cell>
          <cell r="J1632" t="str">
            <v>F</v>
          </cell>
          <cell r="K1632" t="str">
            <v>NULL</v>
          </cell>
          <cell r="L1632" t="str">
            <v>NULL</v>
          </cell>
          <cell r="M1632" t="str">
            <v>NULL</v>
          </cell>
          <cell r="N1632" t="str">
            <v>lcburbano1019@gmail.com</v>
          </cell>
          <cell r="O1632" t="str">
            <v>NULL</v>
          </cell>
          <cell r="P1632" t="str">
            <v>NULL</v>
          </cell>
          <cell r="Q1632">
            <v>1</v>
          </cell>
        </row>
        <row r="1633">
          <cell r="B1633">
            <v>1143833960</v>
          </cell>
          <cell r="C1633" t="str">
            <v>Jaramillo Martinez Andres Felipe</v>
          </cell>
          <cell r="D1633" t="str">
            <v>Jaramillo</v>
          </cell>
          <cell r="E1633" t="str">
            <v>Martinez</v>
          </cell>
          <cell r="F1633" t="str">
            <v>Andres</v>
          </cell>
          <cell r="G1633" t="str">
            <v>Felipe</v>
          </cell>
          <cell r="H1633" t="str">
            <v>NULL</v>
          </cell>
          <cell r="I1633" t="str">
            <v>NULL</v>
          </cell>
          <cell r="J1633" t="str">
            <v>M</v>
          </cell>
          <cell r="K1633" t="str">
            <v>NULL</v>
          </cell>
          <cell r="L1633" t="str">
            <v>NULL</v>
          </cell>
          <cell r="M1633" t="str">
            <v>NULL</v>
          </cell>
          <cell r="N1633" t="str">
            <v>pipejaramillo01@gmail.com</v>
          </cell>
          <cell r="O1633" t="str">
            <v>NULL</v>
          </cell>
          <cell r="P1633" t="str">
            <v>NULL</v>
          </cell>
          <cell r="Q1633">
            <v>1</v>
          </cell>
        </row>
        <row r="1634">
          <cell r="B1634">
            <v>1085938367</v>
          </cell>
          <cell r="C1634" t="str">
            <v>Figueroa MEdicis Jose Luis</v>
          </cell>
          <cell r="D1634" t="str">
            <v>Figueroa</v>
          </cell>
          <cell r="E1634" t="str">
            <v>MEdicis</v>
          </cell>
          <cell r="F1634" t="str">
            <v>Jose</v>
          </cell>
          <cell r="G1634" t="str">
            <v>Luis</v>
          </cell>
          <cell r="H1634" t="str">
            <v>NULL</v>
          </cell>
          <cell r="I1634" t="str">
            <v>NULL</v>
          </cell>
          <cell r="J1634" t="str">
            <v>M</v>
          </cell>
          <cell r="K1634" t="str">
            <v>NULL</v>
          </cell>
          <cell r="L1634" t="str">
            <v>NULL</v>
          </cell>
          <cell r="M1634" t="str">
            <v>NULL</v>
          </cell>
          <cell r="N1634" t="str">
            <v>josemedicis@gmail.com</v>
          </cell>
          <cell r="O1634" t="str">
            <v>NULL</v>
          </cell>
          <cell r="P1634" t="str">
            <v>NULL</v>
          </cell>
          <cell r="Q1634">
            <v>1</v>
          </cell>
        </row>
        <row r="1635">
          <cell r="B1635">
            <v>1061723141</v>
          </cell>
          <cell r="C1635" t="str">
            <v>MEDINA LOPEZ JAN ALEJANDRO</v>
          </cell>
          <cell r="D1635" t="str">
            <v>MEDINA</v>
          </cell>
          <cell r="E1635" t="str">
            <v>LOPEZ</v>
          </cell>
          <cell r="F1635" t="str">
            <v>JAN</v>
          </cell>
          <cell r="G1635" t="str">
            <v>ALEJANDRO</v>
          </cell>
          <cell r="H1635" t="str">
            <v>NULL</v>
          </cell>
          <cell r="I1635" t="str">
            <v>NULL</v>
          </cell>
          <cell r="J1635" t="str">
            <v>M</v>
          </cell>
          <cell r="K1635" t="str">
            <v>NULL</v>
          </cell>
          <cell r="L1635" t="str">
            <v>NULL</v>
          </cell>
          <cell r="M1635" t="str">
            <v>NULL</v>
          </cell>
          <cell r="N1635" t="str">
            <v>janmedina@unicauca.edu.co</v>
          </cell>
          <cell r="O1635" t="str">
            <v>NULL</v>
          </cell>
          <cell r="P1635" t="str">
            <v>NULL</v>
          </cell>
          <cell r="Q1635">
            <v>1</v>
          </cell>
        </row>
        <row r="1636">
          <cell r="B1636">
            <v>1061761936</v>
          </cell>
          <cell r="C1636" t="str">
            <v xml:space="preserve">MUÑOZ OROZCO HENRY </v>
          </cell>
          <cell r="D1636" t="str">
            <v>MUÑOZ</v>
          </cell>
          <cell r="E1636" t="str">
            <v>OROZCO</v>
          </cell>
          <cell r="F1636" t="str">
            <v>HENRY</v>
          </cell>
          <cell r="H1636" t="str">
            <v>NULL</v>
          </cell>
          <cell r="I1636" t="str">
            <v>NULL</v>
          </cell>
          <cell r="J1636" t="str">
            <v>M</v>
          </cell>
          <cell r="K1636" t="str">
            <v>NULL</v>
          </cell>
          <cell r="L1636" t="str">
            <v>NULL</v>
          </cell>
          <cell r="M1636" t="str">
            <v>NULL</v>
          </cell>
          <cell r="N1636" t="str">
            <v>henryo@unicauca.edu.co</v>
          </cell>
          <cell r="O1636" t="str">
            <v>NULL</v>
          </cell>
          <cell r="P1636" t="str">
            <v>NULL</v>
          </cell>
          <cell r="Q1636">
            <v>1</v>
          </cell>
        </row>
        <row r="1637">
          <cell r="B1637">
            <v>1107048895</v>
          </cell>
          <cell r="C1637" t="str">
            <v>PALACIOS SANCHEZ VICTOR ANDRES</v>
          </cell>
          <cell r="D1637" t="str">
            <v>PALACIOS</v>
          </cell>
          <cell r="E1637" t="str">
            <v>SANCHEZ</v>
          </cell>
          <cell r="F1637" t="str">
            <v>VICTOR</v>
          </cell>
          <cell r="G1637" t="str">
            <v>ANDRES</v>
          </cell>
          <cell r="H1637" t="str">
            <v>NULL</v>
          </cell>
          <cell r="I1637" t="str">
            <v>NULL</v>
          </cell>
          <cell r="J1637" t="str">
            <v>M</v>
          </cell>
          <cell r="K1637" t="str">
            <v>NULL</v>
          </cell>
          <cell r="L1637" t="str">
            <v>NULL</v>
          </cell>
          <cell r="M1637" t="str">
            <v>NULL</v>
          </cell>
          <cell r="N1637" t="str">
            <v>victorandrespalacios@gmail.com</v>
          </cell>
          <cell r="O1637" t="str">
            <v>NULL</v>
          </cell>
          <cell r="P1637" t="str">
            <v>NULL</v>
          </cell>
          <cell r="Q1637">
            <v>1</v>
          </cell>
        </row>
        <row r="1638">
          <cell r="B1638">
            <v>1061702515</v>
          </cell>
          <cell r="C1638" t="str">
            <v>GOMEZ HERRERA MARGINS LILIANA</v>
          </cell>
          <cell r="D1638" t="str">
            <v>GOMEZ</v>
          </cell>
          <cell r="E1638" t="str">
            <v>HERRERA</v>
          </cell>
          <cell r="F1638" t="str">
            <v>MARGINS</v>
          </cell>
          <cell r="G1638" t="str">
            <v>LILIANA</v>
          </cell>
          <cell r="H1638" t="str">
            <v>NULL</v>
          </cell>
          <cell r="I1638" t="str">
            <v>NULL</v>
          </cell>
          <cell r="J1638" t="str">
            <v>F</v>
          </cell>
          <cell r="K1638" t="str">
            <v>NULL</v>
          </cell>
          <cell r="L1638" t="str">
            <v>NULL</v>
          </cell>
          <cell r="M1638" t="str">
            <v>NULL</v>
          </cell>
          <cell r="N1638" t="str">
            <v>marginsgo@gmail.com</v>
          </cell>
          <cell r="O1638" t="str">
            <v>NULL</v>
          </cell>
          <cell r="P1638" t="str">
            <v>NULL</v>
          </cell>
          <cell r="Q1638">
            <v>1</v>
          </cell>
        </row>
        <row r="1639">
          <cell r="B1639">
            <v>1061810846</v>
          </cell>
          <cell r="C1639" t="str">
            <v>MENESES SALAMANCA ANGIE VIVIANA</v>
          </cell>
          <cell r="D1639" t="str">
            <v>MENESES</v>
          </cell>
          <cell r="E1639" t="str">
            <v>SALAMANCA</v>
          </cell>
          <cell r="F1639" t="str">
            <v>ANGIE</v>
          </cell>
          <cell r="G1639" t="str">
            <v>VIVIANA</v>
          </cell>
          <cell r="H1639" t="str">
            <v>NULL</v>
          </cell>
          <cell r="I1639" t="str">
            <v>NULL</v>
          </cell>
          <cell r="J1639" t="str">
            <v>F</v>
          </cell>
          <cell r="K1639" t="str">
            <v>NULL</v>
          </cell>
          <cell r="L1639" t="str">
            <v>NULL</v>
          </cell>
          <cell r="M1639" t="str">
            <v>NULL</v>
          </cell>
          <cell r="N1639" t="str">
            <v xml:space="preserve">avmeneses@unicauca.edu.co </v>
          </cell>
          <cell r="O1639" t="str">
            <v>NULL</v>
          </cell>
          <cell r="P1639" t="str">
            <v>NULL</v>
          </cell>
          <cell r="Q1639">
            <v>1</v>
          </cell>
        </row>
        <row r="1640">
          <cell r="B1640">
            <v>1061787697</v>
          </cell>
          <cell r="C1640" t="str">
            <v>Obando Certuche Eduart Enrique</v>
          </cell>
          <cell r="D1640" t="str">
            <v>Obando</v>
          </cell>
          <cell r="E1640" t="str">
            <v>Certuche</v>
          </cell>
          <cell r="F1640" t="str">
            <v>Eduart</v>
          </cell>
          <cell r="G1640" t="str">
            <v>Enrique</v>
          </cell>
          <cell r="H1640" t="str">
            <v>NULL</v>
          </cell>
          <cell r="I1640" t="str">
            <v>NULL</v>
          </cell>
          <cell r="J1640" t="str">
            <v>M</v>
          </cell>
          <cell r="K1640" t="str">
            <v>NULL</v>
          </cell>
          <cell r="L1640" t="str">
            <v>NULL</v>
          </cell>
          <cell r="M1640" t="str">
            <v>NULL</v>
          </cell>
          <cell r="N1640" t="str">
            <v>edduart_eeoc@unicauca.edu.co</v>
          </cell>
          <cell r="O1640" t="str">
            <v>NULL</v>
          </cell>
          <cell r="P1640" t="str">
            <v>NULL</v>
          </cell>
          <cell r="Q1640">
            <v>1</v>
          </cell>
        </row>
        <row r="1641">
          <cell r="B1641">
            <v>10304803</v>
          </cell>
          <cell r="C1641" t="str">
            <v>ALEGRIA VALLEJO CESAR HERNAN</v>
          </cell>
          <cell r="D1641" t="str">
            <v>ALEGRIA</v>
          </cell>
          <cell r="E1641" t="str">
            <v>VALLEJO</v>
          </cell>
          <cell r="F1641" t="str">
            <v>CESAR</v>
          </cell>
          <cell r="G1641" t="str">
            <v>HERNAN</v>
          </cell>
          <cell r="H1641" t="str">
            <v>NULL</v>
          </cell>
          <cell r="I1641" t="str">
            <v>NULL</v>
          </cell>
          <cell r="J1641" t="str">
            <v>M</v>
          </cell>
          <cell r="K1641" t="str">
            <v>NULL</v>
          </cell>
          <cell r="L1641" t="str">
            <v>NULL</v>
          </cell>
          <cell r="M1641" t="str">
            <v>NULL</v>
          </cell>
          <cell r="N1641" t="str">
            <v>cesarvallejosnm@gmail.com</v>
          </cell>
          <cell r="O1641" t="str">
            <v>NULL</v>
          </cell>
          <cell r="P1641" t="str">
            <v>NULL</v>
          </cell>
          <cell r="Q1641">
            <v>1</v>
          </cell>
        </row>
        <row r="1642">
          <cell r="B1642">
            <v>10297624</v>
          </cell>
          <cell r="C1642" t="str">
            <v>RAMOS DIAGO RODRIGO FELIPE</v>
          </cell>
          <cell r="D1642" t="str">
            <v>RAMOS</v>
          </cell>
          <cell r="E1642" t="str">
            <v>DIAGO</v>
          </cell>
          <cell r="F1642" t="str">
            <v>RODRIGO</v>
          </cell>
          <cell r="G1642" t="str">
            <v>FELIPE</v>
          </cell>
          <cell r="H1642" t="str">
            <v>NULL</v>
          </cell>
          <cell r="I1642" t="str">
            <v>NULL</v>
          </cell>
          <cell r="J1642" t="str">
            <v>M</v>
          </cell>
          <cell r="K1642" t="str">
            <v>NULL</v>
          </cell>
          <cell r="L1642" t="str">
            <v>NULL</v>
          </cell>
          <cell r="M1642" t="str">
            <v>NULL</v>
          </cell>
          <cell r="N1642" t="str">
            <v>rodrigo.ramos.d13@gmail.com</v>
          </cell>
          <cell r="O1642" t="str">
            <v>NULL</v>
          </cell>
          <cell r="P1642" t="str">
            <v>NULL</v>
          </cell>
          <cell r="Q1642">
            <v>1</v>
          </cell>
        </row>
        <row r="1643">
          <cell r="B1643">
            <v>34319959</v>
          </cell>
          <cell r="C1643" t="str">
            <v>Delgado Espinosa Zuly Yuliana</v>
          </cell>
          <cell r="D1643" t="str">
            <v>Delgado</v>
          </cell>
          <cell r="E1643" t="str">
            <v>Espinosa</v>
          </cell>
          <cell r="F1643" t="str">
            <v>Zuly</v>
          </cell>
          <cell r="G1643" t="str">
            <v>Yuliana</v>
          </cell>
          <cell r="H1643" t="str">
            <v>NULL</v>
          </cell>
          <cell r="I1643" t="str">
            <v>NULL</v>
          </cell>
          <cell r="J1643" t="str">
            <v>F</v>
          </cell>
          <cell r="K1643" t="str">
            <v>NULL</v>
          </cell>
          <cell r="L1643" t="str">
            <v>NULL</v>
          </cell>
          <cell r="M1643" t="str">
            <v>NULL</v>
          </cell>
          <cell r="N1643" t="str">
            <v>zyuliana@gmail.com</v>
          </cell>
          <cell r="O1643" t="str">
            <v>NULL</v>
          </cell>
          <cell r="P1643" t="str">
            <v>NULL</v>
          </cell>
          <cell r="Q1643">
            <v>1</v>
          </cell>
        </row>
        <row r="1644">
          <cell r="B1644">
            <v>1061813068</v>
          </cell>
          <cell r="C1644" t="str">
            <v xml:space="preserve">BAUTISTA PUENTES STEFANY </v>
          </cell>
          <cell r="D1644" t="str">
            <v>BAUTISTA</v>
          </cell>
          <cell r="E1644" t="str">
            <v>PUENTES</v>
          </cell>
          <cell r="F1644" t="str">
            <v>STEFANY</v>
          </cell>
          <cell r="H1644" t="str">
            <v>NULL</v>
          </cell>
          <cell r="I1644" t="str">
            <v>NULL</v>
          </cell>
          <cell r="J1644" t="str">
            <v>F</v>
          </cell>
          <cell r="K1644" t="str">
            <v>NULL</v>
          </cell>
          <cell r="L1644" t="str">
            <v>NULL</v>
          </cell>
          <cell r="M1644" t="str">
            <v>NULL</v>
          </cell>
          <cell r="N1644" t="str">
            <v>stefanybp9810@gmail.com</v>
          </cell>
          <cell r="O1644" t="str">
            <v>NULL</v>
          </cell>
          <cell r="P1644" t="str">
            <v>NULL</v>
          </cell>
          <cell r="Q1644">
            <v>1</v>
          </cell>
        </row>
        <row r="1645">
          <cell r="B1645">
            <v>25276110</v>
          </cell>
          <cell r="C1645" t="str">
            <v>BOLANOS IMBACHI MARTHA LUCIA</v>
          </cell>
          <cell r="D1645" t="str">
            <v>BOLANOS</v>
          </cell>
          <cell r="E1645" t="str">
            <v>IMBACHI</v>
          </cell>
          <cell r="F1645" t="str">
            <v>MARTHA</v>
          </cell>
          <cell r="G1645" t="str">
            <v>LUCIA</v>
          </cell>
          <cell r="H1645" t="str">
            <v>NULL</v>
          </cell>
          <cell r="I1645" t="str">
            <v>NULL</v>
          </cell>
          <cell r="J1645" t="str">
            <v>F</v>
          </cell>
          <cell r="K1645" t="str">
            <v>NULL</v>
          </cell>
          <cell r="L1645" t="str">
            <v>NULL</v>
          </cell>
          <cell r="M1645" t="str">
            <v>NULL</v>
          </cell>
          <cell r="N1645" t="str">
            <v>marthaluciabolaos@yahoo.com</v>
          </cell>
          <cell r="O1645" t="str">
            <v>NULL</v>
          </cell>
          <cell r="P1645" t="str">
            <v>NULL</v>
          </cell>
          <cell r="Q1645">
            <v>1</v>
          </cell>
        </row>
        <row r="1646">
          <cell r="B1646">
            <v>1144145509</v>
          </cell>
          <cell r="C1646" t="str">
            <v xml:space="preserve">IBARRA IMBACHI ARIEL </v>
          </cell>
          <cell r="D1646" t="str">
            <v>IBARRA</v>
          </cell>
          <cell r="E1646" t="str">
            <v>IMBACHI</v>
          </cell>
          <cell r="F1646" t="str">
            <v>ARIEL</v>
          </cell>
          <cell r="H1646" t="str">
            <v>NULL</v>
          </cell>
          <cell r="I1646" t="str">
            <v>NULL</v>
          </cell>
          <cell r="J1646" t="str">
            <v>M</v>
          </cell>
          <cell r="K1646" t="str">
            <v>NULL</v>
          </cell>
          <cell r="L1646" t="str">
            <v>NULL</v>
          </cell>
          <cell r="M1646" t="str">
            <v>NULL</v>
          </cell>
          <cell r="N1646" t="str">
            <v>arielibarramd14@gmail.com</v>
          </cell>
          <cell r="O1646" t="str">
            <v>NULL</v>
          </cell>
          <cell r="P1646" t="str">
            <v>NULL</v>
          </cell>
          <cell r="Q1646">
            <v>1</v>
          </cell>
        </row>
        <row r="1647">
          <cell r="B1647">
            <v>25289889</v>
          </cell>
          <cell r="C1647" t="str">
            <v>ALFARO CADENA CLAUDIA LUCIA</v>
          </cell>
          <cell r="D1647" t="str">
            <v>ALFARO</v>
          </cell>
          <cell r="E1647" t="str">
            <v>CADENA</v>
          </cell>
          <cell r="F1647" t="str">
            <v>CLAUDIA</v>
          </cell>
          <cell r="G1647" t="str">
            <v>LUCIA</v>
          </cell>
          <cell r="H1647" t="str">
            <v>NULL</v>
          </cell>
          <cell r="I1647" t="str">
            <v>NULL</v>
          </cell>
          <cell r="J1647" t="str">
            <v>F</v>
          </cell>
          <cell r="K1647" t="str">
            <v>NULL</v>
          </cell>
          <cell r="L1647" t="str">
            <v>NULL</v>
          </cell>
          <cell r="M1647" t="str">
            <v>NULL</v>
          </cell>
          <cell r="N1647" t="str">
            <v>cayalu@hotmail.com</v>
          </cell>
          <cell r="O1647" t="str">
            <v>NULL</v>
          </cell>
          <cell r="P1647" t="str">
            <v>NULL</v>
          </cell>
          <cell r="Q1647">
            <v>1</v>
          </cell>
        </row>
        <row r="1648">
          <cell r="B1648">
            <v>1061784543</v>
          </cell>
          <cell r="C1648" t="str">
            <v>SALAZAR CAMPO KELLY JHOHANNA</v>
          </cell>
          <cell r="D1648" t="str">
            <v>SALAZAR</v>
          </cell>
          <cell r="E1648" t="str">
            <v>CAMPO</v>
          </cell>
          <cell r="F1648" t="str">
            <v>KELLY</v>
          </cell>
          <cell r="G1648" t="str">
            <v>JHOHANNA</v>
          </cell>
          <cell r="H1648" t="str">
            <v>NULL</v>
          </cell>
          <cell r="I1648" t="str">
            <v>NULL</v>
          </cell>
          <cell r="J1648" t="str">
            <v>F</v>
          </cell>
          <cell r="K1648" t="str">
            <v>NULL</v>
          </cell>
          <cell r="L1648" t="str">
            <v>NULL</v>
          </cell>
          <cell r="M1648" t="str">
            <v>NULL</v>
          </cell>
          <cell r="N1648" t="str">
            <v>Kelly9.j@unicauca.edu.co</v>
          </cell>
          <cell r="O1648" t="str">
            <v>NULL</v>
          </cell>
          <cell r="P1648" t="str">
            <v>NULL</v>
          </cell>
          <cell r="Q1648">
            <v>1</v>
          </cell>
        </row>
        <row r="1649">
          <cell r="B1649">
            <v>1061763975</v>
          </cell>
          <cell r="C1649" t="str">
            <v>AGREDO VALVERDE INGRITH JOHANNA</v>
          </cell>
          <cell r="D1649" t="str">
            <v>AGREDO</v>
          </cell>
          <cell r="E1649" t="str">
            <v>VALVERDE</v>
          </cell>
          <cell r="F1649" t="str">
            <v>INGRITH</v>
          </cell>
          <cell r="G1649" t="str">
            <v>JOHANNA</v>
          </cell>
          <cell r="H1649" t="str">
            <v>NULL</v>
          </cell>
          <cell r="I1649" t="str">
            <v>NULL</v>
          </cell>
          <cell r="J1649" t="str">
            <v>F</v>
          </cell>
          <cell r="K1649" t="str">
            <v>NULL</v>
          </cell>
          <cell r="L1649" t="str">
            <v>NULL</v>
          </cell>
          <cell r="M1649" t="str">
            <v>NULL</v>
          </cell>
          <cell r="N1649" t="str">
            <v xml:space="preserve">johannav.0916@hotmail.com </v>
          </cell>
          <cell r="O1649" t="str">
            <v>NULL</v>
          </cell>
          <cell r="P1649" t="str">
            <v>NULL</v>
          </cell>
          <cell r="Q1649">
            <v>1</v>
          </cell>
        </row>
        <row r="1650">
          <cell r="B1650">
            <v>4616099</v>
          </cell>
          <cell r="C1650" t="str">
            <v>Muñoz Hoyos Nestor Leonel</v>
          </cell>
          <cell r="D1650" t="str">
            <v>Muñoz</v>
          </cell>
          <cell r="E1650" t="str">
            <v>Hoyos</v>
          </cell>
          <cell r="F1650" t="str">
            <v>Nestor</v>
          </cell>
          <cell r="G1650" t="str">
            <v>Leonel</v>
          </cell>
          <cell r="H1650" t="str">
            <v>NULL</v>
          </cell>
          <cell r="I1650" t="str">
            <v>NULL</v>
          </cell>
          <cell r="J1650" t="str">
            <v>M</v>
          </cell>
          <cell r="K1650" t="str">
            <v>NULL</v>
          </cell>
          <cell r="L1650" t="str">
            <v>NULL</v>
          </cell>
          <cell r="M1650" t="str">
            <v>NULL</v>
          </cell>
          <cell r="N1650" t="str">
            <v>nestorlmh@gmail.com</v>
          </cell>
          <cell r="O1650" t="str">
            <v>NULL</v>
          </cell>
          <cell r="P1650" t="str">
            <v>NULL</v>
          </cell>
          <cell r="Q1650">
            <v>1</v>
          </cell>
        </row>
        <row r="1651">
          <cell r="B1651">
            <v>10303308</v>
          </cell>
          <cell r="C1651" t="str">
            <v>ESCALLON PORTILLA ANDRES FELIPE</v>
          </cell>
          <cell r="D1651" t="str">
            <v>ESCALLON</v>
          </cell>
          <cell r="E1651" t="str">
            <v>PORTILLA</v>
          </cell>
          <cell r="F1651" t="str">
            <v>ANDRES</v>
          </cell>
          <cell r="G1651" t="str">
            <v>FELIPE</v>
          </cell>
          <cell r="H1651" t="str">
            <v>NULL</v>
          </cell>
          <cell r="I1651" t="str">
            <v>NULL</v>
          </cell>
          <cell r="J1651" t="str">
            <v>M</v>
          </cell>
          <cell r="K1651" t="str">
            <v>NULL</v>
          </cell>
          <cell r="L1651" t="str">
            <v>NULL</v>
          </cell>
          <cell r="M1651" t="str">
            <v>NULL</v>
          </cell>
          <cell r="N1651" t="str">
            <v>aescallon@unicauca.edu.co</v>
          </cell>
          <cell r="O1651" t="str">
            <v>NULL</v>
          </cell>
          <cell r="P1651" t="str">
            <v>NULL</v>
          </cell>
          <cell r="Q1651">
            <v>1</v>
          </cell>
        </row>
        <row r="1652">
          <cell r="B1652">
            <v>14466268</v>
          </cell>
          <cell r="C1652" t="str">
            <v>LOPEZ ACOSTA NELSON EDWARD</v>
          </cell>
          <cell r="D1652" t="str">
            <v>LOPEZ</v>
          </cell>
          <cell r="E1652" t="str">
            <v>ACOSTA</v>
          </cell>
          <cell r="F1652" t="str">
            <v>NELSON</v>
          </cell>
          <cell r="G1652" t="str">
            <v>EDWARD</v>
          </cell>
          <cell r="H1652" t="str">
            <v>NULL</v>
          </cell>
          <cell r="I1652" t="str">
            <v>NULL</v>
          </cell>
          <cell r="J1652" t="str">
            <v>M</v>
          </cell>
          <cell r="K1652" t="str">
            <v>NULL</v>
          </cell>
          <cell r="L1652" t="str">
            <v>NULL</v>
          </cell>
          <cell r="M1652" t="str">
            <v>NULL</v>
          </cell>
          <cell r="N1652" t="str">
            <v>nelamark21@gmail.com</v>
          </cell>
          <cell r="O1652" t="str">
            <v>NULL</v>
          </cell>
          <cell r="P1652" t="str">
            <v>NULL</v>
          </cell>
          <cell r="Q1652">
            <v>1</v>
          </cell>
        </row>
        <row r="1653">
          <cell r="B1653">
            <v>17651452</v>
          </cell>
          <cell r="C1653" t="str">
            <v>BENITEZ CHARA WILLINGTON ALGERI</v>
          </cell>
          <cell r="D1653" t="str">
            <v>BENITEZ</v>
          </cell>
          <cell r="E1653" t="str">
            <v>CHARA</v>
          </cell>
          <cell r="F1653" t="str">
            <v>WILLINGTON</v>
          </cell>
          <cell r="G1653" t="str">
            <v>ALGERI</v>
          </cell>
          <cell r="H1653" t="str">
            <v>NULL</v>
          </cell>
          <cell r="I1653" t="str">
            <v>NULL</v>
          </cell>
          <cell r="J1653" t="str">
            <v>M</v>
          </cell>
          <cell r="K1653" t="str">
            <v>NULL</v>
          </cell>
          <cell r="L1653" t="str">
            <v>NULL</v>
          </cell>
          <cell r="M1653" t="str">
            <v>NULL</v>
          </cell>
          <cell r="N1653" t="str">
            <v>wbenitez@unicauca.edu.co</v>
          </cell>
          <cell r="O1653" t="str">
            <v>NULL</v>
          </cell>
          <cell r="P1653" t="str">
            <v>NULL</v>
          </cell>
          <cell r="Q1653">
            <v>1</v>
          </cell>
        </row>
        <row r="1654">
          <cell r="B1654">
            <v>76329432</v>
          </cell>
          <cell r="C1654" t="str">
            <v>Bonilla Perlaza Paulo Cesar</v>
          </cell>
          <cell r="D1654" t="str">
            <v>Bonilla</v>
          </cell>
          <cell r="E1654" t="str">
            <v>Perlaza</v>
          </cell>
          <cell r="F1654" t="str">
            <v>Paulo</v>
          </cell>
          <cell r="G1654" t="str">
            <v>Cesar</v>
          </cell>
          <cell r="H1654" t="str">
            <v>NULL</v>
          </cell>
          <cell r="I1654" t="str">
            <v>NULL</v>
          </cell>
          <cell r="J1654" t="str">
            <v>M</v>
          </cell>
          <cell r="K1654" t="str">
            <v>NULL</v>
          </cell>
          <cell r="L1654" t="str">
            <v>NULL</v>
          </cell>
          <cell r="M1654" t="str">
            <v>NULL</v>
          </cell>
          <cell r="N1654" t="str">
            <v>bonillaperlazasociados@gmail.com</v>
          </cell>
          <cell r="O1654" t="str">
            <v>NULL</v>
          </cell>
          <cell r="P1654" t="str">
            <v>NULL</v>
          </cell>
          <cell r="Q1654">
            <v>1</v>
          </cell>
        </row>
        <row r="1655">
          <cell r="B1655">
            <v>1062292434</v>
          </cell>
          <cell r="C1655" t="str">
            <v>GOMEZ TORRES VIVIAN KATHERINE</v>
          </cell>
          <cell r="D1655" t="str">
            <v>GOMEZ</v>
          </cell>
          <cell r="E1655" t="str">
            <v>TORRES</v>
          </cell>
          <cell r="F1655" t="str">
            <v>VIVIAN</v>
          </cell>
          <cell r="G1655" t="str">
            <v>KATHERINE</v>
          </cell>
          <cell r="H1655" t="str">
            <v>NULL</v>
          </cell>
          <cell r="I1655" t="str">
            <v>NULL</v>
          </cell>
          <cell r="J1655" t="str">
            <v>F</v>
          </cell>
          <cell r="K1655" t="str">
            <v>NULL</v>
          </cell>
          <cell r="L1655" t="str">
            <v>NULL</v>
          </cell>
          <cell r="M1655" t="str">
            <v>NULL</v>
          </cell>
          <cell r="N1655" t="str">
            <v>viviangomez111989@gmail.com</v>
          </cell>
          <cell r="O1655" t="str">
            <v>NULL</v>
          </cell>
          <cell r="P1655" t="str">
            <v>NULL</v>
          </cell>
          <cell r="Q1655">
            <v>1</v>
          </cell>
        </row>
        <row r="1656">
          <cell r="B1656">
            <v>1151951742</v>
          </cell>
          <cell r="C1656" t="str">
            <v>MARROQUIN MARTINEZ JUAN PABLO</v>
          </cell>
          <cell r="D1656" t="str">
            <v>MARROQUIN</v>
          </cell>
          <cell r="E1656" t="str">
            <v>MARTINEZ</v>
          </cell>
          <cell r="F1656" t="str">
            <v>JUAN</v>
          </cell>
          <cell r="G1656" t="str">
            <v>PABLO</v>
          </cell>
          <cell r="H1656" t="str">
            <v>NULL</v>
          </cell>
          <cell r="I1656" t="str">
            <v>NULL</v>
          </cell>
          <cell r="J1656" t="str">
            <v>M</v>
          </cell>
          <cell r="K1656" t="str">
            <v>NULL</v>
          </cell>
          <cell r="L1656" t="str">
            <v>NULL</v>
          </cell>
          <cell r="M1656" t="str">
            <v>NULL</v>
          </cell>
          <cell r="N1656" t="str">
            <v>juan.marroquin2412@gmail.com</v>
          </cell>
          <cell r="O1656" t="str">
            <v>NULL</v>
          </cell>
          <cell r="P1656" t="str">
            <v>NULL</v>
          </cell>
          <cell r="Q1656">
            <v>1</v>
          </cell>
        </row>
        <row r="1657">
          <cell r="B1657">
            <v>1079412803</v>
          </cell>
          <cell r="C1657" t="str">
            <v>ARDILA MENZA JUAN MANUEL</v>
          </cell>
          <cell r="D1657" t="str">
            <v>ARDILA</v>
          </cell>
          <cell r="E1657" t="str">
            <v>MENZA</v>
          </cell>
          <cell r="F1657" t="str">
            <v>JUAN</v>
          </cell>
          <cell r="G1657" t="str">
            <v>MANUEL</v>
          </cell>
          <cell r="H1657" t="str">
            <v>NULL</v>
          </cell>
          <cell r="I1657" t="str">
            <v>NULL</v>
          </cell>
          <cell r="J1657" t="str">
            <v>M</v>
          </cell>
          <cell r="K1657" t="str">
            <v>NULL</v>
          </cell>
          <cell r="L1657" t="str">
            <v>NULL</v>
          </cell>
          <cell r="M1657" t="str">
            <v>NULL</v>
          </cell>
          <cell r="N1657" t="str">
            <v>juanardi@unicauca.edu.co</v>
          </cell>
          <cell r="O1657" t="str">
            <v>NULL</v>
          </cell>
          <cell r="P1657" t="str">
            <v>NULL</v>
          </cell>
          <cell r="Q1657">
            <v>1</v>
          </cell>
        </row>
        <row r="1658">
          <cell r="B1658">
            <v>10296685</v>
          </cell>
          <cell r="C1658" t="str">
            <v>CERTUCHE GUZMAN GERARDO ANDRES</v>
          </cell>
          <cell r="D1658" t="str">
            <v>CERTUCHE</v>
          </cell>
          <cell r="E1658" t="str">
            <v>GUZMAN</v>
          </cell>
          <cell r="F1658" t="str">
            <v>GERARDO</v>
          </cell>
          <cell r="G1658" t="str">
            <v>ANDRES</v>
          </cell>
          <cell r="H1658" t="str">
            <v>NULL</v>
          </cell>
          <cell r="I1658" t="str">
            <v>NULL</v>
          </cell>
          <cell r="J1658" t="str">
            <v>M</v>
          </cell>
          <cell r="K1658" t="str">
            <v>NULL</v>
          </cell>
          <cell r="L1658" t="str">
            <v>NULL</v>
          </cell>
          <cell r="M1658" t="str">
            <v>NULL</v>
          </cell>
          <cell r="N1658" t="str">
            <v>gercer48@gmail.com</v>
          </cell>
          <cell r="O1658" t="str">
            <v>NULL</v>
          </cell>
          <cell r="P1658" t="str">
            <v>NULL</v>
          </cell>
          <cell r="Q1658">
            <v>1</v>
          </cell>
        </row>
        <row r="1659">
          <cell r="B1659">
            <v>1144033596</v>
          </cell>
          <cell r="C1659" t="str">
            <v>AGREDO AVILA LUISA MARIA</v>
          </cell>
          <cell r="D1659" t="str">
            <v>AGREDO</v>
          </cell>
          <cell r="E1659" t="str">
            <v>AVILA</v>
          </cell>
          <cell r="F1659" t="str">
            <v>LUISA</v>
          </cell>
          <cell r="G1659" t="str">
            <v>MARIA</v>
          </cell>
          <cell r="H1659" t="str">
            <v>NULL</v>
          </cell>
          <cell r="I1659" t="str">
            <v>NULL</v>
          </cell>
          <cell r="J1659" t="str">
            <v>F</v>
          </cell>
          <cell r="K1659" t="str">
            <v>NULL</v>
          </cell>
          <cell r="L1659" t="str">
            <v>NULL</v>
          </cell>
          <cell r="M1659" t="str">
            <v>NULL</v>
          </cell>
          <cell r="N1659" t="str">
            <v>luisamariagredo@gmail.com</v>
          </cell>
          <cell r="O1659" t="str">
            <v>NULL</v>
          </cell>
          <cell r="P1659" t="str">
            <v>NULL</v>
          </cell>
          <cell r="Q1659">
            <v>1</v>
          </cell>
        </row>
        <row r="1660">
          <cell r="B1660">
            <v>1061697597</v>
          </cell>
          <cell r="C1660" t="str">
            <v>JARAMILLO OJEDA IVAN ANTONIO</v>
          </cell>
          <cell r="D1660" t="str">
            <v>JARAMILLO</v>
          </cell>
          <cell r="E1660" t="str">
            <v>OJEDA</v>
          </cell>
          <cell r="F1660" t="str">
            <v>IVAN</v>
          </cell>
          <cell r="G1660" t="str">
            <v>ANTONIO</v>
          </cell>
          <cell r="H1660" t="str">
            <v>NULL</v>
          </cell>
          <cell r="I1660" t="str">
            <v>NULL</v>
          </cell>
          <cell r="J1660" t="str">
            <v>M</v>
          </cell>
          <cell r="K1660" t="str">
            <v>NULL</v>
          </cell>
          <cell r="L1660" t="str">
            <v>NULL</v>
          </cell>
          <cell r="M1660" t="str">
            <v>NULL</v>
          </cell>
          <cell r="N1660" t="str">
            <v>ivanjaramillo656@gmail.com</v>
          </cell>
          <cell r="O1660" t="str">
            <v>NULL</v>
          </cell>
          <cell r="P1660" t="str">
            <v>NULL</v>
          </cell>
          <cell r="Q1660">
            <v>1</v>
          </cell>
        </row>
        <row r="1661">
          <cell r="B1661">
            <v>1081593384</v>
          </cell>
          <cell r="C1661" t="str">
            <v>MORENO MUÑOZ ROBERTH NIXON</v>
          </cell>
          <cell r="D1661" t="str">
            <v>MORENO</v>
          </cell>
          <cell r="E1661" t="str">
            <v>MUÑOZ</v>
          </cell>
          <cell r="F1661" t="str">
            <v>ROBERTH</v>
          </cell>
          <cell r="G1661" t="str">
            <v>NIXON</v>
          </cell>
          <cell r="H1661" t="str">
            <v>NULL</v>
          </cell>
          <cell r="I1661" t="str">
            <v>NULL</v>
          </cell>
          <cell r="J1661" t="str">
            <v>M</v>
          </cell>
          <cell r="K1661" t="str">
            <v>NULL</v>
          </cell>
          <cell r="L1661" t="str">
            <v>NULL</v>
          </cell>
          <cell r="M1661" t="str">
            <v>NULL</v>
          </cell>
          <cell r="N1661" t="str">
            <v>roberth-med@hotmail.com</v>
          </cell>
          <cell r="O1661" t="str">
            <v>NULL</v>
          </cell>
          <cell r="P1661" t="str">
            <v>NULL</v>
          </cell>
          <cell r="Q1661">
            <v>1</v>
          </cell>
        </row>
        <row r="1662">
          <cell r="B1662">
            <v>1061541075</v>
          </cell>
          <cell r="C1662" t="str">
            <v xml:space="preserve">Velasco Velez Marilin </v>
          </cell>
          <cell r="D1662" t="str">
            <v>Velasco</v>
          </cell>
          <cell r="E1662" t="str">
            <v>Velez</v>
          </cell>
          <cell r="F1662" t="str">
            <v>Marilin</v>
          </cell>
          <cell r="H1662" t="str">
            <v>NULL</v>
          </cell>
          <cell r="I1662" t="str">
            <v>NULL</v>
          </cell>
          <cell r="J1662" t="str">
            <v>F</v>
          </cell>
          <cell r="K1662" t="str">
            <v>NULL</v>
          </cell>
          <cell r="L1662" t="str">
            <v>NULL</v>
          </cell>
          <cell r="M1662" t="str">
            <v>NULL</v>
          </cell>
          <cell r="N1662" t="str">
            <v xml:space="preserve">Marlinv@unicauca.edu.co </v>
          </cell>
          <cell r="O1662" t="str">
            <v>NULL</v>
          </cell>
          <cell r="P1662" t="str">
            <v>NULL</v>
          </cell>
          <cell r="Q1662">
            <v>1</v>
          </cell>
        </row>
        <row r="1663">
          <cell r="B1663">
            <v>34567768</v>
          </cell>
          <cell r="C1663" t="str">
            <v>SANDOVAL ROSERO LISBETH ISABEL</v>
          </cell>
          <cell r="D1663" t="str">
            <v>SANDOVAL</v>
          </cell>
          <cell r="E1663" t="str">
            <v>ROSERO</v>
          </cell>
          <cell r="F1663" t="str">
            <v>LISBETH</v>
          </cell>
          <cell r="G1663" t="str">
            <v>ISABEL</v>
          </cell>
          <cell r="H1663" t="str">
            <v>NULL</v>
          </cell>
          <cell r="I1663" t="str">
            <v>NULL</v>
          </cell>
          <cell r="J1663" t="str">
            <v>F</v>
          </cell>
          <cell r="K1663" t="str">
            <v>NULL</v>
          </cell>
          <cell r="L1663" t="str">
            <v>NULL</v>
          </cell>
          <cell r="M1663" t="str">
            <v>NULL</v>
          </cell>
          <cell r="N1663" t="str">
            <v>isabelsandoval1509@gmail.com</v>
          </cell>
          <cell r="O1663" t="str">
            <v>NULL</v>
          </cell>
          <cell r="P1663" t="str">
            <v>NULL</v>
          </cell>
          <cell r="Q1663">
            <v>1</v>
          </cell>
        </row>
        <row r="1664">
          <cell r="B1664">
            <v>1061686519</v>
          </cell>
          <cell r="C1664" t="str">
            <v xml:space="preserve">BRAVO CUELLAR MARIA </v>
          </cell>
          <cell r="D1664" t="str">
            <v>BRAVO</v>
          </cell>
          <cell r="E1664" t="str">
            <v>CUELLAR</v>
          </cell>
          <cell r="F1664" t="str">
            <v>MARIA</v>
          </cell>
          <cell r="H1664" t="str">
            <v>NULL</v>
          </cell>
          <cell r="I1664" t="str">
            <v>NULL</v>
          </cell>
          <cell r="J1664" t="str">
            <v>M</v>
          </cell>
          <cell r="K1664" t="str">
            <v>NULL</v>
          </cell>
          <cell r="L1664" t="str">
            <v>NULL</v>
          </cell>
          <cell r="M1664" t="str">
            <v>NULL</v>
          </cell>
          <cell r="N1664" t="str">
            <v>mariabravocuellar@hotmail.com</v>
          </cell>
          <cell r="O1664" t="str">
            <v>NULL</v>
          </cell>
          <cell r="P1664" t="str">
            <v>NULL</v>
          </cell>
          <cell r="Q1664">
            <v>1</v>
          </cell>
        </row>
        <row r="1665">
          <cell r="B1665">
            <v>34558666</v>
          </cell>
          <cell r="C1665" t="str">
            <v>PERDOMO VERGARA GIGLIOLA YUDIT</v>
          </cell>
          <cell r="D1665" t="str">
            <v>PERDOMO</v>
          </cell>
          <cell r="E1665" t="str">
            <v>VERGARA</v>
          </cell>
          <cell r="F1665" t="str">
            <v>GIGLIOLA</v>
          </cell>
          <cell r="G1665" t="str">
            <v>YUDIT</v>
          </cell>
          <cell r="H1665" t="str">
            <v>NULL</v>
          </cell>
          <cell r="I1665" t="str">
            <v>NULL</v>
          </cell>
          <cell r="J1665" t="str">
            <v>F</v>
          </cell>
          <cell r="K1665" t="str">
            <v>NULL</v>
          </cell>
          <cell r="L1665" t="str">
            <v>NULL</v>
          </cell>
          <cell r="M1665" t="str">
            <v>NULL</v>
          </cell>
          <cell r="N1665" t="str">
            <v>gigli06@hotmail.com</v>
          </cell>
          <cell r="O1665" t="str">
            <v>NULL</v>
          </cell>
          <cell r="P1665" t="str">
            <v>NULL</v>
          </cell>
          <cell r="Q1665">
            <v>1</v>
          </cell>
        </row>
        <row r="1666">
          <cell r="B1666">
            <v>10295723</v>
          </cell>
          <cell r="C1666" t="str">
            <v>SANCHEZ GOMEZ TULIO ANDRES</v>
          </cell>
          <cell r="D1666" t="str">
            <v>SANCHEZ</v>
          </cell>
          <cell r="E1666" t="str">
            <v>GOMEZ</v>
          </cell>
          <cell r="F1666" t="str">
            <v>TULIO</v>
          </cell>
          <cell r="G1666" t="str">
            <v>ANDRES</v>
          </cell>
          <cell r="H1666" t="str">
            <v>NULL</v>
          </cell>
          <cell r="I1666" t="str">
            <v>NULL</v>
          </cell>
          <cell r="J1666" t="str">
            <v>M</v>
          </cell>
          <cell r="K1666" t="str">
            <v>NULL</v>
          </cell>
          <cell r="L1666" t="str">
            <v>NULL</v>
          </cell>
          <cell r="M1666" t="str">
            <v>NULL</v>
          </cell>
          <cell r="N1666" t="str">
            <v>andressanchezmd@hotmail.com</v>
          </cell>
          <cell r="O1666" t="str">
            <v>NULL</v>
          </cell>
          <cell r="P1666" t="str">
            <v>NULL</v>
          </cell>
          <cell r="Q1666">
            <v>1</v>
          </cell>
        </row>
        <row r="1667">
          <cell r="B1667">
            <v>10296504</v>
          </cell>
          <cell r="C1667" t="str">
            <v>LOpez Molina Juan Gabriel</v>
          </cell>
          <cell r="D1667" t="str">
            <v>LOpez</v>
          </cell>
          <cell r="E1667" t="str">
            <v>Molina</v>
          </cell>
          <cell r="F1667" t="str">
            <v>Juan</v>
          </cell>
          <cell r="G1667" t="str">
            <v>Gabriel</v>
          </cell>
          <cell r="H1667" t="str">
            <v>NULL</v>
          </cell>
          <cell r="I1667" t="str">
            <v>NULL</v>
          </cell>
          <cell r="J1667" t="str">
            <v>M</v>
          </cell>
          <cell r="K1667" t="str">
            <v>NULL</v>
          </cell>
          <cell r="L1667" t="str">
            <v>NULL</v>
          </cell>
          <cell r="M1667" t="str">
            <v>NULL</v>
          </cell>
          <cell r="N1667" t="str">
            <v>jglopez@unicauca.edu.co</v>
          </cell>
          <cell r="O1667" t="str">
            <v>NULL</v>
          </cell>
          <cell r="P1667" t="str">
            <v>NULL</v>
          </cell>
          <cell r="Q1667">
            <v>1</v>
          </cell>
        </row>
        <row r="1668">
          <cell r="B1668">
            <v>1061774788</v>
          </cell>
          <cell r="C1668" t="str">
            <v>INCHIMA RODRIGUEZ EDWIN VICENTE</v>
          </cell>
          <cell r="D1668" t="str">
            <v>INCHIMA</v>
          </cell>
          <cell r="E1668" t="str">
            <v>RODRIGUEZ</v>
          </cell>
          <cell r="F1668" t="str">
            <v>EDWIN</v>
          </cell>
          <cell r="G1668" t="str">
            <v>VICENTE</v>
          </cell>
          <cell r="H1668" t="str">
            <v>NULL</v>
          </cell>
          <cell r="I1668" t="str">
            <v>NULL</v>
          </cell>
          <cell r="J1668" t="str">
            <v>M</v>
          </cell>
          <cell r="K1668" t="str">
            <v>NULL</v>
          </cell>
          <cell r="L1668" t="str">
            <v>NULL</v>
          </cell>
          <cell r="M1668" t="str">
            <v>NULL</v>
          </cell>
          <cell r="N1668" t="str">
            <v>edwinchima3456@gmail.com</v>
          </cell>
          <cell r="O1668" t="str">
            <v>NULL</v>
          </cell>
          <cell r="P1668" t="str">
            <v>NULL</v>
          </cell>
          <cell r="Q1668">
            <v>1</v>
          </cell>
        </row>
        <row r="1669">
          <cell r="B1669">
            <v>76309451</v>
          </cell>
          <cell r="C1669" t="str">
            <v>Santacruz Ruiz Guillermo Enrique</v>
          </cell>
          <cell r="D1669" t="str">
            <v>Santacruz</v>
          </cell>
          <cell r="E1669" t="str">
            <v>Ruiz</v>
          </cell>
          <cell r="F1669" t="str">
            <v>Guillermo</v>
          </cell>
          <cell r="G1669" t="str">
            <v>Enrique</v>
          </cell>
          <cell r="H1669" t="str">
            <v>NULL</v>
          </cell>
          <cell r="I1669" t="str">
            <v>NULL</v>
          </cell>
          <cell r="J1669" t="str">
            <v>M</v>
          </cell>
          <cell r="K1669" t="str">
            <v>NULL</v>
          </cell>
          <cell r="L1669" t="str">
            <v>NULL</v>
          </cell>
          <cell r="M1669" t="str">
            <v>NULL</v>
          </cell>
          <cell r="N1669" t="str">
            <v>gesantac@unicauca.edu.co</v>
          </cell>
          <cell r="O1669" t="str">
            <v>NULL</v>
          </cell>
          <cell r="P1669" t="str">
            <v>NULL</v>
          </cell>
          <cell r="Q1669">
            <v>1</v>
          </cell>
        </row>
        <row r="1670">
          <cell r="B1670">
            <v>1061705786</v>
          </cell>
          <cell r="C1670" t="str">
            <v>SANTACRUZ ORDONEZ DIANA MARCELA</v>
          </cell>
          <cell r="D1670" t="str">
            <v>SANTACRUZ</v>
          </cell>
          <cell r="E1670" t="str">
            <v>ORDONEZ</v>
          </cell>
          <cell r="F1670" t="str">
            <v>DIANA</v>
          </cell>
          <cell r="G1670" t="str">
            <v>MARCELA</v>
          </cell>
          <cell r="H1670" t="str">
            <v>NULL</v>
          </cell>
          <cell r="I1670" t="str">
            <v>NULL</v>
          </cell>
          <cell r="J1670" t="str">
            <v>F</v>
          </cell>
          <cell r="K1670" t="str">
            <v>NULL</v>
          </cell>
          <cell r="L1670" t="str">
            <v>NULL</v>
          </cell>
          <cell r="M1670" t="str">
            <v>NULL</v>
          </cell>
          <cell r="N1670" t="str">
            <v>marcelita_santacruz@hotmail.com</v>
          </cell>
          <cell r="O1670" t="str">
            <v>NULL</v>
          </cell>
          <cell r="P1670" t="str">
            <v>NULL</v>
          </cell>
          <cell r="Q1670">
            <v>1</v>
          </cell>
        </row>
        <row r="1671">
          <cell r="B1671">
            <v>76326571</v>
          </cell>
          <cell r="C1671" t="str">
            <v>erazo dominguez andres fernando</v>
          </cell>
          <cell r="D1671" t="str">
            <v>erazo</v>
          </cell>
          <cell r="E1671" t="str">
            <v>dominguez</v>
          </cell>
          <cell r="F1671" t="str">
            <v>andres</v>
          </cell>
          <cell r="G1671" t="str">
            <v>fernando</v>
          </cell>
          <cell r="H1671" t="str">
            <v>NULL</v>
          </cell>
          <cell r="I1671" t="str">
            <v>NULL</v>
          </cell>
          <cell r="J1671" t="str">
            <v>M</v>
          </cell>
          <cell r="K1671" t="str">
            <v>NULL</v>
          </cell>
          <cell r="L1671" t="str">
            <v>NULL</v>
          </cell>
          <cell r="M1671" t="str">
            <v>NULL</v>
          </cell>
          <cell r="N1671" t="str">
            <v>andres-erazo@hotmail.com</v>
          </cell>
          <cell r="O1671" t="str">
            <v>NULL</v>
          </cell>
          <cell r="P1671" t="str">
            <v>NULL</v>
          </cell>
          <cell r="Q1671">
            <v>1</v>
          </cell>
        </row>
        <row r="1672">
          <cell r="B1672">
            <v>1118540431</v>
          </cell>
          <cell r="C1672" t="str">
            <v>LOPEZ ESCALANTE YESENIA CATERINE</v>
          </cell>
          <cell r="D1672" t="str">
            <v>LOPEZ</v>
          </cell>
          <cell r="E1672" t="str">
            <v>ESCALANTE</v>
          </cell>
          <cell r="F1672" t="str">
            <v>YESENIA</v>
          </cell>
          <cell r="G1672" t="str">
            <v>CATERINE</v>
          </cell>
          <cell r="H1672" t="str">
            <v>NULL</v>
          </cell>
          <cell r="I1672" t="str">
            <v>NULL</v>
          </cell>
          <cell r="J1672" t="str">
            <v>F</v>
          </cell>
          <cell r="K1672" t="str">
            <v>NULL</v>
          </cell>
          <cell r="L1672" t="str">
            <v>NULL</v>
          </cell>
          <cell r="M1672" t="str">
            <v>NULL</v>
          </cell>
          <cell r="N1672" t="str">
            <v>ebrios@gmail.com</v>
          </cell>
          <cell r="O1672" t="str">
            <v>NULL</v>
          </cell>
          <cell r="P1672" t="str">
            <v>NULL</v>
          </cell>
          <cell r="Q1672">
            <v>1</v>
          </cell>
        </row>
        <row r="1673">
          <cell r="B1673">
            <v>10303082</v>
          </cell>
          <cell r="C1673" t="str">
            <v>Muñoz Ruiz Edwin Oveimar</v>
          </cell>
          <cell r="D1673" t="str">
            <v>Muñoz</v>
          </cell>
          <cell r="E1673" t="str">
            <v>Ruiz</v>
          </cell>
          <cell r="F1673" t="str">
            <v>Edwin</v>
          </cell>
          <cell r="G1673" t="str">
            <v>Oveimar</v>
          </cell>
          <cell r="H1673" t="str">
            <v>NULL</v>
          </cell>
          <cell r="I1673" t="str">
            <v>NULL</v>
          </cell>
          <cell r="J1673" t="str">
            <v>M</v>
          </cell>
          <cell r="K1673" t="str">
            <v>NULL</v>
          </cell>
          <cell r="L1673" t="str">
            <v>NULL</v>
          </cell>
          <cell r="M1673" t="str">
            <v>NULL</v>
          </cell>
          <cell r="N1673" t="str">
            <v>edwinmunoz@unicauca.edu.co</v>
          </cell>
          <cell r="O1673" t="str">
            <v>NULL</v>
          </cell>
          <cell r="P1673" t="str">
            <v>NULL</v>
          </cell>
          <cell r="Q1673">
            <v>1</v>
          </cell>
        </row>
        <row r="1674">
          <cell r="B1674">
            <v>1061783171</v>
          </cell>
          <cell r="C1674" t="str">
            <v xml:space="preserve">MUÑOZ OROZCO NATHALIA </v>
          </cell>
          <cell r="D1674" t="str">
            <v>MUÑOZ</v>
          </cell>
          <cell r="E1674" t="str">
            <v>OROZCO</v>
          </cell>
          <cell r="F1674" t="str">
            <v>NATHALIA</v>
          </cell>
          <cell r="H1674" t="str">
            <v>NULL</v>
          </cell>
          <cell r="I1674" t="str">
            <v>NULL</v>
          </cell>
          <cell r="J1674" t="str">
            <v>F</v>
          </cell>
          <cell r="K1674" t="str">
            <v>NULL</v>
          </cell>
          <cell r="L1674" t="str">
            <v>NULL</v>
          </cell>
          <cell r="M1674" t="str">
            <v>NULL</v>
          </cell>
          <cell r="N1674" t="str">
            <v>nathalia.munozo@gmail.com</v>
          </cell>
          <cell r="O1674" t="str">
            <v>NULL</v>
          </cell>
          <cell r="P1674" t="str">
            <v>NULL</v>
          </cell>
          <cell r="Q1674">
            <v>1</v>
          </cell>
        </row>
        <row r="1675">
          <cell r="B1675">
            <v>1061691031</v>
          </cell>
          <cell r="C1675" t="str">
            <v>CASTILLO GARCES ASTRID ELISA</v>
          </cell>
          <cell r="D1675" t="str">
            <v>CASTILLO</v>
          </cell>
          <cell r="E1675" t="str">
            <v>GARCES</v>
          </cell>
          <cell r="F1675" t="str">
            <v>ASTRID</v>
          </cell>
          <cell r="G1675" t="str">
            <v>ELISA</v>
          </cell>
          <cell r="H1675" t="str">
            <v>NULL</v>
          </cell>
          <cell r="I1675" t="str">
            <v>NULL</v>
          </cell>
          <cell r="J1675" t="str">
            <v>F</v>
          </cell>
          <cell r="K1675" t="str">
            <v>NULL</v>
          </cell>
          <cell r="L1675" t="str">
            <v>NULL</v>
          </cell>
          <cell r="M1675" t="str">
            <v>NULL</v>
          </cell>
          <cell r="N1675" t="str">
            <v>elisacastillo00@gmail.com</v>
          </cell>
          <cell r="O1675" t="str">
            <v>NULL</v>
          </cell>
          <cell r="P1675" t="str">
            <v>NULL</v>
          </cell>
          <cell r="Q1675">
            <v>1</v>
          </cell>
        </row>
        <row r="1676">
          <cell r="B1676">
            <v>76324076</v>
          </cell>
          <cell r="C1676" t="str">
            <v>VELEZ ALEGRIA ALEX JULIAN</v>
          </cell>
          <cell r="D1676" t="str">
            <v>VELEZ</v>
          </cell>
          <cell r="E1676" t="str">
            <v>ALEGRIA</v>
          </cell>
          <cell r="F1676" t="str">
            <v>ALEX</v>
          </cell>
          <cell r="G1676" t="str">
            <v>JULIAN</v>
          </cell>
          <cell r="H1676" t="str">
            <v>NULL</v>
          </cell>
          <cell r="I1676" t="str">
            <v>NULL</v>
          </cell>
          <cell r="J1676" t="str">
            <v>M</v>
          </cell>
          <cell r="K1676" t="str">
            <v>NULL</v>
          </cell>
          <cell r="L1676" t="str">
            <v>NULL</v>
          </cell>
          <cell r="M1676" t="str">
            <v>NULL</v>
          </cell>
          <cell r="N1676" t="str">
            <v>ajvelez_a@yahoo.com</v>
          </cell>
          <cell r="O1676" t="str">
            <v>NULL</v>
          </cell>
          <cell r="P1676" t="str">
            <v>NULL</v>
          </cell>
          <cell r="Q1676">
            <v>1</v>
          </cell>
        </row>
        <row r="1677">
          <cell r="B1677">
            <v>34325846</v>
          </cell>
          <cell r="C1677" t="str">
            <v xml:space="preserve">MILLAN RESTREPO DORIS </v>
          </cell>
          <cell r="D1677" t="str">
            <v>MILLAN</v>
          </cell>
          <cell r="E1677" t="str">
            <v>RESTREPO</v>
          </cell>
          <cell r="F1677" t="str">
            <v>DORIS</v>
          </cell>
          <cell r="H1677" t="str">
            <v>NULL</v>
          </cell>
          <cell r="I1677" t="str">
            <v>NULL</v>
          </cell>
          <cell r="J1677" t="str">
            <v>F</v>
          </cell>
          <cell r="K1677" t="str">
            <v>NULL</v>
          </cell>
          <cell r="L1677" t="str">
            <v>NULL</v>
          </cell>
          <cell r="M1677" t="str">
            <v>NULL</v>
          </cell>
          <cell r="N1677" t="str">
            <v>restrepo5mil@hotmail.com</v>
          </cell>
          <cell r="O1677" t="str">
            <v>NULL</v>
          </cell>
          <cell r="P1677" t="str">
            <v>NULL</v>
          </cell>
          <cell r="Q1677">
            <v>1</v>
          </cell>
        </row>
        <row r="1678">
          <cell r="B1678">
            <v>10528937</v>
          </cell>
          <cell r="C1678" t="str">
            <v>LOPEZ GARZON NELSON ADOLFO</v>
          </cell>
          <cell r="D1678" t="str">
            <v>LOPEZ</v>
          </cell>
          <cell r="E1678" t="str">
            <v>GARZON</v>
          </cell>
          <cell r="F1678" t="str">
            <v>NELSON</v>
          </cell>
          <cell r="G1678" t="str">
            <v>ADOLFO</v>
          </cell>
          <cell r="H1678" t="str">
            <v>NULL</v>
          </cell>
          <cell r="I1678" t="str">
            <v>NULL</v>
          </cell>
          <cell r="J1678" t="str">
            <v>M</v>
          </cell>
          <cell r="K1678" t="str">
            <v>NULL</v>
          </cell>
          <cell r="L1678" t="str">
            <v>NULL</v>
          </cell>
          <cell r="M1678" t="str">
            <v>NULL</v>
          </cell>
          <cell r="N1678" t="str">
            <v>nelsonlopez@unicauca.edu.co</v>
          </cell>
          <cell r="O1678" t="str">
            <v>NULL</v>
          </cell>
          <cell r="P1678" t="str">
            <v>NULL</v>
          </cell>
          <cell r="Q1678">
            <v>1</v>
          </cell>
        </row>
        <row r="1679">
          <cell r="B1679">
            <v>10306194</v>
          </cell>
          <cell r="C1679" t="str">
            <v>LUBO VALLEJO JESUS ORLANDO</v>
          </cell>
          <cell r="D1679" t="str">
            <v>LUBO</v>
          </cell>
          <cell r="E1679" t="str">
            <v>VALLEJO</v>
          </cell>
          <cell r="F1679" t="str">
            <v>JESUS</v>
          </cell>
          <cell r="G1679" t="str">
            <v>ORLANDO</v>
          </cell>
          <cell r="H1679" t="str">
            <v>NULL</v>
          </cell>
          <cell r="I1679" t="str">
            <v>NULL</v>
          </cell>
          <cell r="J1679" t="str">
            <v>M</v>
          </cell>
          <cell r="K1679" t="str">
            <v>NULL</v>
          </cell>
          <cell r="L1679" t="str">
            <v>NULL</v>
          </cell>
          <cell r="M1679" t="str">
            <v>NULL</v>
          </cell>
          <cell r="N1679" t="str">
            <v>chucholubo856@gmail.com</v>
          </cell>
          <cell r="O1679" t="str">
            <v>NULL</v>
          </cell>
          <cell r="P1679" t="str">
            <v>NULL</v>
          </cell>
          <cell r="Q1679">
            <v>1</v>
          </cell>
        </row>
        <row r="1680">
          <cell r="B1680">
            <v>1061696896</v>
          </cell>
          <cell r="C1680" t="str">
            <v>DELGADO MOLINA CHRISTIAN CAMILO</v>
          </cell>
          <cell r="D1680" t="str">
            <v>DELGADO</v>
          </cell>
          <cell r="E1680" t="str">
            <v>MOLINA</v>
          </cell>
          <cell r="F1680" t="str">
            <v>CHRISTIAN</v>
          </cell>
          <cell r="G1680" t="str">
            <v>CAMILO</v>
          </cell>
          <cell r="H1680" t="str">
            <v>NULL</v>
          </cell>
          <cell r="I1680" t="str">
            <v>NULL</v>
          </cell>
          <cell r="J1680" t="str">
            <v>M</v>
          </cell>
          <cell r="K1680" t="str">
            <v>NULL</v>
          </cell>
          <cell r="L1680" t="str">
            <v>NULL</v>
          </cell>
          <cell r="M1680" t="str">
            <v>NULL</v>
          </cell>
          <cell r="N1680" t="str">
            <v>ccdelgado@unicauca.edu.co</v>
          </cell>
          <cell r="O1680" t="str">
            <v>NULL</v>
          </cell>
          <cell r="P1680" t="str">
            <v>NULL</v>
          </cell>
          <cell r="Q1680">
            <v>1</v>
          </cell>
        </row>
        <row r="1681">
          <cell r="B1681">
            <v>1061687500</v>
          </cell>
          <cell r="C1681" t="str">
            <v>CUARAN CORAL DIANA CAROLINA</v>
          </cell>
          <cell r="D1681" t="str">
            <v>CUARAN</v>
          </cell>
          <cell r="E1681" t="str">
            <v>CORAL</v>
          </cell>
          <cell r="F1681" t="str">
            <v>DIANA</v>
          </cell>
          <cell r="G1681" t="str">
            <v>CAROLINA</v>
          </cell>
          <cell r="H1681" t="str">
            <v>NULL</v>
          </cell>
          <cell r="I1681" t="str">
            <v>NULL</v>
          </cell>
          <cell r="J1681" t="str">
            <v>F</v>
          </cell>
          <cell r="K1681" t="str">
            <v>NULL</v>
          </cell>
          <cell r="L1681" t="str">
            <v>NULL</v>
          </cell>
          <cell r="M1681" t="str">
            <v>NULL</v>
          </cell>
          <cell r="N1681" t="str">
            <v>carolinacuaran@unicauca.edu.co</v>
          </cell>
          <cell r="O1681" t="str">
            <v>NULL</v>
          </cell>
          <cell r="P1681" t="str">
            <v>NULL</v>
          </cell>
          <cell r="Q1681">
            <v>1</v>
          </cell>
        </row>
        <row r="1682">
          <cell r="B1682">
            <v>1061726602</v>
          </cell>
          <cell r="C1682" t="str">
            <v>IMBACHI AÑASCO JOSE ANDERSON</v>
          </cell>
          <cell r="D1682" t="str">
            <v>IMBACHI</v>
          </cell>
          <cell r="E1682" t="str">
            <v>AÑASCO</v>
          </cell>
          <cell r="F1682" t="str">
            <v>JOSE</v>
          </cell>
          <cell r="G1682" t="str">
            <v>ANDERSON</v>
          </cell>
          <cell r="H1682" t="str">
            <v>NULL</v>
          </cell>
          <cell r="I1682" t="str">
            <v>NULL</v>
          </cell>
          <cell r="J1682" t="str">
            <v>M</v>
          </cell>
          <cell r="K1682" t="str">
            <v>NULL</v>
          </cell>
          <cell r="L1682" t="str">
            <v>NULL</v>
          </cell>
          <cell r="M1682" t="str">
            <v>NULL</v>
          </cell>
          <cell r="N1682" t="str">
            <v>andersonim2@gmail.com</v>
          </cell>
          <cell r="O1682" t="str">
            <v>NULL</v>
          </cell>
          <cell r="P1682" t="str">
            <v>NULL</v>
          </cell>
          <cell r="Q1682">
            <v>1</v>
          </cell>
        </row>
        <row r="1683">
          <cell r="B1683">
            <v>1061809088</v>
          </cell>
          <cell r="C1683" t="str">
            <v>ANACONA CRUZ YERSON STIBEN</v>
          </cell>
          <cell r="D1683" t="str">
            <v>ANACONA</v>
          </cell>
          <cell r="E1683" t="str">
            <v>CRUZ</v>
          </cell>
          <cell r="F1683" t="str">
            <v>YERSON</v>
          </cell>
          <cell r="G1683" t="str">
            <v>STIBEN</v>
          </cell>
          <cell r="H1683" t="str">
            <v>NULL</v>
          </cell>
          <cell r="I1683" t="str">
            <v>NULL</v>
          </cell>
          <cell r="J1683" t="str">
            <v>M</v>
          </cell>
          <cell r="K1683" t="str">
            <v>NULL</v>
          </cell>
          <cell r="L1683" t="str">
            <v>NULL</v>
          </cell>
          <cell r="M1683" t="str">
            <v>NULL</v>
          </cell>
          <cell r="N1683" t="str">
            <v>ysanacona@unicauca.edu.co</v>
          </cell>
          <cell r="O1683" t="str">
            <v>NULL</v>
          </cell>
          <cell r="P1683" t="str">
            <v>NULL</v>
          </cell>
          <cell r="Q1683">
            <v>1</v>
          </cell>
        </row>
        <row r="1684">
          <cell r="B1684">
            <v>94550346</v>
          </cell>
          <cell r="C1684" t="str">
            <v>Duque GOmez Alejandro Alejandro</v>
          </cell>
          <cell r="D1684" t="str">
            <v>Duque</v>
          </cell>
          <cell r="E1684" t="str">
            <v>GOmez</v>
          </cell>
          <cell r="F1684" t="str">
            <v>Alejandro</v>
          </cell>
          <cell r="G1684" t="str">
            <v>Alejandro</v>
          </cell>
          <cell r="H1684" t="str">
            <v>NULL</v>
          </cell>
          <cell r="I1684" t="str">
            <v>NULL</v>
          </cell>
          <cell r="J1684" t="str">
            <v>M</v>
          </cell>
          <cell r="K1684" t="str">
            <v>NULL</v>
          </cell>
          <cell r="L1684" t="str">
            <v>NULL</v>
          </cell>
          <cell r="M1684" t="str">
            <v>NULL</v>
          </cell>
          <cell r="N1684" t="str">
            <v>alejoduque85@gmail.com</v>
          </cell>
          <cell r="O1684" t="str">
            <v>NULL</v>
          </cell>
          <cell r="P1684" t="str">
            <v>NULL</v>
          </cell>
          <cell r="Q1684">
            <v>1</v>
          </cell>
        </row>
        <row r="1685">
          <cell r="B1685">
            <v>1110528126</v>
          </cell>
          <cell r="C1685" t="str">
            <v>BARBOSA VINASCO HAMILTON JULIAN</v>
          </cell>
          <cell r="D1685" t="str">
            <v>BARBOSA</v>
          </cell>
          <cell r="E1685" t="str">
            <v>VINASCO</v>
          </cell>
          <cell r="F1685" t="str">
            <v>HAMILTON</v>
          </cell>
          <cell r="G1685" t="str">
            <v>JULIAN</v>
          </cell>
          <cell r="H1685" t="str">
            <v>NULL</v>
          </cell>
          <cell r="I1685" t="str">
            <v>NULL</v>
          </cell>
          <cell r="J1685" t="str">
            <v>M</v>
          </cell>
          <cell r="K1685" t="str">
            <v>NULL</v>
          </cell>
          <cell r="L1685" t="str">
            <v>NULL</v>
          </cell>
          <cell r="M1685" t="str">
            <v>NULL</v>
          </cell>
          <cell r="N1685" t="str">
            <v>hjulianbv@gmail.com</v>
          </cell>
          <cell r="O1685" t="str">
            <v>NULL</v>
          </cell>
          <cell r="P1685" t="str">
            <v>NULL</v>
          </cell>
          <cell r="Q1685">
            <v>1</v>
          </cell>
        </row>
        <row r="1686">
          <cell r="B1686">
            <v>1026268386</v>
          </cell>
          <cell r="C1686" t="str">
            <v>PALOMINO OROZCO BETTY LIZETH</v>
          </cell>
          <cell r="D1686" t="str">
            <v>PALOMINO</v>
          </cell>
          <cell r="E1686" t="str">
            <v>OROZCO</v>
          </cell>
          <cell r="F1686" t="str">
            <v>BETTY</v>
          </cell>
          <cell r="G1686" t="str">
            <v>LIZETH</v>
          </cell>
          <cell r="H1686" t="str">
            <v>NULL</v>
          </cell>
          <cell r="I1686" t="str">
            <v>NULL</v>
          </cell>
          <cell r="J1686" t="str">
            <v>F</v>
          </cell>
          <cell r="K1686" t="str">
            <v>NULL</v>
          </cell>
          <cell r="L1686" t="str">
            <v>NULL</v>
          </cell>
          <cell r="M1686" t="str">
            <v>NULL</v>
          </cell>
          <cell r="N1686" t="str">
            <v>lizeth.palomino@hotmail.com</v>
          </cell>
          <cell r="O1686" t="str">
            <v>NULL</v>
          </cell>
          <cell r="P1686" t="str">
            <v>NULL</v>
          </cell>
          <cell r="Q1686">
            <v>1</v>
          </cell>
        </row>
        <row r="1687">
          <cell r="B1687">
            <v>4617806</v>
          </cell>
          <cell r="C1687" t="str">
            <v>CERQUERA GARCIA ARIEL FERNANDO</v>
          </cell>
          <cell r="D1687" t="str">
            <v>CERQUERA</v>
          </cell>
          <cell r="E1687" t="str">
            <v>GARCIA</v>
          </cell>
          <cell r="F1687" t="str">
            <v>ARIEL</v>
          </cell>
          <cell r="G1687" t="str">
            <v>FERNANDO</v>
          </cell>
          <cell r="H1687" t="str">
            <v>NULL</v>
          </cell>
          <cell r="I1687" t="str">
            <v>NULL</v>
          </cell>
          <cell r="J1687" t="str">
            <v>M</v>
          </cell>
          <cell r="K1687" t="str">
            <v>NULL</v>
          </cell>
          <cell r="L1687" t="str">
            <v>NULL</v>
          </cell>
          <cell r="M1687" t="str">
            <v>NULL</v>
          </cell>
          <cell r="N1687" t="str">
            <v>acerquera@unicauca.edu.co</v>
          </cell>
          <cell r="O1687" t="str">
            <v>NULL</v>
          </cell>
          <cell r="P1687" t="str">
            <v>NULL</v>
          </cell>
          <cell r="Q1687">
            <v>1</v>
          </cell>
        </row>
        <row r="1688">
          <cell r="B1688">
            <v>77170928</v>
          </cell>
          <cell r="C1688" t="str">
            <v xml:space="preserve">MORENO RUIZ DAVID </v>
          </cell>
          <cell r="D1688" t="str">
            <v>MORENO</v>
          </cell>
          <cell r="E1688" t="str">
            <v>RUIZ</v>
          </cell>
          <cell r="F1688" t="str">
            <v>DAVID</v>
          </cell>
          <cell r="H1688" t="str">
            <v>NULL</v>
          </cell>
          <cell r="I1688" t="str">
            <v>NULL</v>
          </cell>
          <cell r="J1688" t="str">
            <v>M</v>
          </cell>
          <cell r="K1688" t="str">
            <v>NULL</v>
          </cell>
          <cell r="L1688" t="str">
            <v>NULL</v>
          </cell>
          <cell r="M1688" t="str">
            <v>NULL</v>
          </cell>
          <cell r="N1688" t="str">
            <v>davidmoreno.ruiz@gmail.com</v>
          </cell>
          <cell r="O1688" t="str">
            <v>NULL</v>
          </cell>
          <cell r="P1688" t="str">
            <v>NULL</v>
          </cell>
          <cell r="Q1688">
            <v>1</v>
          </cell>
        </row>
        <row r="1689">
          <cell r="B1689">
            <v>10292981</v>
          </cell>
          <cell r="C1689" t="str">
            <v>GONZALEZ MUNOZ RICARDO ADRIAN</v>
          </cell>
          <cell r="D1689" t="str">
            <v>GONZALEZ</v>
          </cell>
          <cell r="E1689" t="str">
            <v>MUNOZ</v>
          </cell>
          <cell r="F1689" t="str">
            <v>RICARDO</v>
          </cell>
          <cell r="G1689" t="str">
            <v>ADRIAN</v>
          </cell>
          <cell r="H1689" t="str">
            <v>NULL</v>
          </cell>
          <cell r="I1689" t="str">
            <v>NULL</v>
          </cell>
          <cell r="J1689" t="str">
            <v>M</v>
          </cell>
          <cell r="K1689" t="str">
            <v>NULL</v>
          </cell>
          <cell r="L1689" t="str">
            <v>NULL</v>
          </cell>
          <cell r="M1689" t="str">
            <v>NULL</v>
          </cell>
          <cell r="N1689" t="str">
            <v>ragmaros0@gmail.com</v>
          </cell>
          <cell r="O1689" t="str">
            <v>NULL</v>
          </cell>
          <cell r="P1689" t="str">
            <v>NULL</v>
          </cell>
          <cell r="Q1689">
            <v>1</v>
          </cell>
        </row>
        <row r="1690">
          <cell r="B1690">
            <v>34324346</v>
          </cell>
          <cell r="C1690" t="str">
            <v>HERNANDEZ PINO YOLI MARCELA</v>
          </cell>
          <cell r="D1690" t="str">
            <v>HERNANDEZ</v>
          </cell>
          <cell r="E1690" t="str">
            <v>PINO</v>
          </cell>
          <cell r="F1690" t="str">
            <v>YOLI</v>
          </cell>
          <cell r="G1690" t="str">
            <v>MARCELA</v>
          </cell>
          <cell r="H1690" t="str">
            <v>NULL</v>
          </cell>
          <cell r="I1690" t="str">
            <v>NULL</v>
          </cell>
          <cell r="J1690" t="str">
            <v>F</v>
          </cell>
          <cell r="K1690" t="str">
            <v>NULL</v>
          </cell>
          <cell r="L1690" t="str">
            <v>NULL</v>
          </cell>
          <cell r="M1690" t="str">
            <v>NULL</v>
          </cell>
          <cell r="N1690" t="str">
            <v>marcela.hernandez@unicauca.edu.co</v>
          </cell>
          <cell r="O1690" t="str">
            <v>NULL</v>
          </cell>
          <cell r="P1690" t="str">
            <v>NULL</v>
          </cell>
          <cell r="Q1690">
            <v>1</v>
          </cell>
        </row>
        <row r="1691">
          <cell r="B1691">
            <v>76310809</v>
          </cell>
          <cell r="C1691" t="str">
            <v>Benavides Piamba Pastor Ovidio</v>
          </cell>
          <cell r="D1691" t="str">
            <v>Benavides</v>
          </cell>
          <cell r="E1691" t="str">
            <v>Piamba</v>
          </cell>
          <cell r="F1691" t="str">
            <v>Pastor</v>
          </cell>
          <cell r="G1691" t="str">
            <v>Ovidio</v>
          </cell>
          <cell r="H1691" t="str">
            <v>NULL</v>
          </cell>
          <cell r="I1691" t="str">
            <v>NULL</v>
          </cell>
          <cell r="J1691" t="str">
            <v>M</v>
          </cell>
          <cell r="K1691" t="str">
            <v>NULL</v>
          </cell>
          <cell r="L1691" t="str">
            <v>NULL</v>
          </cell>
          <cell r="M1691" t="str">
            <v>NULL</v>
          </cell>
          <cell r="N1691" t="str">
            <v>pastor3571@gmail.com</v>
          </cell>
          <cell r="O1691" t="str">
            <v>NULL</v>
          </cell>
          <cell r="P1691" t="str">
            <v>NULL</v>
          </cell>
          <cell r="Q1691">
            <v>1</v>
          </cell>
        </row>
        <row r="1692">
          <cell r="B1692">
            <v>76330325</v>
          </cell>
          <cell r="C1692" t="str">
            <v>MURILLO FERNANDEZ EDWIN ANDRES</v>
          </cell>
          <cell r="D1692" t="str">
            <v>MURILLO</v>
          </cell>
          <cell r="E1692" t="str">
            <v>FERNANDEZ</v>
          </cell>
          <cell r="F1692" t="str">
            <v>EDWIN</v>
          </cell>
          <cell r="G1692" t="str">
            <v>ANDRES</v>
          </cell>
          <cell r="H1692" t="str">
            <v>NULL</v>
          </cell>
          <cell r="I1692" t="str">
            <v>NULL</v>
          </cell>
          <cell r="J1692" t="str">
            <v>M</v>
          </cell>
          <cell r="K1692" t="str">
            <v>NULL</v>
          </cell>
          <cell r="L1692" t="str">
            <v>NULL</v>
          </cell>
          <cell r="M1692" t="str">
            <v>NULL</v>
          </cell>
          <cell r="N1692" t="str">
            <v>emurillo@unicauca.edu.co</v>
          </cell>
          <cell r="O1692" t="str">
            <v>NULL</v>
          </cell>
          <cell r="P1692" t="str">
            <v>NULL</v>
          </cell>
          <cell r="Q1692">
            <v>1</v>
          </cell>
        </row>
        <row r="1693">
          <cell r="B1693">
            <v>76332027</v>
          </cell>
          <cell r="C1693" t="str">
            <v>GirOn TimanA Diego Fernando</v>
          </cell>
          <cell r="D1693" t="str">
            <v>GirOn</v>
          </cell>
          <cell r="E1693" t="str">
            <v>TimanA</v>
          </cell>
          <cell r="F1693" t="str">
            <v>Diego</v>
          </cell>
          <cell r="G1693" t="str">
            <v>Fernando</v>
          </cell>
          <cell r="H1693" t="str">
            <v>NULL</v>
          </cell>
          <cell r="I1693" t="str">
            <v>NULL</v>
          </cell>
          <cell r="J1693" t="str">
            <v>M</v>
          </cell>
          <cell r="K1693" t="str">
            <v>NULL</v>
          </cell>
          <cell r="L1693" t="str">
            <v>NULL</v>
          </cell>
          <cell r="M1693" t="str">
            <v>NULL</v>
          </cell>
          <cell r="N1693" t="str">
            <v>diegogiron@unicauca.edu.co</v>
          </cell>
          <cell r="O1693" t="str">
            <v>NULL</v>
          </cell>
          <cell r="P1693" t="str">
            <v>NULL</v>
          </cell>
          <cell r="Q1693">
            <v>1</v>
          </cell>
        </row>
        <row r="1694">
          <cell r="B1694">
            <v>38569682</v>
          </cell>
          <cell r="C1694" t="str">
            <v>FAJARDO VASQUEZ MARTHA PATRICIA</v>
          </cell>
          <cell r="D1694" t="str">
            <v>FAJARDO</v>
          </cell>
          <cell r="E1694" t="str">
            <v>VASQUEZ</v>
          </cell>
          <cell r="F1694" t="str">
            <v>MARTHA</v>
          </cell>
          <cell r="G1694" t="str">
            <v>PATRICIA</v>
          </cell>
          <cell r="H1694" t="str">
            <v>NULL</v>
          </cell>
          <cell r="I1694" t="str">
            <v>NULL</v>
          </cell>
          <cell r="J1694" t="str">
            <v>F</v>
          </cell>
          <cell r="K1694" t="str">
            <v>NULL</v>
          </cell>
          <cell r="L1694" t="str">
            <v>NULL</v>
          </cell>
          <cell r="M1694" t="str">
            <v>NULL</v>
          </cell>
          <cell r="N1694" t="str">
            <v>marthicafajardo@gmail.com</v>
          </cell>
          <cell r="O1694" t="str">
            <v>NULL</v>
          </cell>
          <cell r="P1694" t="str">
            <v>NULL</v>
          </cell>
          <cell r="Q1694">
            <v>1</v>
          </cell>
        </row>
        <row r="1695">
          <cell r="B1695">
            <v>10300943</v>
          </cell>
          <cell r="C1695" t="str">
            <v>AREVALO VIVEROS DIEGO FABIAN</v>
          </cell>
          <cell r="D1695" t="str">
            <v>AREVALO</v>
          </cell>
          <cell r="E1695" t="str">
            <v>VIVEROS</v>
          </cell>
          <cell r="F1695" t="str">
            <v>DIEGO</v>
          </cell>
          <cell r="G1695" t="str">
            <v>FABIAN</v>
          </cell>
          <cell r="H1695" t="str">
            <v>NULL</v>
          </cell>
          <cell r="I1695" t="str">
            <v>NULL</v>
          </cell>
          <cell r="J1695" t="str">
            <v>M</v>
          </cell>
          <cell r="K1695" t="str">
            <v>NULL</v>
          </cell>
          <cell r="L1695" t="str">
            <v>NULL</v>
          </cell>
          <cell r="M1695" t="str">
            <v>NULL</v>
          </cell>
          <cell r="N1695" t="str">
            <v xml:space="preserve">darevalo2008@hotmail.com </v>
          </cell>
          <cell r="O1695" t="str">
            <v>NULL</v>
          </cell>
          <cell r="P1695" t="str">
            <v>NULL</v>
          </cell>
          <cell r="Q1695">
            <v>1</v>
          </cell>
        </row>
        <row r="1696">
          <cell r="B1696">
            <v>10292347</v>
          </cell>
          <cell r="C1696" t="str">
            <v>BUCHELI LOPEZ EDISON FERNANDO</v>
          </cell>
          <cell r="D1696" t="str">
            <v>BUCHELI</v>
          </cell>
          <cell r="E1696" t="str">
            <v>LOPEZ</v>
          </cell>
          <cell r="F1696" t="str">
            <v>EDISON</v>
          </cell>
          <cell r="G1696" t="str">
            <v>FERNANDO</v>
          </cell>
          <cell r="H1696" t="str">
            <v>NULL</v>
          </cell>
          <cell r="I1696" t="str">
            <v>NULL</v>
          </cell>
          <cell r="J1696" t="str">
            <v>M</v>
          </cell>
          <cell r="K1696" t="str">
            <v>NULL</v>
          </cell>
          <cell r="L1696" t="str">
            <v>NULL</v>
          </cell>
          <cell r="M1696" t="str">
            <v>NULL</v>
          </cell>
          <cell r="N1696" t="str">
            <v>ebucheli@unicauca.edu.co</v>
          </cell>
          <cell r="O1696" t="str">
            <v>NULL</v>
          </cell>
          <cell r="P1696" t="str">
            <v>NULL</v>
          </cell>
          <cell r="Q1696">
            <v>1</v>
          </cell>
        </row>
        <row r="1697">
          <cell r="B1697">
            <v>10289688</v>
          </cell>
          <cell r="C1697" t="str">
            <v>JIMENEZ LONDOÑO ALEJANDRO JIMENEZ</v>
          </cell>
          <cell r="D1697" t="str">
            <v>JIMENEZ</v>
          </cell>
          <cell r="E1697" t="str">
            <v>LONDOÑO</v>
          </cell>
          <cell r="F1697" t="str">
            <v>ALEJANDRO</v>
          </cell>
          <cell r="G1697" t="str">
            <v>JIMENEZ</v>
          </cell>
          <cell r="H1697" t="str">
            <v>NULL</v>
          </cell>
          <cell r="I1697" t="str">
            <v>NULL</v>
          </cell>
          <cell r="J1697" t="str">
            <v>M</v>
          </cell>
          <cell r="K1697" t="str">
            <v>NULL</v>
          </cell>
          <cell r="L1697" t="str">
            <v>NULL</v>
          </cell>
          <cell r="M1697" t="str">
            <v>NULL</v>
          </cell>
          <cell r="N1697" t="str">
            <v>grupoartefactos@gmail.com</v>
          </cell>
          <cell r="O1697" t="str">
            <v>NULL</v>
          </cell>
          <cell r="P1697" t="str">
            <v>NULL</v>
          </cell>
          <cell r="Q1697">
            <v>1</v>
          </cell>
        </row>
        <row r="1698">
          <cell r="B1698">
            <v>1061781234</v>
          </cell>
          <cell r="C1698" t="str">
            <v>Jojoa Ramirez Brahian Andres</v>
          </cell>
          <cell r="D1698" t="str">
            <v>Jojoa</v>
          </cell>
          <cell r="E1698" t="str">
            <v>Ramirez</v>
          </cell>
          <cell r="F1698" t="str">
            <v>Brahian</v>
          </cell>
          <cell r="G1698" t="str">
            <v>Andres</v>
          </cell>
          <cell r="H1698" t="str">
            <v>NULL</v>
          </cell>
          <cell r="I1698" t="str">
            <v>NULL</v>
          </cell>
          <cell r="J1698" t="str">
            <v>M</v>
          </cell>
          <cell r="K1698" t="str">
            <v>NULL</v>
          </cell>
          <cell r="L1698" t="str">
            <v>NULL</v>
          </cell>
          <cell r="M1698" t="str">
            <v>NULL</v>
          </cell>
          <cell r="N1698" t="str">
            <v>bajojoa@unicauca.edu.co</v>
          </cell>
          <cell r="O1698" t="str">
            <v>NULL</v>
          </cell>
          <cell r="P1698" t="str">
            <v>NULL</v>
          </cell>
          <cell r="Q1698">
            <v>1</v>
          </cell>
        </row>
        <row r="1699">
          <cell r="B1699">
            <v>94469727</v>
          </cell>
          <cell r="C1699" t="str">
            <v>CUEVAS ARENAS HECTOR MANUEL</v>
          </cell>
          <cell r="D1699" t="str">
            <v>CUEVAS</v>
          </cell>
          <cell r="E1699" t="str">
            <v>ARENAS</v>
          </cell>
          <cell r="F1699" t="str">
            <v>HECTOR</v>
          </cell>
          <cell r="G1699" t="str">
            <v>MANUEL</v>
          </cell>
          <cell r="H1699" t="str">
            <v>NULL</v>
          </cell>
          <cell r="I1699" t="str">
            <v>NULL</v>
          </cell>
          <cell r="J1699" t="str">
            <v>M</v>
          </cell>
          <cell r="K1699" t="str">
            <v>NULL</v>
          </cell>
          <cell r="L1699" t="str">
            <v>NULL</v>
          </cell>
          <cell r="M1699" t="str">
            <v>NULL</v>
          </cell>
          <cell r="N1699" t="str">
            <v>hemacuar@yahoo.com</v>
          </cell>
          <cell r="O1699" t="str">
            <v>NULL</v>
          </cell>
          <cell r="P1699" t="str">
            <v>NULL</v>
          </cell>
          <cell r="Q1699">
            <v>1</v>
          </cell>
        </row>
        <row r="1700">
          <cell r="B1700">
            <v>1107508639</v>
          </cell>
          <cell r="C1700" t="str">
            <v>PABON ASTUDILLO JHON HAROLD</v>
          </cell>
          <cell r="D1700" t="str">
            <v>PABON</v>
          </cell>
          <cell r="E1700" t="str">
            <v>ASTUDILLO</v>
          </cell>
          <cell r="F1700" t="str">
            <v>JHON</v>
          </cell>
          <cell r="G1700" t="str">
            <v>HAROLD</v>
          </cell>
          <cell r="H1700" t="str">
            <v>NULL</v>
          </cell>
          <cell r="I1700" t="str">
            <v>NULL</v>
          </cell>
          <cell r="J1700" t="str">
            <v>M</v>
          </cell>
          <cell r="K1700" t="str">
            <v>NULL</v>
          </cell>
          <cell r="L1700" t="str">
            <v>NULL</v>
          </cell>
          <cell r="M1700" t="str">
            <v>NULL</v>
          </cell>
          <cell r="N1700" t="str">
            <v>jhon.pabon.astudillo@gmail.com</v>
          </cell>
          <cell r="O1700" t="str">
            <v>NULL</v>
          </cell>
          <cell r="P1700" t="str">
            <v>NULL</v>
          </cell>
          <cell r="Q1700">
            <v>1</v>
          </cell>
        </row>
        <row r="1701">
          <cell r="B1701">
            <v>1118257198</v>
          </cell>
          <cell r="C1701" t="str">
            <v>PEREZ RENGIFO JUAN MANUEL</v>
          </cell>
          <cell r="D1701" t="str">
            <v>PEREZ</v>
          </cell>
          <cell r="E1701" t="str">
            <v>RENGIFO</v>
          </cell>
          <cell r="F1701" t="str">
            <v>JUAN</v>
          </cell>
          <cell r="G1701" t="str">
            <v>MANUEL</v>
          </cell>
          <cell r="H1701" t="str">
            <v>NULL</v>
          </cell>
          <cell r="I1701" t="str">
            <v>NULL</v>
          </cell>
          <cell r="J1701" t="str">
            <v>M</v>
          </cell>
          <cell r="K1701" t="str">
            <v>NULL</v>
          </cell>
          <cell r="L1701" t="str">
            <v>NULL</v>
          </cell>
          <cell r="M1701" t="str">
            <v>NULL</v>
          </cell>
          <cell r="N1701" t="str">
            <v>juancho182.1230@hotmail.com</v>
          </cell>
          <cell r="O1701" t="str">
            <v>NULL</v>
          </cell>
          <cell r="P1701" t="str">
            <v>NULL</v>
          </cell>
          <cell r="Q1701">
            <v>1</v>
          </cell>
        </row>
        <row r="1702">
          <cell r="B1702">
            <v>25283015</v>
          </cell>
          <cell r="C1702" t="str">
            <v>CARRENO VALLEJO JEIMMY CAROLINA</v>
          </cell>
          <cell r="D1702" t="str">
            <v>CARRENO</v>
          </cell>
          <cell r="E1702" t="str">
            <v>VALLEJO</v>
          </cell>
          <cell r="F1702" t="str">
            <v>JEIMMY</v>
          </cell>
          <cell r="G1702" t="str">
            <v>CAROLINA</v>
          </cell>
          <cell r="H1702" t="str">
            <v>NULL</v>
          </cell>
          <cell r="I1702" t="str">
            <v>NULL</v>
          </cell>
          <cell r="J1702" t="str">
            <v>F</v>
          </cell>
          <cell r="K1702" t="str">
            <v>NULL</v>
          </cell>
          <cell r="L1702" t="str">
            <v>NULL</v>
          </cell>
          <cell r="M1702" t="str">
            <v>NULL</v>
          </cell>
          <cell r="N1702" t="str">
            <v>jeicar@gmail.com</v>
          </cell>
          <cell r="O1702" t="str">
            <v>NULL</v>
          </cell>
          <cell r="P1702" t="str">
            <v>NULL</v>
          </cell>
          <cell r="Q1702">
            <v>1</v>
          </cell>
        </row>
        <row r="1703">
          <cell r="B1703">
            <v>94544687</v>
          </cell>
          <cell r="C1703" t="str">
            <v>OCHOA MUNOZ YASSER HALIL</v>
          </cell>
          <cell r="D1703" t="str">
            <v>OCHOA</v>
          </cell>
          <cell r="E1703" t="str">
            <v>MUNOZ</v>
          </cell>
          <cell r="F1703" t="str">
            <v>YASSER</v>
          </cell>
          <cell r="G1703" t="str">
            <v>HALIL</v>
          </cell>
          <cell r="H1703" t="str">
            <v>NULL</v>
          </cell>
          <cell r="I1703" t="str">
            <v>NULL</v>
          </cell>
          <cell r="J1703" t="str">
            <v>M</v>
          </cell>
          <cell r="K1703" t="str">
            <v>NULL</v>
          </cell>
          <cell r="L1703" t="str">
            <v>NULL</v>
          </cell>
          <cell r="M1703" t="str">
            <v>NULL</v>
          </cell>
          <cell r="N1703" t="str">
            <v>yasser8a@gmail.com</v>
          </cell>
          <cell r="O1703" t="str">
            <v>NULL</v>
          </cell>
          <cell r="P1703" t="str">
            <v>NULL</v>
          </cell>
          <cell r="Q1703">
            <v>1</v>
          </cell>
        </row>
        <row r="1704">
          <cell r="B1704">
            <v>1061773124</v>
          </cell>
          <cell r="C1704" t="str">
            <v>Solis Pino AndrEs Felipe</v>
          </cell>
          <cell r="D1704" t="str">
            <v>Solis</v>
          </cell>
          <cell r="E1704" t="str">
            <v>Pino</v>
          </cell>
          <cell r="F1704" t="str">
            <v>AndrEs</v>
          </cell>
          <cell r="G1704" t="str">
            <v>Felipe</v>
          </cell>
          <cell r="H1704" t="str">
            <v>NULL</v>
          </cell>
          <cell r="I1704" t="str">
            <v>NULL</v>
          </cell>
          <cell r="J1704" t="str">
            <v>M</v>
          </cell>
          <cell r="K1704" t="str">
            <v>NULL</v>
          </cell>
          <cell r="L1704" t="str">
            <v>NULL</v>
          </cell>
          <cell r="M1704" t="str">
            <v>NULL</v>
          </cell>
          <cell r="N1704" t="str">
            <v>afsolis@unicauca.edu.co</v>
          </cell>
          <cell r="O1704" t="str">
            <v>NULL</v>
          </cell>
          <cell r="P1704" t="str">
            <v>NULL</v>
          </cell>
          <cell r="Q1704">
            <v>1</v>
          </cell>
        </row>
        <row r="1705">
          <cell r="B1705">
            <v>1061747253</v>
          </cell>
          <cell r="C1705" t="str">
            <v>PINTO RODRIGUEZ VICTOR HUGO</v>
          </cell>
          <cell r="D1705" t="str">
            <v>PINTO</v>
          </cell>
          <cell r="E1705" t="str">
            <v>RODRIGUEZ</v>
          </cell>
          <cell r="F1705" t="str">
            <v>VICTOR</v>
          </cell>
          <cell r="G1705" t="str">
            <v>HUGO</v>
          </cell>
          <cell r="H1705" t="str">
            <v>NULL</v>
          </cell>
          <cell r="I1705" t="str">
            <v>NULL</v>
          </cell>
          <cell r="J1705" t="str">
            <v>M</v>
          </cell>
          <cell r="K1705" t="str">
            <v>NULL</v>
          </cell>
          <cell r="L1705" t="str">
            <v>NULL</v>
          </cell>
          <cell r="M1705" t="str">
            <v>NULL</v>
          </cell>
          <cell r="N1705" t="str">
            <v>victorpinto@unicauca.edu.co</v>
          </cell>
          <cell r="O1705" t="str">
            <v>NULL</v>
          </cell>
          <cell r="P1705" t="str">
            <v>NULL</v>
          </cell>
          <cell r="Q1705">
            <v>1</v>
          </cell>
        </row>
        <row r="1706">
          <cell r="B1706">
            <v>1004550400</v>
          </cell>
          <cell r="C1706" t="str">
            <v>ARTEAGA BENAVIDES ESTEBAN ALBERTO</v>
          </cell>
          <cell r="D1706" t="str">
            <v>ARTEAGA</v>
          </cell>
          <cell r="E1706" t="str">
            <v>BENAVIDES</v>
          </cell>
          <cell r="F1706" t="str">
            <v>ESTEBAN</v>
          </cell>
          <cell r="G1706" t="str">
            <v>ALBERTO</v>
          </cell>
          <cell r="H1706" t="str">
            <v>NULL</v>
          </cell>
          <cell r="I1706" t="str">
            <v>NULL</v>
          </cell>
          <cell r="J1706" t="str">
            <v>M</v>
          </cell>
          <cell r="K1706" t="str">
            <v>NULL</v>
          </cell>
          <cell r="L1706" t="str">
            <v>NULL</v>
          </cell>
          <cell r="M1706" t="str">
            <v>NULL</v>
          </cell>
          <cell r="N1706" t="str">
            <v>estebanben@unicauca.edu.co</v>
          </cell>
          <cell r="O1706" t="str">
            <v>NULL</v>
          </cell>
          <cell r="P1706" t="str">
            <v>NULL</v>
          </cell>
          <cell r="Q1706">
            <v>1</v>
          </cell>
        </row>
        <row r="1707">
          <cell r="B1707">
            <v>1061742381</v>
          </cell>
          <cell r="C1707" t="str">
            <v>LOPEZ ÑAÑEZ WILMER GERARDO</v>
          </cell>
          <cell r="D1707" t="str">
            <v>LOPEZ</v>
          </cell>
          <cell r="E1707" t="str">
            <v>ÑAÑEZ</v>
          </cell>
          <cell r="F1707" t="str">
            <v>WILMER</v>
          </cell>
          <cell r="G1707" t="str">
            <v>GERARDO</v>
          </cell>
          <cell r="H1707" t="str">
            <v>NULL</v>
          </cell>
          <cell r="I1707" t="str">
            <v>NULL</v>
          </cell>
          <cell r="J1707" t="str">
            <v>M</v>
          </cell>
          <cell r="K1707" t="str">
            <v>NULL</v>
          </cell>
          <cell r="L1707" t="str">
            <v>NULL</v>
          </cell>
          <cell r="M1707" t="str">
            <v>NULL</v>
          </cell>
          <cell r="N1707" t="str">
            <v>willy912510@gmail.com</v>
          </cell>
          <cell r="O1707" t="str">
            <v>NULL</v>
          </cell>
          <cell r="P1707" t="str">
            <v>NULL</v>
          </cell>
          <cell r="Q1707">
            <v>1</v>
          </cell>
        </row>
        <row r="1708">
          <cell r="B1708">
            <v>1063813635</v>
          </cell>
          <cell r="C1708" t="str">
            <v>ALEGRIA CORDOBA JUAN DAVID</v>
          </cell>
          <cell r="D1708" t="str">
            <v>ALEGRIA</v>
          </cell>
          <cell r="E1708" t="str">
            <v>CORDOBA</v>
          </cell>
          <cell r="F1708" t="str">
            <v>JUAN</v>
          </cell>
          <cell r="G1708" t="str">
            <v>DAVID</v>
          </cell>
          <cell r="H1708" t="str">
            <v>NULL</v>
          </cell>
          <cell r="I1708" t="str">
            <v>NULL</v>
          </cell>
          <cell r="J1708" t="str">
            <v>M</v>
          </cell>
          <cell r="K1708" t="str">
            <v>NULL</v>
          </cell>
          <cell r="L1708" t="str">
            <v>NULL</v>
          </cell>
          <cell r="M1708" t="str">
            <v>NULL</v>
          </cell>
          <cell r="N1708" t="str">
            <v>jdalegria@unicauca.edu.co</v>
          </cell>
          <cell r="O1708" t="str">
            <v>NULL</v>
          </cell>
          <cell r="P1708" t="str">
            <v>NULL</v>
          </cell>
          <cell r="Q1708">
            <v>1</v>
          </cell>
        </row>
        <row r="1709">
          <cell r="B1709">
            <v>1086106976</v>
          </cell>
          <cell r="C1709" t="str">
            <v>MORAN FIGUEROA GERMAN HOMERO</v>
          </cell>
          <cell r="D1709" t="str">
            <v>MORAN</v>
          </cell>
          <cell r="E1709" t="str">
            <v>FIGUEROA</v>
          </cell>
          <cell r="F1709" t="str">
            <v>GERMAN</v>
          </cell>
          <cell r="G1709" t="str">
            <v>HOMERO</v>
          </cell>
          <cell r="H1709" t="str">
            <v>NULL</v>
          </cell>
          <cell r="I1709" t="str">
            <v>NULL</v>
          </cell>
          <cell r="J1709" t="str">
            <v>M</v>
          </cell>
          <cell r="K1709" t="str">
            <v>NULL</v>
          </cell>
          <cell r="L1709" t="str">
            <v>NULL</v>
          </cell>
          <cell r="M1709" t="str">
            <v>NULL</v>
          </cell>
          <cell r="N1709" t="str">
            <v>germanmoran@unicauca.edu.co</v>
          </cell>
          <cell r="O1709" t="str">
            <v>NULL</v>
          </cell>
          <cell r="P1709" t="str">
            <v>NULL</v>
          </cell>
          <cell r="Q1709">
            <v>1</v>
          </cell>
        </row>
        <row r="1710">
          <cell r="B1710">
            <v>34316153</v>
          </cell>
          <cell r="C1710" t="str">
            <v xml:space="preserve">PERDOMO SAMBONI LUCELY </v>
          </cell>
          <cell r="D1710" t="str">
            <v>PERDOMO</v>
          </cell>
          <cell r="E1710" t="str">
            <v>SAMBONI</v>
          </cell>
          <cell r="F1710" t="str">
            <v>LUCELY</v>
          </cell>
          <cell r="H1710" t="str">
            <v>NULL</v>
          </cell>
          <cell r="I1710" t="str">
            <v>NULL</v>
          </cell>
          <cell r="J1710" t="str">
            <v>F</v>
          </cell>
          <cell r="K1710" t="str">
            <v>NULL</v>
          </cell>
          <cell r="L1710" t="str">
            <v>NULL</v>
          </cell>
          <cell r="M1710" t="str">
            <v>NULL</v>
          </cell>
          <cell r="N1710" t="str">
            <v>luperdomos1@gmail.com</v>
          </cell>
          <cell r="O1710" t="str">
            <v>NULL</v>
          </cell>
          <cell r="P1710" t="str">
            <v>NULL</v>
          </cell>
          <cell r="Q1710">
            <v>1</v>
          </cell>
        </row>
        <row r="1711">
          <cell r="B1711">
            <v>34331326</v>
          </cell>
          <cell r="C1711" t="str">
            <v xml:space="preserve">COrdoba Campo Yuri </v>
          </cell>
          <cell r="D1711" t="str">
            <v>COrdoba</v>
          </cell>
          <cell r="E1711" t="str">
            <v>Campo</v>
          </cell>
          <cell r="F1711" t="str">
            <v>Yuri</v>
          </cell>
          <cell r="H1711" t="str">
            <v>NULL</v>
          </cell>
          <cell r="I1711" t="str">
            <v>NULL</v>
          </cell>
          <cell r="J1711" t="str">
            <v>M</v>
          </cell>
          <cell r="K1711" t="str">
            <v>NULL</v>
          </cell>
          <cell r="L1711" t="str">
            <v>NULL</v>
          </cell>
          <cell r="M1711" t="str">
            <v>NULL</v>
          </cell>
          <cell r="N1711" t="str">
            <v>yuriscordoba@gmail.com</v>
          </cell>
          <cell r="O1711" t="str">
            <v>NULL</v>
          </cell>
          <cell r="P1711" t="str">
            <v>NULL</v>
          </cell>
          <cell r="Q1711">
            <v>1</v>
          </cell>
        </row>
        <row r="1712">
          <cell r="B1712">
            <v>1061773051</v>
          </cell>
          <cell r="C1712" t="str">
            <v>NARVAEZ CHILMA KEVIN ROBINSON</v>
          </cell>
          <cell r="D1712" t="str">
            <v>NARVAEZ</v>
          </cell>
          <cell r="E1712" t="str">
            <v>CHILMA</v>
          </cell>
          <cell r="F1712" t="str">
            <v>KEVIN</v>
          </cell>
          <cell r="G1712" t="str">
            <v>ROBINSON</v>
          </cell>
          <cell r="H1712" t="str">
            <v>NULL</v>
          </cell>
          <cell r="I1712" t="str">
            <v>NULL</v>
          </cell>
          <cell r="J1712" t="str">
            <v>M</v>
          </cell>
          <cell r="K1712" t="str">
            <v>NULL</v>
          </cell>
          <cell r="L1712" t="str">
            <v>NULL</v>
          </cell>
          <cell r="M1712" t="str">
            <v>NULL</v>
          </cell>
          <cell r="N1712" t="str">
            <v>kevinnch@unicauca.edu.co</v>
          </cell>
          <cell r="O1712" t="str">
            <v>NULL</v>
          </cell>
          <cell r="P1712" t="str">
            <v>NULL</v>
          </cell>
          <cell r="Q1712">
            <v>1</v>
          </cell>
        </row>
        <row r="1713">
          <cell r="B1713">
            <v>34319385</v>
          </cell>
          <cell r="C1713" t="str">
            <v>PEDRAZA VELASCO SANDRA PATRICIA</v>
          </cell>
          <cell r="D1713" t="str">
            <v>PEDRAZA</v>
          </cell>
          <cell r="E1713" t="str">
            <v>VELASCO</v>
          </cell>
          <cell r="F1713" t="str">
            <v>SANDRA</v>
          </cell>
          <cell r="G1713" t="str">
            <v>PATRICIA</v>
          </cell>
          <cell r="H1713" t="str">
            <v>NULL</v>
          </cell>
          <cell r="I1713" t="str">
            <v>NULL</v>
          </cell>
          <cell r="J1713" t="str">
            <v>F</v>
          </cell>
          <cell r="K1713" t="str">
            <v>NULL</v>
          </cell>
          <cell r="L1713" t="str">
            <v>NULL</v>
          </cell>
          <cell r="M1713" t="str">
            <v>NULL</v>
          </cell>
          <cell r="N1713" t="str">
            <v>sandrapatriciapedraza@gmail.com</v>
          </cell>
          <cell r="O1713" t="str">
            <v>NULL</v>
          </cell>
          <cell r="P1713" t="str">
            <v>NULL</v>
          </cell>
          <cell r="Q1713">
            <v>1</v>
          </cell>
        </row>
        <row r="1714">
          <cell r="B1714">
            <v>93397208</v>
          </cell>
          <cell r="C1714" t="str">
            <v>HERNANDEZ CARVAJAL JORGE ENRIQUE</v>
          </cell>
          <cell r="D1714" t="str">
            <v>HERNANDEZ</v>
          </cell>
          <cell r="E1714" t="str">
            <v>CARVAJAL</v>
          </cell>
          <cell r="F1714" t="str">
            <v>JORGE</v>
          </cell>
          <cell r="G1714" t="str">
            <v>ENRIQUE</v>
          </cell>
          <cell r="H1714" t="str">
            <v>NULL</v>
          </cell>
          <cell r="I1714" t="str">
            <v>NULL</v>
          </cell>
          <cell r="J1714" t="str">
            <v>M</v>
          </cell>
          <cell r="K1714" t="str">
            <v>NULL</v>
          </cell>
          <cell r="L1714" t="str">
            <v>NULL</v>
          </cell>
          <cell r="M1714" t="str">
            <v>NULL</v>
          </cell>
          <cell r="N1714" t="str">
            <v>jehernandezc@ut.edu.co</v>
          </cell>
          <cell r="O1714" t="str">
            <v>NULL</v>
          </cell>
          <cell r="P1714" t="str">
            <v>NULL</v>
          </cell>
          <cell r="Q1714">
            <v>1</v>
          </cell>
        </row>
        <row r="1715">
          <cell r="B1715">
            <v>1002971234</v>
          </cell>
          <cell r="C1715" t="str">
            <v>PORTILLA BAMBAGUE ANGELA MILENA</v>
          </cell>
          <cell r="D1715" t="str">
            <v>PORTILLA</v>
          </cell>
          <cell r="E1715" t="str">
            <v>BAMBAGUE</v>
          </cell>
          <cell r="F1715" t="str">
            <v>ANGELA</v>
          </cell>
          <cell r="G1715" t="str">
            <v>MILENA</v>
          </cell>
          <cell r="H1715" t="str">
            <v>NULL</v>
          </cell>
          <cell r="I1715" t="str">
            <v>NULL</v>
          </cell>
          <cell r="J1715" t="str">
            <v>F</v>
          </cell>
          <cell r="K1715" t="str">
            <v>NULL</v>
          </cell>
          <cell r="L1715" t="str">
            <v>NULL</v>
          </cell>
          <cell r="M1715" t="str">
            <v>NULL</v>
          </cell>
          <cell r="N1715" t="str">
            <v>portilla@unicauca.edu.co</v>
          </cell>
          <cell r="O1715" t="str">
            <v>NULL</v>
          </cell>
          <cell r="P1715" t="str">
            <v>NULL</v>
          </cell>
          <cell r="Q1715">
            <v>1</v>
          </cell>
        </row>
        <row r="1716">
          <cell r="B1716">
            <v>10298405</v>
          </cell>
          <cell r="C1716" t="str">
            <v>MOSQUERA ESCOBAR RUBEN DARIO</v>
          </cell>
          <cell r="D1716" t="str">
            <v>MOSQUERA</v>
          </cell>
          <cell r="E1716" t="str">
            <v>ESCOBAR</v>
          </cell>
          <cell r="F1716" t="str">
            <v>RUBEN</v>
          </cell>
          <cell r="G1716" t="str">
            <v>DARIO</v>
          </cell>
          <cell r="H1716" t="str">
            <v>NULL</v>
          </cell>
          <cell r="I1716" t="str">
            <v>NULL</v>
          </cell>
          <cell r="J1716" t="str">
            <v>M</v>
          </cell>
          <cell r="K1716" t="str">
            <v>NULL</v>
          </cell>
          <cell r="L1716" t="str">
            <v>NULL</v>
          </cell>
          <cell r="M1716" t="str">
            <v>NULL</v>
          </cell>
          <cell r="N1716" t="str">
            <v>rdmosquera57@gmail.com</v>
          </cell>
          <cell r="O1716" t="str">
            <v>NULL</v>
          </cell>
          <cell r="P1716" t="str">
            <v>NULL</v>
          </cell>
          <cell r="Q1716">
            <v>1</v>
          </cell>
        </row>
        <row r="1717">
          <cell r="B1717">
            <v>1061530319</v>
          </cell>
          <cell r="C1717" t="str">
            <v>ZAMBRANO URIBE DIANA ISABEL</v>
          </cell>
          <cell r="D1717" t="str">
            <v>ZAMBRANO</v>
          </cell>
          <cell r="E1717" t="str">
            <v>URIBE</v>
          </cell>
          <cell r="F1717" t="str">
            <v>DIANA</v>
          </cell>
          <cell r="G1717" t="str">
            <v>ISABEL</v>
          </cell>
          <cell r="H1717" t="str">
            <v>NULL</v>
          </cell>
          <cell r="I1717" t="str">
            <v>NULL</v>
          </cell>
          <cell r="J1717" t="str">
            <v>F</v>
          </cell>
          <cell r="K1717" t="str">
            <v>NULL</v>
          </cell>
          <cell r="L1717" t="str">
            <v>NULL</v>
          </cell>
          <cell r="M1717" t="str">
            <v>NULL</v>
          </cell>
          <cell r="N1717" t="str">
            <v>dizufono@gmail.com</v>
          </cell>
          <cell r="O1717" t="str">
            <v>NULL</v>
          </cell>
          <cell r="P1717" t="str">
            <v>NULL</v>
          </cell>
          <cell r="Q1717">
            <v>1</v>
          </cell>
        </row>
        <row r="1718">
          <cell r="B1718">
            <v>1059596367</v>
          </cell>
          <cell r="C1718" t="str">
            <v xml:space="preserve">NIETO SUAREZ AIDALID </v>
          </cell>
          <cell r="D1718" t="str">
            <v>NIETO</v>
          </cell>
          <cell r="E1718" t="str">
            <v>SUAREZ</v>
          </cell>
          <cell r="F1718" t="str">
            <v>AIDALID</v>
          </cell>
          <cell r="H1718" t="str">
            <v>NULL</v>
          </cell>
          <cell r="I1718" t="str">
            <v>NULL</v>
          </cell>
          <cell r="J1718" t="str">
            <v>F</v>
          </cell>
          <cell r="K1718" t="str">
            <v>NULL</v>
          </cell>
          <cell r="L1718" t="str">
            <v>NULL</v>
          </cell>
          <cell r="M1718" t="str">
            <v>NULL</v>
          </cell>
          <cell r="N1718" t="str">
            <v>aidalidnieto@unicauca.edu.co</v>
          </cell>
          <cell r="O1718" t="str">
            <v>NULL</v>
          </cell>
          <cell r="P1718" t="str">
            <v>NULL</v>
          </cell>
          <cell r="Q1718">
            <v>1</v>
          </cell>
        </row>
        <row r="1719">
          <cell r="B1719">
            <v>1098636089</v>
          </cell>
          <cell r="C1719" t="str">
            <v>SALCEDO FUENTES DIANA MARCELA</v>
          </cell>
          <cell r="D1719" t="str">
            <v>SALCEDO</v>
          </cell>
          <cell r="E1719" t="str">
            <v>FUENTES</v>
          </cell>
          <cell r="F1719" t="str">
            <v>DIANA</v>
          </cell>
          <cell r="G1719" t="str">
            <v>MARCELA</v>
          </cell>
          <cell r="H1719" t="str">
            <v>NULL</v>
          </cell>
          <cell r="I1719" t="str">
            <v>NULL</v>
          </cell>
          <cell r="J1719" t="str">
            <v>F</v>
          </cell>
          <cell r="K1719" t="str">
            <v>NULL</v>
          </cell>
          <cell r="L1719" t="str">
            <v>NULL</v>
          </cell>
          <cell r="M1719" t="str">
            <v>NULL</v>
          </cell>
          <cell r="N1719" t="str">
            <v>diana.salcedof@gmail.com</v>
          </cell>
          <cell r="O1719" t="str">
            <v>NULL</v>
          </cell>
          <cell r="P1719" t="str">
            <v>NULL</v>
          </cell>
          <cell r="Q1719">
            <v>1</v>
          </cell>
        </row>
        <row r="1720">
          <cell r="B1720">
            <v>10297211</v>
          </cell>
          <cell r="C1720" t="str">
            <v>MORENO MORENO HARRISON JAVIER</v>
          </cell>
          <cell r="D1720" t="str">
            <v>MORENO</v>
          </cell>
          <cell r="E1720" t="str">
            <v>MORENO</v>
          </cell>
          <cell r="F1720" t="str">
            <v>HARRISON</v>
          </cell>
          <cell r="G1720" t="str">
            <v>JAVIER</v>
          </cell>
          <cell r="H1720" t="str">
            <v>NULL</v>
          </cell>
          <cell r="I1720" t="str">
            <v>NULL</v>
          </cell>
          <cell r="J1720" t="str">
            <v>M</v>
          </cell>
          <cell r="K1720" t="str">
            <v>NULL</v>
          </cell>
          <cell r="L1720" t="str">
            <v>NULL</v>
          </cell>
          <cell r="M1720" t="str">
            <v>NULL</v>
          </cell>
          <cell r="N1720" t="str">
            <v>hjmoreno@unicauca.edu.co</v>
          </cell>
          <cell r="O1720" t="str">
            <v>NULL</v>
          </cell>
          <cell r="P1720" t="str">
            <v>NULL</v>
          </cell>
          <cell r="Q1720">
            <v>1</v>
          </cell>
        </row>
        <row r="1721">
          <cell r="B1721">
            <v>1061732074</v>
          </cell>
          <cell r="C1721" t="str">
            <v>VIVAS MALDONADO MARIA CAMILA</v>
          </cell>
          <cell r="D1721" t="str">
            <v>VIVAS</v>
          </cell>
          <cell r="E1721" t="str">
            <v>MALDONADO</v>
          </cell>
          <cell r="F1721" t="str">
            <v>MARIA</v>
          </cell>
          <cell r="G1721" t="str">
            <v>CAMILA</v>
          </cell>
          <cell r="H1721" t="str">
            <v>NULL</v>
          </cell>
          <cell r="I1721" t="str">
            <v>NULL</v>
          </cell>
          <cell r="J1721" t="str">
            <v>F</v>
          </cell>
          <cell r="K1721" t="str">
            <v>NULL</v>
          </cell>
          <cell r="L1721" t="str">
            <v>NULL</v>
          </cell>
          <cell r="M1721" t="str">
            <v>NULL</v>
          </cell>
          <cell r="N1721" t="str">
            <v>Camilavisual233@gmail.com</v>
          </cell>
          <cell r="O1721" t="str">
            <v>NULL</v>
          </cell>
          <cell r="P1721" t="str">
            <v>NULL</v>
          </cell>
          <cell r="Q1721">
            <v>1</v>
          </cell>
        </row>
        <row r="1722">
          <cell r="B1722">
            <v>34317913</v>
          </cell>
          <cell r="C1722" t="str">
            <v>VILLALOBOS AVENDAÑO DIANA MILENA</v>
          </cell>
          <cell r="D1722" t="str">
            <v>VILLALOBOS</v>
          </cell>
          <cell r="E1722" t="str">
            <v>AVENDAÑO</v>
          </cell>
          <cell r="F1722" t="str">
            <v>DIANA</v>
          </cell>
          <cell r="G1722" t="str">
            <v>MILENA</v>
          </cell>
          <cell r="H1722" t="str">
            <v>NULL</v>
          </cell>
          <cell r="I1722" t="str">
            <v>NULL</v>
          </cell>
          <cell r="J1722" t="str">
            <v>F</v>
          </cell>
          <cell r="K1722" t="str">
            <v>NULL</v>
          </cell>
          <cell r="L1722" t="str">
            <v>NULL</v>
          </cell>
          <cell r="M1722" t="str">
            <v>NULL</v>
          </cell>
          <cell r="N1722" t="str">
            <v>dianavillalobos11@gmail.com</v>
          </cell>
          <cell r="O1722" t="str">
            <v>NULL</v>
          </cell>
          <cell r="P1722" t="str">
            <v>NULL</v>
          </cell>
          <cell r="Q1722">
            <v>1</v>
          </cell>
        </row>
        <row r="1723">
          <cell r="B1723">
            <v>34328075</v>
          </cell>
          <cell r="C1723" t="str">
            <v>MORENO ILLERA SULLY TATIANA</v>
          </cell>
          <cell r="D1723" t="str">
            <v>MORENO</v>
          </cell>
          <cell r="E1723" t="str">
            <v>ILLERA</v>
          </cell>
          <cell r="F1723" t="str">
            <v>SULLY</v>
          </cell>
          <cell r="G1723" t="str">
            <v>TATIANA</v>
          </cell>
          <cell r="H1723" t="str">
            <v>NULL</v>
          </cell>
          <cell r="I1723" t="str">
            <v>NULL</v>
          </cell>
          <cell r="J1723" t="str">
            <v>F</v>
          </cell>
          <cell r="K1723" t="str">
            <v>NULL</v>
          </cell>
          <cell r="L1723" t="str">
            <v>NULL</v>
          </cell>
          <cell r="M1723" t="str">
            <v>NULL</v>
          </cell>
          <cell r="N1723" t="str">
            <v>tatimoreno21@hotmail.com</v>
          </cell>
          <cell r="O1723" t="str">
            <v>NULL</v>
          </cell>
          <cell r="P1723" t="str">
            <v>NULL</v>
          </cell>
          <cell r="Q1723">
            <v>1</v>
          </cell>
        </row>
        <row r="1724">
          <cell r="B1724">
            <v>76324843</v>
          </cell>
          <cell r="C1724" t="str">
            <v>BELALCAZAR CERON HUGO ANDRES</v>
          </cell>
          <cell r="D1724" t="str">
            <v>BELALCAZAR</v>
          </cell>
          <cell r="E1724" t="str">
            <v>CERON</v>
          </cell>
          <cell r="F1724" t="str">
            <v>HUGO</v>
          </cell>
          <cell r="G1724" t="str">
            <v>ANDRES</v>
          </cell>
          <cell r="H1724" t="str">
            <v>NULL</v>
          </cell>
          <cell r="I1724" t="str">
            <v>NULL</v>
          </cell>
          <cell r="J1724" t="str">
            <v>M</v>
          </cell>
          <cell r="K1724" t="str">
            <v>NULL</v>
          </cell>
          <cell r="L1724" t="str">
            <v>NULL</v>
          </cell>
          <cell r="M1724" t="str">
            <v>NULL</v>
          </cell>
          <cell r="N1724" t="str">
            <v>handres@hotmail.com</v>
          </cell>
          <cell r="O1724" t="str">
            <v>NULL</v>
          </cell>
          <cell r="P1724" t="str">
            <v>NULL</v>
          </cell>
          <cell r="Q1724">
            <v>1</v>
          </cell>
        </row>
        <row r="1725">
          <cell r="B1725">
            <v>76029287</v>
          </cell>
          <cell r="C1725" t="str">
            <v>GONZALEZ  FABIAN ANTONIO</v>
          </cell>
          <cell r="D1725" t="str">
            <v>GONZALEZ</v>
          </cell>
          <cell r="F1725" t="str">
            <v>FABIAN</v>
          </cell>
          <cell r="G1725" t="str">
            <v>ANTONIO</v>
          </cell>
          <cell r="H1725" t="str">
            <v>NULL</v>
          </cell>
          <cell r="I1725" t="str">
            <v>NULL</v>
          </cell>
          <cell r="J1725" t="str">
            <v>M</v>
          </cell>
          <cell r="K1725" t="str">
            <v>NULL</v>
          </cell>
          <cell r="L1725" t="str">
            <v>NULL</v>
          </cell>
          <cell r="M1725" t="str">
            <v>NULL</v>
          </cell>
          <cell r="N1725" t="str">
            <v>rumano970@gmail.com</v>
          </cell>
          <cell r="O1725" t="str">
            <v>NULL</v>
          </cell>
          <cell r="P1725" t="str">
            <v>NULL</v>
          </cell>
          <cell r="Q1725">
            <v>1</v>
          </cell>
        </row>
        <row r="1726">
          <cell r="B1726">
            <v>1061712791</v>
          </cell>
          <cell r="C1726" t="str">
            <v>CAMPOS ESPINOSA DANIELA MARIA</v>
          </cell>
          <cell r="D1726" t="str">
            <v>CAMPOS</v>
          </cell>
          <cell r="E1726" t="str">
            <v>ESPINOSA</v>
          </cell>
          <cell r="F1726" t="str">
            <v>DANIELA</v>
          </cell>
          <cell r="G1726" t="str">
            <v>MARIA</v>
          </cell>
          <cell r="H1726" t="str">
            <v>NULL</v>
          </cell>
          <cell r="I1726" t="str">
            <v>NULL</v>
          </cell>
          <cell r="J1726" t="str">
            <v>F</v>
          </cell>
          <cell r="K1726" t="str">
            <v>NULL</v>
          </cell>
          <cell r="L1726" t="str">
            <v>NULL</v>
          </cell>
          <cell r="M1726" t="str">
            <v>NULL</v>
          </cell>
          <cell r="N1726" t="str">
            <v>dmcamposespinosa@gmail.com</v>
          </cell>
          <cell r="O1726" t="str">
            <v>NULL</v>
          </cell>
          <cell r="P1726" t="str">
            <v>NULL</v>
          </cell>
          <cell r="Q1726">
            <v>1</v>
          </cell>
        </row>
        <row r="1727">
          <cell r="B1727">
            <v>1064428888</v>
          </cell>
          <cell r="C1727" t="str">
            <v>PAREDES MOSQUERA ADRIANA ADRIANA</v>
          </cell>
          <cell r="D1727" t="str">
            <v>PAREDES</v>
          </cell>
          <cell r="E1727" t="str">
            <v>MOSQUERA</v>
          </cell>
          <cell r="F1727" t="str">
            <v>ADRIANA</v>
          </cell>
          <cell r="G1727" t="str">
            <v>ADRIANA</v>
          </cell>
          <cell r="H1727" t="str">
            <v>NULL</v>
          </cell>
          <cell r="I1727" t="str">
            <v>NULL</v>
          </cell>
          <cell r="J1727" t="str">
            <v>F</v>
          </cell>
          <cell r="K1727" t="str">
            <v>NULL</v>
          </cell>
          <cell r="L1727" t="str">
            <v>NULL</v>
          </cell>
          <cell r="M1727" t="str">
            <v>NULL</v>
          </cell>
          <cell r="N1727" t="str">
            <v>amparedes@unicauca.edu.co</v>
          </cell>
          <cell r="O1727" t="str">
            <v>NULL</v>
          </cell>
          <cell r="P1727" t="str">
            <v>NULL</v>
          </cell>
          <cell r="Q1727">
            <v>1</v>
          </cell>
        </row>
        <row r="1728">
          <cell r="B1728">
            <v>1002972602</v>
          </cell>
          <cell r="C1728" t="str">
            <v>PAZ VIDAL DANNY ESTEFANY</v>
          </cell>
          <cell r="D1728" t="str">
            <v>PAZ</v>
          </cell>
          <cell r="E1728" t="str">
            <v>VIDAL</v>
          </cell>
          <cell r="F1728" t="str">
            <v>DANNY</v>
          </cell>
          <cell r="G1728" t="str">
            <v>ESTEFANY</v>
          </cell>
          <cell r="H1728" t="str">
            <v>NULL</v>
          </cell>
          <cell r="I1728" t="str">
            <v>NULL</v>
          </cell>
          <cell r="J1728" t="str">
            <v>M</v>
          </cell>
          <cell r="K1728" t="str">
            <v>NULL</v>
          </cell>
          <cell r="L1728" t="str">
            <v>NULL</v>
          </cell>
          <cell r="M1728" t="str">
            <v>NULL</v>
          </cell>
          <cell r="N1728" t="str">
            <v>danistephanie@unicauca.edu.co</v>
          </cell>
          <cell r="O1728" t="str">
            <v>NULL</v>
          </cell>
          <cell r="P1728" t="str">
            <v>NULL</v>
          </cell>
          <cell r="Q1728">
            <v>1</v>
          </cell>
        </row>
        <row r="1729">
          <cell r="B1729">
            <v>34326134</v>
          </cell>
          <cell r="C1729" t="str">
            <v>RUIZ ORDONEZ DIANA MARCELA</v>
          </cell>
          <cell r="D1729" t="str">
            <v>RUIZ</v>
          </cell>
          <cell r="E1729" t="str">
            <v>ORDONEZ</v>
          </cell>
          <cell r="F1729" t="str">
            <v>DIANA</v>
          </cell>
          <cell r="G1729" t="str">
            <v>MARCELA</v>
          </cell>
          <cell r="H1729" t="str">
            <v>NULL</v>
          </cell>
          <cell r="I1729" t="str">
            <v>NULL</v>
          </cell>
          <cell r="J1729" t="str">
            <v>F</v>
          </cell>
          <cell r="K1729" t="str">
            <v>NULL</v>
          </cell>
          <cell r="L1729" t="str">
            <v>NULL</v>
          </cell>
          <cell r="M1729" t="str">
            <v>NULL</v>
          </cell>
          <cell r="N1729" t="str">
            <v>dianamruiz@unicauca.edu.co</v>
          </cell>
          <cell r="O1729" t="str">
            <v>NULL</v>
          </cell>
          <cell r="P1729" t="str">
            <v>NULL</v>
          </cell>
          <cell r="Q1729">
            <v>1</v>
          </cell>
        </row>
        <row r="1730">
          <cell r="B1730">
            <v>1061726963</v>
          </cell>
          <cell r="C1730" t="str">
            <v xml:space="preserve">ANAYA VULLEGAS HORACIO </v>
          </cell>
          <cell r="D1730" t="str">
            <v>ANAYA</v>
          </cell>
          <cell r="E1730" t="str">
            <v>VULLEGAS</v>
          </cell>
          <cell r="F1730" t="str">
            <v>HORACIO</v>
          </cell>
          <cell r="H1730" t="str">
            <v>NULL</v>
          </cell>
          <cell r="I1730" t="str">
            <v>NULL</v>
          </cell>
          <cell r="J1730" t="str">
            <v>M</v>
          </cell>
          <cell r="K1730" t="str">
            <v>NULL</v>
          </cell>
          <cell r="L1730" t="str">
            <v>NULL</v>
          </cell>
          <cell r="M1730" t="str">
            <v>NULL</v>
          </cell>
          <cell r="N1730" t="str">
            <v>hanaya@unicauca.edu.co</v>
          </cell>
          <cell r="O1730" t="str">
            <v>NULL</v>
          </cell>
          <cell r="P1730" t="str">
            <v>NULL</v>
          </cell>
          <cell r="Q1730">
            <v>1</v>
          </cell>
        </row>
        <row r="1731">
          <cell r="B1731">
            <v>1061771185</v>
          </cell>
          <cell r="C1731" t="str">
            <v>Muñoz OrdOñez Cristian Camilo</v>
          </cell>
          <cell r="D1731" t="str">
            <v>Muñoz</v>
          </cell>
          <cell r="E1731" t="str">
            <v>OrdOñez</v>
          </cell>
          <cell r="F1731" t="str">
            <v>Cristian</v>
          </cell>
          <cell r="G1731" t="str">
            <v>Camilo</v>
          </cell>
          <cell r="H1731" t="str">
            <v>NULL</v>
          </cell>
          <cell r="I1731" t="str">
            <v>NULL</v>
          </cell>
          <cell r="J1731" t="str">
            <v>M</v>
          </cell>
          <cell r="K1731" t="str">
            <v>NULL</v>
          </cell>
          <cell r="L1731" t="str">
            <v>NULL</v>
          </cell>
          <cell r="M1731" t="str">
            <v>NULL</v>
          </cell>
          <cell r="N1731" t="str">
            <v>camilomu@unicauca.edu.co</v>
          </cell>
          <cell r="O1731" t="str">
            <v>NULL</v>
          </cell>
          <cell r="P1731" t="str">
            <v>NULL</v>
          </cell>
          <cell r="Q1731">
            <v>1</v>
          </cell>
        </row>
        <row r="1732">
          <cell r="B1732">
            <v>1061758885</v>
          </cell>
          <cell r="C1732" t="str">
            <v>RIASCOS LOPEZ PAOLA ALEJANDRA</v>
          </cell>
          <cell r="D1732" t="str">
            <v>RIASCOS</v>
          </cell>
          <cell r="E1732" t="str">
            <v>LOPEZ</v>
          </cell>
          <cell r="F1732" t="str">
            <v>PAOLA</v>
          </cell>
          <cell r="G1732" t="str">
            <v>ALEJANDRA</v>
          </cell>
          <cell r="H1732" t="str">
            <v>NULL</v>
          </cell>
          <cell r="I1732" t="str">
            <v>NULL</v>
          </cell>
          <cell r="J1732" t="str">
            <v>F</v>
          </cell>
          <cell r="K1732" t="str">
            <v>NULL</v>
          </cell>
          <cell r="L1732" t="str">
            <v>NULL</v>
          </cell>
          <cell r="M1732" t="str">
            <v>NULL</v>
          </cell>
          <cell r="N1732" t="str">
            <v>priascos@unicauca.edu.co</v>
          </cell>
          <cell r="O1732" t="str">
            <v>NULL</v>
          </cell>
          <cell r="P1732" t="str">
            <v>NULL</v>
          </cell>
          <cell r="Q1732">
            <v>1</v>
          </cell>
        </row>
        <row r="1733">
          <cell r="B1733">
            <v>1085320341</v>
          </cell>
          <cell r="C1733" t="str">
            <v>BENAVIDES SANTACRUZ PAOLA ANDREA</v>
          </cell>
          <cell r="D1733" t="str">
            <v>BENAVIDES</v>
          </cell>
          <cell r="E1733" t="str">
            <v>SANTACRUZ</v>
          </cell>
          <cell r="F1733" t="str">
            <v>PAOLA</v>
          </cell>
          <cell r="G1733" t="str">
            <v>ANDREA</v>
          </cell>
          <cell r="H1733" t="str">
            <v>NULL</v>
          </cell>
          <cell r="I1733" t="str">
            <v>NULL</v>
          </cell>
          <cell r="J1733" t="str">
            <v>F</v>
          </cell>
          <cell r="K1733" t="str">
            <v>NULL</v>
          </cell>
          <cell r="L1733" t="str">
            <v>NULL</v>
          </cell>
          <cell r="M1733" t="str">
            <v>NULL</v>
          </cell>
          <cell r="N1733" t="str">
            <v>paolaben@unicauca.edu.co</v>
          </cell>
          <cell r="O1733" t="str">
            <v>NULL</v>
          </cell>
          <cell r="P1733" t="str">
            <v>NULL</v>
          </cell>
          <cell r="Q1733">
            <v>1</v>
          </cell>
        </row>
        <row r="1734">
          <cell r="B1734">
            <v>25285759</v>
          </cell>
          <cell r="C1734" t="str">
            <v>MACHADO VELASCO MARTHA CECILIA</v>
          </cell>
          <cell r="D1734" t="str">
            <v>MACHADO</v>
          </cell>
          <cell r="E1734" t="str">
            <v>VELASCO</v>
          </cell>
          <cell r="F1734" t="str">
            <v>MARTHA</v>
          </cell>
          <cell r="G1734" t="str">
            <v>CECILIA</v>
          </cell>
          <cell r="H1734" t="str">
            <v>NULL</v>
          </cell>
          <cell r="I1734" t="str">
            <v>NULL</v>
          </cell>
          <cell r="J1734" t="str">
            <v>F</v>
          </cell>
          <cell r="K1734" t="str">
            <v>NULL</v>
          </cell>
          <cell r="L1734" t="str">
            <v>NULL</v>
          </cell>
          <cell r="M1734" t="str">
            <v>NULL</v>
          </cell>
          <cell r="N1734" t="str">
            <v>marthamachado0710@gmail.com</v>
          </cell>
          <cell r="O1734" t="str">
            <v>NULL</v>
          </cell>
          <cell r="P1734" t="str">
            <v>NULL</v>
          </cell>
          <cell r="Q1734">
            <v>1</v>
          </cell>
        </row>
        <row r="1735">
          <cell r="B1735">
            <v>7227253</v>
          </cell>
          <cell r="C1735" t="str">
            <v>FLOREZ VALDERRAMA GERSON JAVIER</v>
          </cell>
          <cell r="D1735" t="str">
            <v>FLOREZ</v>
          </cell>
          <cell r="E1735" t="str">
            <v>VALDERRAMA</v>
          </cell>
          <cell r="F1735" t="str">
            <v>GERSON</v>
          </cell>
          <cell r="G1735" t="str">
            <v>JAVIER</v>
          </cell>
          <cell r="H1735" t="str">
            <v>NULL</v>
          </cell>
          <cell r="I1735" t="str">
            <v>NULL</v>
          </cell>
          <cell r="J1735" t="str">
            <v>M</v>
          </cell>
          <cell r="K1735" t="str">
            <v>NULL</v>
          </cell>
          <cell r="L1735" t="str">
            <v>NULL</v>
          </cell>
          <cell r="M1735" t="str">
            <v>NULL</v>
          </cell>
          <cell r="N1735" t="str">
            <v>javierflorezv@gmail.com</v>
          </cell>
          <cell r="O1735" t="str">
            <v>NULL</v>
          </cell>
          <cell r="P1735" t="str">
            <v>NULL</v>
          </cell>
          <cell r="Q1735">
            <v>1</v>
          </cell>
        </row>
        <row r="1736">
          <cell r="B1736">
            <v>1061720777</v>
          </cell>
          <cell r="C1736" t="str">
            <v>TOBAR BRAVO GERMAN AUGUSTO</v>
          </cell>
          <cell r="D1736" t="str">
            <v>TOBAR</v>
          </cell>
          <cell r="E1736" t="str">
            <v>BRAVO</v>
          </cell>
          <cell r="F1736" t="str">
            <v>GERMAN</v>
          </cell>
          <cell r="G1736" t="str">
            <v>AUGUSTO</v>
          </cell>
          <cell r="H1736" t="str">
            <v>NULL</v>
          </cell>
          <cell r="I1736" t="str">
            <v>NULL</v>
          </cell>
          <cell r="J1736" t="str">
            <v>M</v>
          </cell>
          <cell r="K1736" t="str">
            <v>NULL</v>
          </cell>
          <cell r="L1736" t="str">
            <v>NULL</v>
          </cell>
          <cell r="M1736" t="str">
            <v>NULL</v>
          </cell>
          <cell r="N1736" t="str">
            <v>gertobar618@gmail.com</v>
          </cell>
          <cell r="O1736" t="str">
            <v>NULL</v>
          </cell>
          <cell r="P1736" t="str">
            <v>NULL</v>
          </cell>
          <cell r="Q1736">
            <v>1</v>
          </cell>
        </row>
        <row r="1737">
          <cell r="B1737">
            <v>1061773983</v>
          </cell>
          <cell r="C1737" t="str">
            <v>MARTINEZ RIVERA FIDES ISABELLY</v>
          </cell>
          <cell r="D1737" t="str">
            <v>MARTINEZ</v>
          </cell>
          <cell r="E1737" t="str">
            <v>RIVERA</v>
          </cell>
          <cell r="F1737" t="str">
            <v>FIDES</v>
          </cell>
          <cell r="G1737" t="str">
            <v>ISABELLY</v>
          </cell>
          <cell r="H1737" t="str">
            <v>NULL</v>
          </cell>
          <cell r="I1737" t="str">
            <v>NULL</v>
          </cell>
          <cell r="J1737" t="str">
            <v>F</v>
          </cell>
          <cell r="K1737" t="str">
            <v>NULL</v>
          </cell>
          <cell r="L1737" t="str">
            <v>NULL</v>
          </cell>
          <cell r="M1737" t="str">
            <v>NULL</v>
          </cell>
          <cell r="N1737" t="str">
            <v>iza.101010@gmail.com</v>
          </cell>
          <cell r="O1737" t="str">
            <v>NULL</v>
          </cell>
          <cell r="P1737" t="str">
            <v>NULL</v>
          </cell>
          <cell r="Q1737">
            <v>1</v>
          </cell>
        </row>
        <row r="1738">
          <cell r="B1738">
            <v>76304285</v>
          </cell>
          <cell r="C1738" t="str">
            <v>RUIZ LOPEZ JOSE FERNANDO</v>
          </cell>
          <cell r="D1738" t="str">
            <v>RUIZ</v>
          </cell>
          <cell r="E1738" t="str">
            <v>LOPEZ</v>
          </cell>
          <cell r="F1738" t="str">
            <v>JOSE</v>
          </cell>
          <cell r="G1738" t="str">
            <v>FERNANDO</v>
          </cell>
          <cell r="H1738" t="str">
            <v>NULL</v>
          </cell>
          <cell r="I1738" t="str">
            <v>NULL</v>
          </cell>
          <cell r="J1738" t="str">
            <v>M</v>
          </cell>
          <cell r="K1738" t="str">
            <v>NULL</v>
          </cell>
          <cell r="L1738" t="str">
            <v>NULL</v>
          </cell>
          <cell r="M1738" t="str">
            <v>NULL</v>
          </cell>
          <cell r="N1738" t="str">
            <v>jose1fernandoruiz@gmail.com</v>
          </cell>
          <cell r="O1738" t="str">
            <v>NULL</v>
          </cell>
          <cell r="P1738" t="str">
            <v>NULL</v>
          </cell>
          <cell r="Q1738">
            <v>1</v>
          </cell>
        </row>
        <row r="1739">
          <cell r="B1739">
            <v>38559959</v>
          </cell>
          <cell r="C1739" t="str">
            <v>TAFUR QUIJANO PAOLA ANDREA</v>
          </cell>
          <cell r="D1739" t="str">
            <v>TAFUR</v>
          </cell>
          <cell r="E1739" t="str">
            <v>QUIJANO</v>
          </cell>
          <cell r="F1739" t="str">
            <v>PAOLA</v>
          </cell>
          <cell r="G1739" t="str">
            <v>ANDREA</v>
          </cell>
          <cell r="H1739" t="str">
            <v>NULL</v>
          </cell>
          <cell r="I1739" t="str">
            <v>NULL</v>
          </cell>
          <cell r="J1739" t="str">
            <v>F</v>
          </cell>
          <cell r="K1739" t="str">
            <v>NULL</v>
          </cell>
          <cell r="L1739" t="str">
            <v>NULL</v>
          </cell>
          <cell r="M1739" t="str">
            <v>NULL</v>
          </cell>
          <cell r="N1739" t="str">
            <v>tafurquijano@gmail.com</v>
          </cell>
          <cell r="O1739" t="str">
            <v>NULL</v>
          </cell>
          <cell r="P1739" t="str">
            <v>NULL</v>
          </cell>
          <cell r="Q1739">
            <v>1</v>
          </cell>
        </row>
        <row r="1740">
          <cell r="B1740">
            <v>1023905471</v>
          </cell>
          <cell r="C1740" t="str">
            <v>PULIDO MONTEALEGRE ERIKA HAZEN</v>
          </cell>
          <cell r="D1740" t="str">
            <v>PULIDO</v>
          </cell>
          <cell r="E1740" t="str">
            <v>MONTEALEGRE</v>
          </cell>
          <cell r="F1740" t="str">
            <v>ERIKA</v>
          </cell>
          <cell r="G1740" t="str">
            <v>HAZEN</v>
          </cell>
          <cell r="H1740" t="str">
            <v>NULL</v>
          </cell>
          <cell r="I1740" t="str">
            <v>NULL</v>
          </cell>
          <cell r="J1740" t="str">
            <v>F</v>
          </cell>
          <cell r="K1740" t="str">
            <v>NULL</v>
          </cell>
          <cell r="L1740" t="str">
            <v>NULL</v>
          </cell>
          <cell r="M1740" t="str">
            <v>NULL</v>
          </cell>
          <cell r="N1740" t="str">
            <v>rodaer-42@hotmail.com</v>
          </cell>
          <cell r="O1740" t="str">
            <v>NULL</v>
          </cell>
          <cell r="P1740" t="str">
            <v>NULL</v>
          </cell>
          <cell r="Q1740">
            <v>1</v>
          </cell>
        </row>
        <row r="1741">
          <cell r="B1741">
            <v>34542880</v>
          </cell>
          <cell r="C1741" t="str">
            <v>DURAN LOPEZ MARIA CRISTINA</v>
          </cell>
          <cell r="D1741" t="str">
            <v>DURAN</v>
          </cell>
          <cell r="E1741" t="str">
            <v>LOPEZ</v>
          </cell>
          <cell r="F1741" t="str">
            <v>MARIA</v>
          </cell>
          <cell r="G1741" t="str">
            <v>CRISTINA</v>
          </cell>
          <cell r="H1741" t="str">
            <v>NULL</v>
          </cell>
          <cell r="I1741" t="str">
            <v>NULL</v>
          </cell>
          <cell r="J1741" t="str">
            <v>F</v>
          </cell>
          <cell r="K1741" t="str">
            <v>NULL</v>
          </cell>
          <cell r="L1741" t="str">
            <v>NULL</v>
          </cell>
          <cell r="M1741" t="str">
            <v>NULL</v>
          </cell>
          <cell r="N1741" t="str">
            <v>macrisdul@gmail.com</v>
          </cell>
          <cell r="O1741" t="str">
            <v>NULL</v>
          </cell>
          <cell r="P1741" t="str">
            <v>NULL</v>
          </cell>
          <cell r="Q1741">
            <v>1</v>
          </cell>
        </row>
        <row r="1742">
          <cell r="B1742">
            <v>31482484</v>
          </cell>
          <cell r="C1742" t="str">
            <v>BURGOS GARCIA MONICA YADIRA</v>
          </cell>
          <cell r="D1742" t="str">
            <v>BURGOS</v>
          </cell>
          <cell r="E1742" t="str">
            <v>GARCIA</v>
          </cell>
          <cell r="F1742" t="str">
            <v>MONICA</v>
          </cell>
          <cell r="G1742" t="str">
            <v>YADIRA</v>
          </cell>
          <cell r="H1742" t="str">
            <v>NULL</v>
          </cell>
          <cell r="I1742" t="str">
            <v>NULL</v>
          </cell>
          <cell r="J1742" t="str">
            <v>F</v>
          </cell>
          <cell r="K1742" t="str">
            <v>NULL</v>
          </cell>
          <cell r="L1742" t="str">
            <v>NULL</v>
          </cell>
          <cell r="M1742" t="str">
            <v>NULL</v>
          </cell>
          <cell r="N1742" t="str">
            <v>monicaburgos40@gmail.com</v>
          </cell>
          <cell r="O1742" t="str">
            <v>NULL</v>
          </cell>
          <cell r="P1742" t="str">
            <v>NULL</v>
          </cell>
          <cell r="Q1742">
            <v>1</v>
          </cell>
        </row>
        <row r="1743">
          <cell r="B1743">
            <v>1061811994</v>
          </cell>
          <cell r="C1743" t="str">
            <v>CAMAYO ORTIZ SEBASTIAN CAMILO</v>
          </cell>
          <cell r="D1743" t="str">
            <v>CAMAYO</v>
          </cell>
          <cell r="E1743" t="str">
            <v>ORTIZ</v>
          </cell>
          <cell r="F1743" t="str">
            <v>SEBASTIAN</v>
          </cell>
          <cell r="G1743" t="str">
            <v>CAMILO</v>
          </cell>
          <cell r="H1743" t="str">
            <v>NULL</v>
          </cell>
          <cell r="I1743" t="str">
            <v>NULL</v>
          </cell>
          <cell r="J1743" t="str">
            <v>M</v>
          </cell>
          <cell r="K1743" t="str">
            <v>NULL</v>
          </cell>
          <cell r="L1743" t="str">
            <v>NULL</v>
          </cell>
          <cell r="M1743" t="str">
            <v>NULL</v>
          </cell>
          <cell r="N1743" t="str">
            <v>sebascamayo@unicauca.edu.co</v>
          </cell>
          <cell r="O1743" t="str">
            <v>NULL</v>
          </cell>
          <cell r="P1743" t="str">
            <v>NULL</v>
          </cell>
          <cell r="Q1743">
            <v>1</v>
          </cell>
        </row>
        <row r="1744">
          <cell r="B1744">
            <v>10306395</v>
          </cell>
          <cell r="C1744" t="str">
            <v>SAAVEDRA DAZA MIGUEL SANTIAGO</v>
          </cell>
          <cell r="D1744" t="str">
            <v>SAAVEDRA</v>
          </cell>
          <cell r="E1744" t="str">
            <v>DAZA</v>
          </cell>
          <cell r="F1744" t="str">
            <v>MIGUEL</v>
          </cell>
          <cell r="G1744" t="str">
            <v>SANTIAGO</v>
          </cell>
          <cell r="H1744" t="str">
            <v>NULL</v>
          </cell>
          <cell r="I1744" t="str">
            <v>NULL</v>
          </cell>
          <cell r="J1744" t="str">
            <v>M</v>
          </cell>
          <cell r="K1744" t="str">
            <v>NULL</v>
          </cell>
          <cell r="L1744" t="str">
            <v>NULL</v>
          </cell>
          <cell r="M1744" t="str">
            <v>NULL</v>
          </cell>
          <cell r="N1744" t="str">
            <v>saavedradaza1985@gmail.com</v>
          </cell>
          <cell r="O1744" t="str">
            <v>NULL</v>
          </cell>
          <cell r="P1744" t="str">
            <v>NULL</v>
          </cell>
          <cell r="Q1744">
            <v>1</v>
          </cell>
        </row>
        <row r="1745">
          <cell r="B1745">
            <v>10297642</v>
          </cell>
          <cell r="C1745" t="str">
            <v xml:space="preserve">MALES ZUÑIGA NEIRO </v>
          </cell>
          <cell r="D1745" t="str">
            <v>MALES</v>
          </cell>
          <cell r="E1745" t="str">
            <v>ZUÑIGA</v>
          </cell>
          <cell r="F1745" t="str">
            <v>NEIRO</v>
          </cell>
          <cell r="H1745" t="str">
            <v>NULL</v>
          </cell>
          <cell r="I1745" t="str">
            <v>NULL</v>
          </cell>
          <cell r="J1745" t="str">
            <v>M</v>
          </cell>
          <cell r="K1745" t="str">
            <v>NULL</v>
          </cell>
          <cell r="L1745" t="str">
            <v>NULL</v>
          </cell>
          <cell r="M1745" t="str">
            <v>NULL</v>
          </cell>
          <cell r="N1745" t="str">
            <v>pednei@live.com</v>
          </cell>
          <cell r="O1745" t="str">
            <v>NULL</v>
          </cell>
          <cell r="P1745" t="str">
            <v>NULL</v>
          </cell>
          <cell r="Q1745">
            <v>1</v>
          </cell>
        </row>
        <row r="1746">
          <cell r="B1746">
            <v>1061764608</v>
          </cell>
          <cell r="C1746" t="str">
            <v>Polindara Moncayo Yordy Werley</v>
          </cell>
          <cell r="D1746" t="str">
            <v>Polindara</v>
          </cell>
          <cell r="E1746" t="str">
            <v>Moncayo</v>
          </cell>
          <cell r="F1746" t="str">
            <v>Yordy</v>
          </cell>
          <cell r="G1746" t="str">
            <v>Werley</v>
          </cell>
          <cell r="H1746" t="str">
            <v>NULL</v>
          </cell>
          <cell r="I1746" t="str">
            <v>NULL</v>
          </cell>
          <cell r="J1746" t="str">
            <v>M</v>
          </cell>
          <cell r="K1746" t="str">
            <v>NULL</v>
          </cell>
          <cell r="L1746" t="str">
            <v>NULL</v>
          </cell>
          <cell r="M1746" t="str">
            <v>NULL</v>
          </cell>
          <cell r="N1746" t="str">
            <v>yordwerd@unicauca.edu.co</v>
          </cell>
          <cell r="O1746" t="str">
            <v>NULL</v>
          </cell>
          <cell r="P1746" t="str">
            <v>NULL</v>
          </cell>
          <cell r="Q1746">
            <v>1</v>
          </cell>
        </row>
        <row r="1747">
          <cell r="B1747">
            <v>59834735</v>
          </cell>
          <cell r="C1747" t="str">
            <v xml:space="preserve">JURADO RODRIGUEZ YASHIR </v>
          </cell>
          <cell r="D1747" t="str">
            <v>JURADO</v>
          </cell>
          <cell r="E1747" t="str">
            <v>RODRIGUEZ</v>
          </cell>
          <cell r="F1747" t="str">
            <v>YASHIR</v>
          </cell>
          <cell r="H1747" t="str">
            <v>NULL</v>
          </cell>
          <cell r="I1747" t="str">
            <v>NULL</v>
          </cell>
          <cell r="J1747" t="str">
            <v>M</v>
          </cell>
          <cell r="K1747" t="str">
            <v>NULL</v>
          </cell>
          <cell r="L1747" t="str">
            <v>NULL</v>
          </cell>
          <cell r="M1747" t="str">
            <v>NULL</v>
          </cell>
          <cell r="N1747" t="str">
            <v>yashirjr77@gmail.com</v>
          </cell>
          <cell r="O1747" t="str">
            <v>NULL</v>
          </cell>
          <cell r="P1747" t="str">
            <v>NULL</v>
          </cell>
          <cell r="Q1747">
            <v>1</v>
          </cell>
        </row>
        <row r="1748">
          <cell r="B1748">
            <v>10308045</v>
          </cell>
          <cell r="C1748" t="str">
            <v xml:space="preserve">chaves hoyos geronimo </v>
          </cell>
          <cell r="D1748" t="str">
            <v>chaves</v>
          </cell>
          <cell r="E1748" t="str">
            <v>hoyos</v>
          </cell>
          <cell r="F1748" t="str">
            <v>geronimo</v>
          </cell>
          <cell r="H1748" t="str">
            <v>NULL</v>
          </cell>
          <cell r="I1748" t="str">
            <v>NULL</v>
          </cell>
          <cell r="J1748" t="str">
            <v>M</v>
          </cell>
          <cell r="K1748" t="str">
            <v>NULL</v>
          </cell>
          <cell r="L1748" t="str">
            <v>NULL</v>
          </cell>
          <cell r="M1748" t="str">
            <v>NULL</v>
          </cell>
          <cell r="N1748" t="str">
            <v>geronimochaveshoyos@gmail.com</v>
          </cell>
          <cell r="O1748" t="str">
            <v>NULL</v>
          </cell>
          <cell r="P1748" t="str">
            <v>NULL</v>
          </cell>
          <cell r="Q1748">
            <v>1</v>
          </cell>
        </row>
        <row r="1749">
          <cell r="B1749">
            <v>48600663</v>
          </cell>
          <cell r="C1749" t="str">
            <v>PINO TERAN VICTORIA EUGENIA</v>
          </cell>
          <cell r="D1749" t="str">
            <v>PINO</v>
          </cell>
          <cell r="E1749" t="str">
            <v>TERAN</v>
          </cell>
          <cell r="F1749" t="str">
            <v>VICTORIA</v>
          </cell>
          <cell r="G1749" t="str">
            <v>EUGENIA</v>
          </cell>
          <cell r="H1749" t="str">
            <v>NULL</v>
          </cell>
          <cell r="I1749" t="str">
            <v>NULL</v>
          </cell>
          <cell r="J1749" t="str">
            <v>F</v>
          </cell>
          <cell r="K1749" t="str">
            <v>NULL</v>
          </cell>
          <cell r="L1749" t="str">
            <v>NULL</v>
          </cell>
          <cell r="M1749" t="str">
            <v>NULL</v>
          </cell>
          <cell r="N1749" t="str">
            <v>victoria.pino@misena.edu.co</v>
          </cell>
          <cell r="O1749" t="str">
            <v>NULL</v>
          </cell>
          <cell r="P1749" t="str">
            <v>NULL</v>
          </cell>
          <cell r="Q1749">
            <v>1</v>
          </cell>
        </row>
        <row r="1750">
          <cell r="B1750">
            <v>1061759540</v>
          </cell>
          <cell r="C1750" t="str">
            <v>Medina Alarcon George Willian</v>
          </cell>
          <cell r="D1750" t="str">
            <v>Medina</v>
          </cell>
          <cell r="E1750" t="str">
            <v>Alarcon</v>
          </cell>
          <cell r="F1750" t="str">
            <v>George</v>
          </cell>
          <cell r="G1750" t="str">
            <v>Willian</v>
          </cell>
          <cell r="H1750" t="str">
            <v>NULL</v>
          </cell>
          <cell r="I1750" t="str">
            <v>NULL</v>
          </cell>
          <cell r="J1750" t="str">
            <v>M</v>
          </cell>
          <cell r="K1750" t="str">
            <v>NULL</v>
          </cell>
          <cell r="L1750" t="str">
            <v>NULL</v>
          </cell>
          <cell r="M1750" t="str">
            <v>NULL</v>
          </cell>
          <cell r="N1750" t="str">
            <v>willianmedina32@gmail.com</v>
          </cell>
          <cell r="O1750" t="str">
            <v>NULL</v>
          </cell>
          <cell r="P1750" t="str">
            <v>NULL</v>
          </cell>
          <cell r="Q1750">
            <v>1</v>
          </cell>
        </row>
        <row r="1751">
          <cell r="B1751">
            <v>25283042</v>
          </cell>
          <cell r="C1751" t="str">
            <v>Reyes Carvajal Ingrid Yesenia</v>
          </cell>
          <cell r="D1751" t="str">
            <v>Reyes</v>
          </cell>
          <cell r="E1751" t="str">
            <v>Carvajal</v>
          </cell>
          <cell r="F1751" t="str">
            <v>Ingrid</v>
          </cell>
          <cell r="G1751" t="str">
            <v>Yesenia</v>
          </cell>
          <cell r="H1751" t="str">
            <v>NULL</v>
          </cell>
          <cell r="I1751" t="str">
            <v>NULL</v>
          </cell>
          <cell r="J1751" t="str">
            <v>F</v>
          </cell>
          <cell r="K1751" t="str">
            <v>NULL</v>
          </cell>
          <cell r="L1751" t="str">
            <v>NULL</v>
          </cell>
          <cell r="M1751" t="str">
            <v>NULL</v>
          </cell>
          <cell r="N1751" t="str">
            <v>ireyes@unicauca.edu.co</v>
          </cell>
          <cell r="O1751" t="str">
            <v>NULL</v>
          </cell>
          <cell r="P1751" t="str">
            <v>NULL</v>
          </cell>
          <cell r="Q1751">
            <v>1</v>
          </cell>
        </row>
        <row r="1752">
          <cell r="B1752">
            <v>1059606848</v>
          </cell>
          <cell r="C1752" t="str">
            <v xml:space="preserve">RIVERA MUELAS JULIANA </v>
          </cell>
          <cell r="D1752" t="str">
            <v>RIVERA</v>
          </cell>
          <cell r="E1752" t="str">
            <v>MUELAS</v>
          </cell>
          <cell r="F1752" t="str">
            <v>JULIANA</v>
          </cell>
          <cell r="H1752" t="str">
            <v>NULL</v>
          </cell>
          <cell r="I1752" t="str">
            <v>NULL</v>
          </cell>
          <cell r="J1752" t="str">
            <v>F</v>
          </cell>
          <cell r="K1752" t="str">
            <v>NULL</v>
          </cell>
          <cell r="L1752" t="str">
            <v>NULL</v>
          </cell>
          <cell r="M1752" t="str">
            <v>NULL</v>
          </cell>
          <cell r="N1752" t="str">
            <v>juliriver.fonoaudiologia@gmail.com</v>
          </cell>
          <cell r="O1752" t="str">
            <v>NULL</v>
          </cell>
          <cell r="P1752" t="str">
            <v>NULL</v>
          </cell>
          <cell r="Q1752">
            <v>1</v>
          </cell>
        </row>
        <row r="1753">
          <cell r="B1753">
            <v>34326473</v>
          </cell>
          <cell r="C1753" t="str">
            <v>GONZALEZ ACOSTA ANYELA YADIRA</v>
          </cell>
          <cell r="D1753" t="str">
            <v>GONZALEZ</v>
          </cell>
          <cell r="E1753" t="str">
            <v>ACOSTA</v>
          </cell>
          <cell r="F1753" t="str">
            <v>ANYELA</v>
          </cell>
          <cell r="G1753" t="str">
            <v>YADIRA</v>
          </cell>
          <cell r="H1753" t="str">
            <v>NULL</v>
          </cell>
          <cell r="I1753" t="str">
            <v>NULL</v>
          </cell>
          <cell r="J1753" t="str">
            <v>F</v>
          </cell>
          <cell r="K1753" t="str">
            <v>NULL</v>
          </cell>
          <cell r="L1753" t="str">
            <v>NULL</v>
          </cell>
          <cell r="M1753" t="str">
            <v>NULL</v>
          </cell>
          <cell r="N1753" t="str">
            <v>anyelagacosta@gmail.com</v>
          </cell>
          <cell r="O1753" t="str">
            <v>NULL</v>
          </cell>
          <cell r="P1753" t="str">
            <v>NULL</v>
          </cell>
          <cell r="Q1753">
            <v>1</v>
          </cell>
        </row>
        <row r="1754">
          <cell r="B1754">
            <v>1061803471</v>
          </cell>
          <cell r="C1754" t="str">
            <v>MARTINEZ SILVA ALEXIS SANTIAGO</v>
          </cell>
          <cell r="D1754" t="str">
            <v>MARTINEZ</v>
          </cell>
          <cell r="E1754" t="str">
            <v>SILVA</v>
          </cell>
          <cell r="F1754" t="str">
            <v>ALEXIS</v>
          </cell>
          <cell r="G1754" t="str">
            <v>SANTIAGO</v>
          </cell>
          <cell r="H1754" t="str">
            <v>NULL</v>
          </cell>
          <cell r="I1754" t="str">
            <v>NULL</v>
          </cell>
          <cell r="J1754" t="str">
            <v>M</v>
          </cell>
          <cell r="K1754" t="str">
            <v>NULL</v>
          </cell>
          <cell r="L1754" t="str">
            <v>NULL</v>
          </cell>
          <cell r="M1754" t="str">
            <v>NULL</v>
          </cell>
          <cell r="N1754" t="str">
            <v>alexisms@unicauca.edu.co</v>
          </cell>
          <cell r="O1754" t="str">
            <v>NULL</v>
          </cell>
          <cell r="P1754" t="str">
            <v>NULL</v>
          </cell>
          <cell r="Q1754">
            <v>1</v>
          </cell>
        </row>
        <row r="1755">
          <cell r="B1755">
            <v>1083899324</v>
          </cell>
          <cell r="C1755" t="str">
            <v>SALAMANCA MUÑOZ DAYANA ANDREA</v>
          </cell>
          <cell r="D1755" t="str">
            <v>SALAMANCA</v>
          </cell>
          <cell r="E1755" t="str">
            <v>MUÑOZ</v>
          </cell>
          <cell r="F1755" t="str">
            <v>DAYANA</v>
          </cell>
          <cell r="G1755" t="str">
            <v>ANDREA</v>
          </cell>
          <cell r="H1755" t="str">
            <v>NULL</v>
          </cell>
          <cell r="I1755" t="str">
            <v>NULL</v>
          </cell>
          <cell r="J1755" t="str">
            <v>F</v>
          </cell>
          <cell r="K1755" t="str">
            <v>NULL</v>
          </cell>
          <cell r="L1755" t="str">
            <v>NULL</v>
          </cell>
          <cell r="M1755" t="str">
            <v>NULL</v>
          </cell>
          <cell r="N1755" t="str">
            <v>dayana1972@hotmail.com</v>
          </cell>
          <cell r="O1755" t="str">
            <v>NULL</v>
          </cell>
          <cell r="P1755" t="str">
            <v>NULL</v>
          </cell>
          <cell r="Q1755">
            <v>1</v>
          </cell>
        </row>
        <row r="1756">
          <cell r="B1756">
            <v>1081916807</v>
          </cell>
          <cell r="C1756" t="str">
            <v>ALFARO ANAYA LUIS EDUARDO</v>
          </cell>
          <cell r="D1756" t="str">
            <v>ALFARO</v>
          </cell>
          <cell r="E1756" t="str">
            <v>ANAYA</v>
          </cell>
          <cell r="F1756" t="str">
            <v>LUIS</v>
          </cell>
          <cell r="G1756" t="str">
            <v>EDUARDO</v>
          </cell>
          <cell r="H1756" t="str">
            <v>NULL</v>
          </cell>
          <cell r="I1756" t="str">
            <v>NULL</v>
          </cell>
          <cell r="J1756" t="str">
            <v>M</v>
          </cell>
          <cell r="K1756" t="str">
            <v>NULL</v>
          </cell>
          <cell r="L1756" t="str">
            <v>NULL</v>
          </cell>
          <cell r="M1756" t="str">
            <v>NULL</v>
          </cell>
          <cell r="N1756" t="str">
            <v>psicoluis.alfaro@gmail.com</v>
          </cell>
          <cell r="O1756" t="str">
            <v>NULL</v>
          </cell>
          <cell r="P1756" t="str">
            <v>NULL</v>
          </cell>
          <cell r="Q1756">
            <v>1</v>
          </cell>
        </row>
        <row r="1757">
          <cell r="B1757">
            <v>34560354</v>
          </cell>
          <cell r="C1757" t="str">
            <v>ALARCON CASTELLANO ANA BELLE</v>
          </cell>
          <cell r="D1757" t="str">
            <v>ALARCON</v>
          </cell>
          <cell r="E1757" t="str">
            <v>CASTELLANO</v>
          </cell>
          <cell r="F1757" t="str">
            <v>ANA</v>
          </cell>
          <cell r="G1757" t="str">
            <v>BELLE</v>
          </cell>
          <cell r="H1757" t="str">
            <v>NULL</v>
          </cell>
          <cell r="I1757" t="str">
            <v>NULL</v>
          </cell>
          <cell r="J1757" t="str">
            <v>F</v>
          </cell>
          <cell r="K1757" t="str">
            <v>NULL</v>
          </cell>
          <cell r="L1757" t="str">
            <v>NULL</v>
          </cell>
          <cell r="M1757" t="str">
            <v>NULL</v>
          </cell>
          <cell r="N1757" t="str">
            <v>anabelly29@hotmail.com</v>
          </cell>
          <cell r="O1757" t="str">
            <v>NULL</v>
          </cell>
          <cell r="P1757" t="str">
            <v>NULL</v>
          </cell>
          <cell r="Q1757">
            <v>1</v>
          </cell>
        </row>
        <row r="1758">
          <cell r="B1758">
            <v>34542536</v>
          </cell>
          <cell r="C1758" t="str">
            <v>IMBACHI CERON CARMINA DEL SOCORRO</v>
          </cell>
          <cell r="D1758" t="str">
            <v>IMBACHI</v>
          </cell>
          <cell r="E1758" t="str">
            <v>CERON</v>
          </cell>
          <cell r="F1758" t="str">
            <v>CARMINA</v>
          </cell>
          <cell r="G1758" t="str">
            <v>DEL SOCORRO</v>
          </cell>
          <cell r="H1758" t="str">
            <v>NULL</v>
          </cell>
          <cell r="I1758" t="str">
            <v>NULL</v>
          </cell>
          <cell r="J1758" t="str">
            <v>F</v>
          </cell>
          <cell r="K1758" t="str">
            <v>NULL</v>
          </cell>
          <cell r="L1758" t="str">
            <v>NULL</v>
          </cell>
          <cell r="M1758" t="str">
            <v>NULL</v>
          </cell>
          <cell r="N1758" t="str">
            <v>socky_cic@hotmail.com</v>
          </cell>
          <cell r="O1758" t="str">
            <v>NULL</v>
          </cell>
          <cell r="P1758" t="str">
            <v>NULL</v>
          </cell>
          <cell r="Q1758">
            <v>1</v>
          </cell>
        </row>
        <row r="1759">
          <cell r="B1759">
            <v>1087048084</v>
          </cell>
          <cell r="C1759" t="str">
            <v>Galarza Melo Edison Jesus</v>
          </cell>
          <cell r="D1759" t="str">
            <v>Galarza</v>
          </cell>
          <cell r="E1759" t="str">
            <v>Melo</v>
          </cell>
          <cell r="F1759" t="str">
            <v>Edison</v>
          </cell>
          <cell r="G1759" t="str">
            <v>Jesus</v>
          </cell>
          <cell r="H1759" t="str">
            <v>NULL</v>
          </cell>
          <cell r="I1759" t="str">
            <v>NULL</v>
          </cell>
          <cell r="J1759" t="str">
            <v>M</v>
          </cell>
          <cell r="K1759" t="str">
            <v>NULL</v>
          </cell>
          <cell r="L1759" t="str">
            <v>NULL</v>
          </cell>
          <cell r="M1759" t="str">
            <v>NULL</v>
          </cell>
          <cell r="N1759" t="str">
            <v>ejgalarza@unicauca.edu.co</v>
          </cell>
          <cell r="O1759" t="str">
            <v>NULL</v>
          </cell>
          <cell r="P1759" t="str">
            <v>NULL</v>
          </cell>
          <cell r="Q1759">
            <v>1</v>
          </cell>
        </row>
        <row r="1760">
          <cell r="B1760">
            <v>1130593546</v>
          </cell>
          <cell r="C1760" t="str">
            <v xml:space="preserve">SOLARTE MERA ANYELA </v>
          </cell>
          <cell r="D1760" t="str">
            <v>SOLARTE</v>
          </cell>
          <cell r="E1760" t="str">
            <v>MERA</v>
          </cell>
          <cell r="F1760" t="str">
            <v>ANYELA</v>
          </cell>
          <cell r="H1760" t="str">
            <v>NULL</v>
          </cell>
          <cell r="I1760" t="str">
            <v>NULL</v>
          </cell>
          <cell r="J1760" t="str">
            <v>F</v>
          </cell>
          <cell r="K1760" t="str">
            <v>NULL</v>
          </cell>
          <cell r="L1760" t="str">
            <v>NULL</v>
          </cell>
          <cell r="M1760" t="str">
            <v>NULL</v>
          </cell>
          <cell r="N1760" t="str">
            <v>janyelas@hotmail.com</v>
          </cell>
          <cell r="O1760" t="str">
            <v>NULL</v>
          </cell>
          <cell r="P1760" t="str">
            <v>NULL</v>
          </cell>
          <cell r="Q1760">
            <v>1</v>
          </cell>
        </row>
        <row r="1761">
          <cell r="B1761">
            <v>10297136</v>
          </cell>
          <cell r="C1761" t="str">
            <v>MUNOZ CHAVES JAVIER ANDRES</v>
          </cell>
          <cell r="D1761" t="str">
            <v>MUNOZ</v>
          </cell>
          <cell r="E1761" t="str">
            <v>CHAVES</v>
          </cell>
          <cell r="F1761" t="str">
            <v>JAVIER</v>
          </cell>
          <cell r="G1761" t="str">
            <v>ANDRES</v>
          </cell>
          <cell r="H1761" t="str">
            <v>NULL</v>
          </cell>
          <cell r="I1761" t="str">
            <v>NULL</v>
          </cell>
          <cell r="J1761" t="str">
            <v>M</v>
          </cell>
          <cell r="K1761" t="str">
            <v>NULL</v>
          </cell>
          <cell r="L1761" t="str">
            <v>NULL</v>
          </cell>
          <cell r="M1761" t="str">
            <v>NULL</v>
          </cell>
          <cell r="N1761" t="str">
            <v>javier_munozch@outlook.com</v>
          </cell>
          <cell r="O1761" t="str">
            <v>NULL</v>
          </cell>
          <cell r="P1761" t="str">
            <v>NULL</v>
          </cell>
          <cell r="Q1761">
            <v>1</v>
          </cell>
        </row>
        <row r="1762">
          <cell r="B1762">
            <v>1061713677</v>
          </cell>
          <cell r="C1762" t="str">
            <v>GALINDEZ MUÑOZ ANDRES FELIPE</v>
          </cell>
          <cell r="D1762" t="str">
            <v>GALINDEZ</v>
          </cell>
          <cell r="E1762" t="str">
            <v>MUÑOZ</v>
          </cell>
          <cell r="F1762" t="str">
            <v>ANDRES</v>
          </cell>
          <cell r="G1762" t="str">
            <v>FELIPE</v>
          </cell>
          <cell r="H1762" t="str">
            <v>NULL</v>
          </cell>
          <cell r="I1762" t="str">
            <v>NULL</v>
          </cell>
          <cell r="J1762" t="str">
            <v>M</v>
          </cell>
          <cell r="K1762" t="str">
            <v>NULL</v>
          </cell>
          <cell r="L1762" t="str">
            <v>NULL</v>
          </cell>
          <cell r="M1762" t="str">
            <v>NULL</v>
          </cell>
          <cell r="N1762" t="str">
            <v>andresgm1107@gmail.com</v>
          </cell>
          <cell r="O1762" t="str">
            <v>NULL</v>
          </cell>
          <cell r="P1762" t="str">
            <v>NULL</v>
          </cell>
          <cell r="Q1762">
            <v>1</v>
          </cell>
        </row>
        <row r="1763">
          <cell r="B1763">
            <v>1061703253</v>
          </cell>
          <cell r="C1763" t="str">
            <v>TORRES COLLAZOS LEIDY CONSUELO</v>
          </cell>
          <cell r="D1763" t="str">
            <v>TORRES</v>
          </cell>
          <cell r="E1763" t="str">
            <v>COLLAZOS</v>
          </cell>
          <cell r="F1763" t="str">
            <v>LEIDY</v>
          </cell>
          <cell r="G1763" t="str">
            <v>CONSUELO</v>
          </cell>
          <cell r="H1763" t="str">
            <v>NULL</v>
          </cell>
          <cell r="I1763" t="str">
            <v>NULL</v>
          </cell>
          <cell r="J1763" t="str">
            <v>F</v>
          </cell>
          <cell r="K1763" t="str">
            <v>NULL</v>
          </cell>
          <cell r="L1763" t="str">
            <v>NULL</v>
          </cell>
          <cell r="M1763" t="str">
            <v>NULL</v>
          </cell>
          <cell r="N1763" t="str">
            <v>leicoto@hotmail.com</v>
          </cell>
          <cell r="O1763" t="str">
            <v>NULL</v>
          </cell>
          <cell r="P1763" t="str">
            <v>NULL</v>
          </cell>
          <cell r="Q1763">
            <v>1</v>
          </cell>
        </row>
        <row r="1764">
          <cell r="B1764">
            <v>1061741442</v>
          </cell>
          <cell r="C1764" t="str">
            <v>VIVAS IDROBO SOFIA VANESSA</v>
          </cell>
          <cell r="D1764" t="str">
            <v>VIVAS</v>
          </cell>
          <cell r="E1764" t="str">
            <v>IDROBO</v>
          </cell>
          <cell r="F1764" t="str">
            <v>SOFIA</v>
          </cell>
          <cell r="G1764" t="str">
            <v>VANESSA</v>
          </cell>
          <cell r="H1764" t="str">
            <v>NULL</v>
          </cell>
          <cell r="I1764" t="str">
            <v>NULL</v>
          </cell>
          <cell r="J1764" t="str">
            <v>F</v>
          </cell>
          <cell r="K1764" t="str">
            <v>NULL</v>
          </cell>
          <cell r="L1764" t="str">
            <v>NULL</v>
          </cell>
          <cell r="M1764" t="str">
            <v>NULL</v>
          </cell>
          <cell r="N1764" t="str">
            <v>sofitavivas91@gmail.com</v>
          </cell>
          <cell r="O1764" t="str">
            <v>NULL</v>
          </cell>
          <cell r="P1764" t="str">
            <v>NULL</v>
          </cell>
          <cell r="Q1764">
            <v>1</v>
          </cell>
        </row>
        <row r="1765">
          <cell r="B1765">
            <v>1059912068</v>
          </cell>
          <cell r="C1765" t="str">
            <v>VARGAS ACOSTA SANDRA MILENA</v>
          </cell>
          <cell r="D1765" t="str">
            <v>VARGAS</v>
          </cell>
          <cell r="E1765" t="str">
            <v>ACOSTA</v>
          </cell>
          <cell r="F1765" t="str">
            <v>SANDRA</v>
          </cell>
          <cell r="G1765" t="str">
            <v>MILENA</v>
          </cell>
          <cell r="H1765" t="str">
            <v>NULL</v>
          </cell>
          <cell r="I1765" t="str">
            <v>NULL</v>
          </cell>
          <cell r="J1765" t="str">
            <v>F</v>
          </cell>
          <cell r="K1765" t="str">
            <v>NULL</v>
          </cell>
          <cell r="L1765" t="str">
            <v>NULL</v>
          </cell>
          <cell r="M1765" t="str">
            <v>NULL</v>
          </cell>
          <cell r="N1765" t="str">
            <v>sandrita-963@hotmail.com</v>
          </cell>
          <cell r="O1765" t="str">
            <v>NULL</v>
          </cell>
          <cell r="P1765" t="str">
            <v>NULL</v>
          </cell>
          <cell r="Q1765">
            <v>1</v>
          </cell>
        </row>
        <row r="1766">
          <cell r="B1766">
            <v>30233746</v>
          </cell>
          <cell r="C1766" t="str">
            <v>RODRIGUEZ QUIÑONEZ LIBIA ANTONIA</v>
          </cell>
          <cell r="D1766" t="str">
            <v>RODRIGUEZ</v>
          </cell>
          <cell r="E1766" t="str">
            <v>QUIÑONEZ</v>
          </cell>
          <cell r="F1766" t="str">
            <v>LIBIA</v>
          </cell>
          <cell r="G1766" t="str">
            <v>ANTONIA</v>
          </cell>
          <cell r="H1766" t="str">
            <v>NULL</v>
          </cell>
          <cell r="I1766" t="str">
            <v>NULL</v>
          </cell>
          <cell r="J1766" t="str">
            <v>F</v>
          </cell>
          <cell r="K1766" t="str">
            <v>NULL</v>
          </cell>
          <cell r="L1766" t="str">
            <v>NULL</v>
          </cell>
          <cell r="M1766" t="str">
            <v>NULL</v>
          </cell>
          <cell r="N1766" t="str">
            <v>lianroqui19@hotmail.com</v>
          </cell>
          <cell r="O1766" t="str">
            <v>NULL</v>
          </cell>
          <cell r="P1766" t="str">
            <v>NULL</v>
          </cell>
          <cell r="Q1766">
            <v>1</v>
          </cell>
        </row>
        <row r="1767">
          <cell r="B1767">
            <v>34331470</v>
          </cell>
          <cell r="C1767" t="str">
            <v>RODRÌGUEZ BOLAÑOS MARTHA ISABEL</v>
          </cell>
          <cell r="D1767" t="str">
            <v>RODRÌGUEZ</v>
          </cell>
          <cell r="E1767" t="str">
            <v>BOLAÑOS</v>
          </cell>
          <cell r="F1767" t="str">
            <v>MARTHA</v>
          </cell>
          <cell r="G1767" t="str">
            <v>ISABEL</v>
          </cell>
          <cell r="H1767" t="str">
            <v>NULL</v>
          </cell>
          <cell r="I1767" t="str">
            <v>NULL</v>
          </cell>
          <cell r="J1767" t="str">
            <v>F</v>
          </cell>
          <cell r="K1767" t="str">
            <v>NULL</v>
          </cell>
          <cell r="L1767" t="str">
            <v>NULL</v>
          </cell>
          <cell r="M1767" t="str">
            <v>NULL</v>
          </cell>
          <cell r="N1767" t="str">
            <v>cs.isabela.rodriguez@gmail.com</v>
          </cell>
          <cell r="O1767" t="str">
            <v>NULL</v>
          </cell>
          <cell r="P1767" t="str">
            <v>NULL</v>
          </cell>
          <cell r="Q1767">
            <v>1</v>
          </cell>
        </row>
        <row r="1768">
          <cell r="B1768">
            <v>34562476</v>
          </cell>
          <cell r="C1768" t="str">
            <v>CARRILLO SAENZ AMPARO DEL ROCIO</v>
          </cell>
          <cell r="D1768" t="str">
            <v>CARRILLO</v>
          </cell>
          <cell r="E1768" t="str">
            <v>SAENZ</v>
          </cell>
          <cell r="F1768" t="str">
            <v>AMPARO</v>
          </cell>
          <cell r="G1768" t="str">
            <v>DEL ROCIO</v>
          </cell>
          <cell r="H1768" t="str">
            <v>NULL</v>
          </cell>
          <cell r="I1768" t="str">
            <v>NULL</v>
          </cell>
          <cell r="J1768" t="str">
            <v>F</v>
          </cell>
          <cell r="K1768" t="str">
            <v>NULL</v>
          </cell>
          <cell r="L1768" t="str">
            <v>NULL</v>
          </cell>
          <cell r="M1768" t="str">
            <v>NULL</v>
          </cell>
          <cell r="N1768" t="str">
            <v>saenzamp40@gmail.com</v>
          </cell>
          <cell r="O1768" t="str">
            <v>NULL</v>
          </cell>
          <cell r="P1768" t="str">
            <v>NULL</v>
          </cell>
          <cell r="Q1768">
            <v>1</v>
          </cell>
        </row>
        <row r="1769">
          <cell r="B1769">
            <v>1061754077</v>
          </cell>
          <cell r="C1769" t="str">
            <v>ZABALA MELENDEZ OSCAR JAVIER</v>
          </cell>
          <cell r="D1769" t="str">
            <v>ZABALA</v>
          </cell>
          <cell r="E1769" t="str">
            <v>MELENDEZ</v>
          </cell>
          <cell r="F1769" t="str">
            <v>OSCAR</v>
          </cell>
          <cell r="G1769" t="str">
            <v>JAVIER</v>
          </cell>
          <cell r="H1769" t="str">
            <v>NULL</v>
          </cell>
          <cell r="I1769" t="str">
            <v>NULL</v>
          </cell>
          <cell r="J1769" t="str">
            <v>M</v>
          </cell>
          <cell r="K1769" t="str">
            <v>NULL</v>
          </cell>
          <cell r="L1769" t="str">
            <v>NULL</v>
          </cell>
          <cell r="M1769" t="str">
            <v>NULL</v>
          </cell>
          <cell r="N1769" t="str">
            <v>zoscar@unicauca.edu.co</v>
          </cell>
          <cell r="O1769" t="str">
            <v>NULL</v>
          </cell>
          <cell r="P1769" t="str">
            <v>NULL</v>
          </cell>
          <cell r="Q1769">
            <v>1</v>
          </cell>
        </row>
        <row r="1770">
          <cell r="B1770">
            <v>1085921856</v>
          </cell>
          <cell r="C1770" t="str">
            <v>ARCINIEGAS GRIJALBA PAOLA ANDREA</v>
          </cell>
          <cell r="D1770" t="str">
            <v>ARCINIEGAS</v>
          </cell>
          <cell r="E1770" t="str">
            <v>GRIJALBA</v>
          </cell>
          <cell r="F1770" t="str">
            <v>PAOLA</v>
          </cell>
          <cell r="G1770" t="str">
            <v>ANDREA</v>
          </cell>
          <cell r="H1770" t="str">
            <v>NULL</v>
          </cell>
          <cell r="I1770" t="str">
            <v>NULL</v>
          </cell>
          <cell r="J1770" t="str">
            <v>F</v>
          </cell>
          <cell r="K1770" t="str">
            <v>NULL</v>
          </cell>
          <cell r="L1770" t="str">
            <v>NULL</v>
          </cell>
          <cell r="M1770" t="str">
            <v>NULL</v>
          </cell>
          <cell r="N1770" t="str">
            <v>paolag@unicauca.edu.co</v>
          </cell>
          <cell r="O1770" t="str">
            <v>NULL</v>
          </cell>
          <cell r="P1770" t="str">
            <v>NULL</v>
          </cell>
          <cell r="Q1770">
            <v>1</v>
          </cell>
        </row>
        <row r="1771">
          <cell r="B1771">
            <v>25279377</v>
          </cell>
          <cell r="C1771" t="str">
            <v>Ledesma Rios Laura Elena</v>
          </cell>
          <cell r="D1771" t="str">
            <v>Ledesma</v>
          </cell>
          <cell r="E1771" t="str">
            <v>Rios</v>
          </cell>
          <cell r="F1771" t="str">
            <v>Laura</v>
          </cell>
          <cell r="G1771" t="str">
            <v>Elena</v>
          </cell>
          <cell r="H1771" t="str">
            <v>NULL</v>
          </cell>
          <cell r="I1771" t="str">
            <v>NULL</v>
          </cell>
          <cell r="J1771" t="str">
            <v>F</v>
          </cell>
          <cell r="K1771" t="str">
            <v>NULL</v>
          </cell>
          <cell r="L1771" t="str">
            <v>NULL</v>
          </cell>
          <cell r="M1771" t="str">
            <v>NULL</v>
          </cell>
          <cell r="N1771" t="str">
            <v>geoledesma@gmail.com</v>
          </cell>
          <cell r="O1771" t="str">
            <v>NULL</v>
          </cell>
          <cell r="P1771" t="str">
            <v>NULL</v>
          </cell>
          <cell r="Q1771">
            <v>1</v>
          </cell>
        </row>
        <row r="1772">
          <cell r="B1772">
            <v>1062286063</v>
          </cell>
          <cell r="C1772" t="str">
            <v>RUIZ MENDOZA ISABEL CRISTINA</v>
          </cell>
          <cell r="D1772" t="str">
            <v>RUIZ</v>
          </cell>
          <cell r="E1772" t="str">
            <v>MENDOZA</v>
          </cell>
          <cell r="F1772" t="str">
            <v>ISABEL</v>
          </cell>
          <cell r="G1772" t="str">
            <v>CRISTINA</v>
          </cell>
          <cell r="H1772" t="str">
            <v>NULL</v>
          </cell>
          <cell r="I1772" t="str">
            <v>NULL</v>
          </cell>
          <cell r="J1772" t="str">
            <v>F</v>
          </cell>
          <cell r="K1772" t="str">
            <v>NULL</v>
          </cell>
          <cell r="L1772" t="str">
            <v>NULL</v>
          </cell>
          <cell r="M1772" t="str">
            <v>NULL</v>
          </cell>
          <cell r="N1772" t="str">
            <v>gobierno3190@gmail.com</v>
          </cell>
          <cell r="O1772" t="str">
            <v>NULL</v>
          </cell>
          <cell r="P1772" t="str">
            <v>NULL</v>
          </cell>
          <cell r="Q1772">
            <v>1</v>
          </cell>
        </row>
        <row r="1773">
          <cell r="B1773">
            <v>1061733829</v>
          </cell>
          <cell r="C1773" t="str">
            <v>garcia ortega evelyn sophia</v>
          </cell>
          <cell r="D1773" t="str">
            <v>garcia</v>
          </cell>
          <cell r="E1773" t="str">
            <v>ortega</v>
          </cell>
          <cell r="F1773" t="str">
            <v>evelyn</v>
          </cell>
          <cell r="G1773" t="str">
            <v>sophia</v>
          </cell>
          <cell r="H1773" t="str">
            <v>NULL</v>
          </cell>
          <cell r="I1773" t="str">
            <v>NULL</v>
          </cell>
          <cell r="J1773" t="str">
            <v>F</v>
          </cell>
          <cell r="K1773" t="str">
            <v>NULL</v>
          </cell>
          <cell r="L1773" t="str">
            <v>NULL</v>
          </cell>
          <cell r="M1773" t="str">
            <v>NULL</v>
          </cell>
          <cell r="N1773" t="str">
            <v>sofiagarcia.23@hotmail.com</v>
          </cell>
          <cell r="O1773" t="str">
            <v>NULL</v>
          </cell>
          <cell r="P1773" t="str">
            <v>NULL</v>
          </cell>
          <cell r="Q1773">
            <v>1</v>
          </cell>
        </row>
        <row r="1774">
          <cell r="B1774">
            <v>25289568</v>
          </cell>
          <cell r="C1774" t="str">
            <v>AVENDANO MORALES VIOLETA ROSA</v>
          </cell>
          <cell r="D1774" t="str">
            <v>AVENDANO</v>
          </cell>
          <cell r="E1774" t="str">
            <v>MORALES</v>
          </cell>
          <cell r="F1774" t="str">
            <v>VIOLETA</v>
          </cell>
          <cell r="G1774" t="str">
            <v>ROSA</v>
          </cell>
          <cell r="H1774" t="str">
            <v>NULL</v>
          </cell>
          <cell r="I1774" t="str">
            <v>NULL</v>
          </cell>
          <cell r="J1774" t="str">
            <v>F</v>
          </cell>
          <cell r="K1774" t="str">
            <v>NULL</v>
          </cell>
          <cell r="L1774" t="str">
            <v>NULL</v>
          </cell>
          <cell r="M1774" t="str">
            <v>NULL</v>
          </cell>
          <cell r="N1774" t="str">
            <v>violetavendano@gmail.com</v>
          </cell>
          <cell r="O1774" t="str">
            <v>NULL</v>
          </cell>
          <cell r="P1774" t="str">
            <v>NULL</v>
          </cell>
          <cell r="Q1774">
            <v>1</v>
          </cell>
        </row>
        <row r="1775">
          <cell r="B1775">
            <v>1061747345</v>
          </cell>
          <cell r="C1775" t="str">
            <v>HOYOS MARTINEZ PAUL SANTIAGO</v>
          </cell>
          <cell r="D1775" t="str">
            <v>HOYOS</v>
          </cell>
          <cell r="E1775" t="str">
            <v>MARTINEZ</v>
          </cell>
          <cell r="F1775" t="str">
            <v>PAUL</v>
          </cell>
          <cell r="G1775" t="str">
            <v>SANTIAGO</v>
          </cell>
          <cell r="H1775" t="str">
            <v>NULL</v>
          </cell>
          <cell r="I1775" t="str">
            <v>NULL</v>
          </cell>
          <cell r="J1775" t="str">
            <v>M</v>
          </cell>
          <cell r="K1775" t="str">
            <v>NULL</v>
          </cell>
          <cell r="L1775" t="str">
            <v>NULL</v>
          </cell>
          <cell r="M1775" t="str">
            <v>NULL</v>
          </cell>
          <cell r="N1775" t="str">
            <v>pshoyos@unicauca.edu.co</v>
          </cell>
          <cell r="O1775" t="str">
            <v>NULL</v>
          </cell>
          <cell r="P1775" t="str">
            <v>NULL</v>
          </cell>
          <cell r="Q1775">
            <v>1</v>
          </cell>
        </row>
        <row r="1776">
          <cell r="B1776">
            <v>1061741801</v>
          </cell>
          <cell r="C1776" t="str">
            <v>OROZCO ALVAREZ ASTRID LORENA</v>
          </cell>
          <cell r="D1776" t="str">
            <v>OROZCO</v>
          </cell>
          <cell r="E1776" t="str">
            <v>ALVAREZ</v>
          </cell>
          <cell r="F1776" t="str">
            <v>ASTRID</v>
          </cell>
          <cell r="G1776" t="str">
            <v>LORENA</v>
          </cell>
          <cell r="H1776" t="str">
            <v>NULL</v>
          </cell>
          <cell r="I1776" t="str">
            <v>NULL</v>
          </cell>
          <cell r="J1776" t="str">
            <v>F</v>
          </cell>
          <cell r="K1776" t="str">
            <v>NULL</v>
          </cell>
          <cell r="L1776" t="str">
            <v>NULL</v>
          </cell>
          <cell r="M1776" t="str">
            <v>NULL</v>
          </cell>
          <cell r="N1776" t="str">
            <v>astridorozcoalvarez@gmail.com</v>
          </cell>
          <cell r="O1776" t="str">
            <v>NULL</v>
          </cell>
          <cell r="P1776" t="str">
            <v>NULL</v>
          </cell>
          <cell r="Q1776">
            <v>1</v>
          </cell>
        </row>
        <row r="1777">
          <cell r="B1777">
            <v>1061685435</v>
          </cell>
          <cell r="C1777" t="str">
            <v>SUAREZ RODRIGUEZ GERMAN EDUARDO</v>
          </cell>
          <cell r="D1777" t="str">
            <v>SUAREZ</v>
          </cell>
          <cell r="E1777" t="str">
            <v>RODRIGUEZ</v>
          </cell>
          <cell r="F1777" t="str">
            <v>GERMAN</v>
          </cell>
          <cell r="G1777" t="str">
            <v>EDUARDO</v>
          </cell>
          <cell r="H1777" t="str">
            <v>NULL</v>
          </cell>
          <cell r="I1777" t="str">
            <v>NULL</v>
          </cell>
          <cell r="J1777" t="str">
            <v>M</v>
          </cell>
          <cell r="K1777" t="str">
            <v>NULL</v>
          </cell>
          <cell r="L1777" t="str">
            <v>NULL</v>
          </cell>
          <cell r="M1777" t="str">
            <v>NULL</v>
          </cell>
          <cell r="N1777" t="str">
            <v>gesuarez@unicauca.edu.co</v>
          </cell>
          <cell r="O1777" t="str">
            <v>NULL</v>
          </cell>
          <cell r="P1777" t="str">
            <v>NULL</v>
          </cell>
          <cell r="Q1777">
            <v>1</v>
          </cell>
        </row>
        <row r="1778">
          <cell r="B1778">
            <v>12749219</v>
          </cell>
          <cell r="C1778" t="str">
            <v>PONCE BRAVO ALBERTO ALEXANDER</v>
          </cell>
          <cell r="D1778" t="str">
            <v>PONCE</v>
          </cell>
          <cell r="E1778" t="str">
            <v>BRAVO</v>
          </cell>
          <cell r="F1778" t="str">
            <v>ALBERTO</v>
          </cell>
          <cell r="G1778" t="str">
            <v>ALEXANDER</v>
          </cell>
          <cell r="H1778" t="str">
            <v>NULL</v>
          </cell>
          <cell r="I1778" t="str">
            <v>NULL</v>
          </cell>
          <cell r="J1778" t="str">
            <v>M</v>
          </cell>
          <cell r="K1778" t="str">
            <v>NULL</v>
          </cell>
          <cell r="L1778" t="str">
            <v>NULL</v>
          </cell>
          <cell r="M1778" t="str">
            <v>NULL</v>
          </cell>
          <cell r="N1778" t="str">
            <v>alexandertxt@gmail.com</v>
          </cell>
          <cell r="O1778" t="str">
            <v>NULL</v>
          </cell>
          <cell r="P1778" t="str">
            <v>NULL</v>
          </cell>
          <cell r="Q1778">
            <v>1</v>
          </cell>
        </row>
        <row r="1779">
          <cell r="B1779">
            <v>34325395</v>
          </cell>
          <cell r="C1779" t="str">
            <v>Gracia Chamorro Isabel Cristina</v>
          </cell>
          <cell r="D1779" t="str">
            <v>Gracia</v>
          </cell>
          <cell r="E1779" t="str">
            <v>Chamorro</v>
          </cell>
          <cell r="F1779" t="str">
            <v>Isabel</v>
          </cell>
          <cell r="G1779" t="str">
            <v>Cristina</v>
          </cell>
          <cell r="H1779" t="str">
            <v>NULL</v>
          </cell>
          <cell r="I1779" t="str">
            <v>NULL</v>
          </cell>
          <cell r="J1779" t="str">
            <v>F</v>
          </cell>
          <cell r="K1779" t="str">
            <v>NULL</v>
          </cell>
          <cell r="L1779" t="str">
            <v>NULL</v>
          </cell>
          <cell r="M1779" t="str">
            <v>NULL</v>
          </cell>
          <cell r="N1779" t="str">
            <v>igracia@unicauca.edu.co</v>
          </cell>
          <cell r="O1779" t="str">
            <v>NULL</v>
          </cell>
          <cell r="P1779" t="str">
            <v>NULL</v>
          </cell>
          <cell r="Q1779">
            <v>1</v>
          </cell>
        </row>
        <row r="1780">
          <cell r="B1780">
            <v>1117492321</v>
          </cell>
          <cell r="C1780" t="str">
            <v>ECHEVERRY GAVIRIA PAOLA ANDREA</v>
          </cell>
          <cell r="D1780" t="str">
            <v>ECHEVERRY</v>
          </cell>
          <cell r="E1780" t="str">
            <v>GAVIRIA</v>
          </cell>
          <cell r="F1780" t="str">
            <v>PAOLA</v>
          </cell>
          <cell r="G1780" t="str">
            <v>ANDREA</v>
          </cell>
          <cell r="H1780" t="str">
            <v>NULL</v>
          </cell>
          <cell r="I1780" t="str">
            <v>NULL</v>
          </cell>
          <cell r="J1780" t="str">
            <v>F</v>
          </cell>
          <cell r="K1780" t="str">
            <v>NULL</v>
          </cell>
          <cell r="L1780" t="str">
            <v>NULL</v>
          </cell>
          <cell r="M1780" t="str">
            <v>NULL</v>
          </cell>
          <cell r="N1780" t="str">
            <v>paolaecheverrygaviria@gmail.com</v>
          </cell>
          <cell r="O1780" t="str">
            <v>NULL</v>
          </cell>
          <cell r="P1780" t="str">
            <v>NULL</v>
          </cell>
          <cell r="Q1780">
            <v>1</v>
          </cell>
        </row>
        <row r="1781">
          <cell r="B1781">
            <v>1007784376</v>
          </cell>
          <cell r="C1781" t="str">
            <v>PRIETO ESTACIO ROMMEL STIWARD</v>
          </cell>
          <cell r="D1781" t="str">
            <v>PRIETO</v>
          </cell>
          <cell r="E1781" t="str">
            <v>ESTACIO</v>
          </cell>
          <cell r="F1781" t="str">
            <v>ROMMEL</v>
          </cell>
          <cell r="G1781" t="str">
            <v>STIWARD</v>
          </cell>
          <cell r="H1781" t="str">
            <v>NULL</v>
          </cell>
          <cell r="I1781" t="str">
            <v>NULL</v>
          </cell>
          <cell r="J1781" t="str">
            <v>M</v>
          </cell>
          <cell r="K1781" t="str">
            <v>NULL</v>
          </cell>
          <cell r="L1781" t="str">
            <v>NULL</v>
          </cell>
          <cell r="M1781" t="str">
            <v>NULL</v>
          </cell>
          <cell r="N1781" t="str">
            <v>stiwardprieto@unicauca.edu.co</v>
          </cell>
          <cell r="O1781" t="str">
            <v>NULL</v>
          </cell>
          <cell r="P1781" t="str">
            <v>NULL</v>
          </cell>
          <cell r="Q1781">
            <v>1</v>
          </cell>
        </row>
        <row r="1782">
          <cell r="B1782">
            <v>25277055</v>
          </cell>
          <cell r="C1782" t="str">
            <v>Castro Mañunga Nancy Ximena</v>
          </cell>
          <cell r="D1782" t="str">
            <v>Castro</v>
          </cell>
          <cell r="E1782" t="str">
            <v>Mañunga</v>
          </cell>
          <cell r="F1782" t="str">
            <v>Nancy</v>
          </cell>
          <cell r="G1782" t="str">
            <v>Ximena</v>
          </cell>
          <cell r="H1782" t="str">
            <v>NULL</v>
          </cell>
          <cell r="I1782" t="str">
            <v>NULL</v>
          </cell>
          <cell r="J1782" t="str">
            <v>F</v>
          </cell>
          <cell r="K1782" t="str">
            <v>NULL</v>
          </cell>
          <cell r="L1782" t="str">
            <v>NULL</v>
          </cell>
          <cell r="M1782" t="str">
            <v>NULL</v>
          </cell>
          <cell r="N1782" t="str">
            <v>ximenacm2607@hotmail.com</v>
          </cell>
          <cell r="O1782" t="str">
            <v>NULL</v>
          </cell>
          <cell r="P1782" t="str">
            <v>NULL</v>
          </cell>
          <cell r="Q1782">
            <v>1</v>
          </cell>
        </row>
        <row r="1783">
          <cell r="B1783">
            <v>1061696801</v>
          </cell>
          <cell r="C1783" t="str">
            <v>Acosta Muñoz Francy Lorena</v>
          </cell>
          <cell r="D1783" t="str">
            <v>Acosta</v>
          </cell>
          <cell r="E1783" t="str">
            <v>Muñoz</v>
          </cell>
          <cell r="F1783" t="str">
            <v>Francy</v>
          </cell>
          <cell r="G1783" t="str">
            <v>Lorena</v>
          </cell>
          <cell r="H1783" t="str">
            <v>NULL</v>
          </cell>
          <cell r="I1783" t="str">
            <v>NULL</v>
          </cell>
          <cell r="J1783" t="str">
            <v>F</v>
          </cell>
          <cell r="K1783" t="str">
            <v>NULL</v>
          </cell>
          <cell r="L1783" t="str">
            <v>NULL</v>
          </cell>
          <cell r="M1783" t="str">
            <v>NULL</v>
          </cell>
          <cell r="N1783" t="str">
            <v>loreluna_00@hotmail.com</v>
          </cell>
          <cell r="O1783" t="str">
            <v>NULL</v>
          </cell>
          <cell r="P1783" t="str">
            <v>NULL</v>
          </cell>
          <cell r="Q1783">
            <v>1</v>
          </cell>
        </row>
        <row r="1784">
          <cell r="B1784">
            <v>10302887</v>
          </cell>
          <cell r="C1784" t="str">
            <v>REYES PEREZ LUIS EDUARDO</v>
          </cell>
          <cell r="D1784" t="str">
            <v>REYES</v>
          </cell>
          <cell r="E1784" t="str">
            <v>PEREZ</v>
          </cell>
          <cell r="F1784" t="str">
            <v>LUIS</v>
          </cell>
          <cell r="G1784" t="str">
            <v>EDUARDO</v>
          </cell>
          <cell r="H1784" t="str">
            <v>NULL</v>
          </cell>
          <cell r="I1784" t="str">
            <v>NULL</v>
          </cell>
          <cell r="J1784" t="str">
            <v>M</v>
          </cell>
          <cell r="K1784" t="str">
            <v>NULL</v>
          </cell>
          <cell r="L1784" t="str">
            <v>NULL</v>
          </cell>
          <cell r="M1784" t="str">
            <v>NULL</v>
          </cell>
          <cell r="N1784" t="str">
            <v>luchoedo1@gmail.com</v>
          </cell>
          <cell r="O1784" t="str">
            <v>NULL</v>
          </cell>
          <cell r="P1784" t="str">
            <v>NULL</v>
          </cell>
          <cell r="Q1784">
            <v>1</v>
          </cell>
        </row>
        <row r="1785">
          <cell r="B1785">
            <v>12976963</v>
          </cell>
          <cell r="C1785" t="str">
            <v>CHAVES BRAVO ORLANDO ALBERTO</v>
          </cell>
          <cell r="D1785" t="str">
            <v>CHAVES</v>
          </cell>
          <cell r="E1785" t="str">
            <v>BRAVO</v>
          </cell>
          <cell r="F1785" t="str">
            <v>ORLANDO</v>
          </cell>
          <cell r="G1785" t="str">
            <v>ALBERTO</v>
          </cell>
          <cell r="H1785" t="str">
            <v>NULL</v>
          </cell>
          <cell r="I1785" t="str">
            <v>NULL</v>
          </cell>
          <cell r="J1785" t="str">
            <v>M</v>
          </cell>
          <cell r="K1785" t="str">
            <v>NULL</v>
          </cell>
          <cell r="L1785" t="str">
            <v>NULL</v>
          </cell>
          <cell r="M1785" t="str">
            <v>NULL</v>
          </cell>
          <cell r="N1785" t="str">
            <v>ochavesbravo@hotmail.com</v>
          </cell>
          <cell r="O1785" t="str">
            <v>NULL</v>
          </cell>
          <cell r="P1785" t="str">
            <v>NULL</v>
          </cell>
          <cell r="Q1785">
            <v>1</v>
          </cell>
        </row>
        <row r="1786">
          <cell r="B1786">
            <v>1061771577</v>
          </cell>
          <cell r="C1786" t="str">
            <v>CASAS DOMINGUEZ CARLOS ANDRES</v>
          </cell>
          <cell r="D1786" t="str">
            <v>CASAS</v>
          </cell>
          <cell r="E1786" t="str">
            <v>DOMINGUEZ</v>
          </cell>
          <cell r="F1786" t="str">
            <v>CARLOS</v>
          </cell>
          <cell r="G1786" t="str">
            <v>ANDRES</v>
          </cell>
          <cell r="H1786" t="str">
            <v>NULL</v>
          </cell>
          <cell r="I1786" t="str">
            <v>NULL</v>
          </cell>
          <cell r="J1786" t="str">
            <v>M</v>
          </cell>
          <cell r="K1786" t="str">
            <v>NULL</v>
          </cell>
          <cell r="L1786" t="str">
            <v>NULL</v>
          </cell>
          <cell r="M1786" t="str">
            <v>NULL</v>
          </cell>
          <cell r="N1786" t="str">
            <v>cassas.andress18@gmail.com</v>
          </cell>
          <cell r="O1786" t="str">
            <v>NULL</v>
          </cell>
          <cell r="P1786" t="str">
            <v>NULL</v>
          </cell>
          <cell r="Q1786">
            <v>1</v>
          </cell>
        </row>
        <row r="1787">
          <cell r="B1787">
            <v>1061746934</v>
          </cell>
          <cell r="C1787" t="str">
            <v xml:space="preserve">ORTEGA MAYA ISABELLA </v>
          </cell>
          <cell r="D1787" t="str">
            <v>ORTEGA</v>
          </cell>
          <cell r="E1787" t="str">
            <v>MAYA</v>
          </cell>
          <cell r="F1787" t="str">
            <v>ISABELLA</v>
          </cell>
          <cell r="H1787" t="str">
            <v>NULL</v>
          </cell>
          <cell r="I1787" t="str">
            <v>NULL</v>
          </cell>
          <cell r="J1787" t="str">
            <v>F</v>
          </cell>
          <cell r="K1787" t="str">
            <v>NULL</v>
          </cell>
          <cell r="L1787" t="str">
            <v>NULL</v>
          </cell>
          <cell r="M1787" t="str">
            <v>NULL</v>
          </cell>
          <cell r="N1787" t="str">
            <v>isabellaortega16@gmail.com</v>
          </cell>
          <cell r="O1787" t="str">
            <v>NULL</v>
          </cell>
          <cell r="P1787" t="str">
            <v>NULL</v>
          </cell>
          <cell r="Q1787">
            <v>1</v>
          </cell>
        </row>
        <row r="1788">
          <cell r="B1788">
            <v>1143859778</v>
          </cell>
          <cell r="C1788" t="str">
            <v>OCAMPO VELASCO VICTOR MANUEL</v>
          </cell>
          <cell r="D1788" t="str">
            <v>OCAMPO</v>
          </cell>
          <cell r="E1788" t="str">
            <v>VELASCO</v>
          </cell>
          <cell r="F1788" t="str">
            <v>VICTOR</v>
          </cell>
          <cell r="G1788" t="str">
            <v>MANUEL</v>
          </cell>
          <cell r="H1788" t="str">
            <v>NULL</v>
          </cell>
          <cell r="I1788" t="str">
            <v>NULL</v>
          </cell>
          <cell r="J1788" t="str">
            <v>M</v>
          </cell>
          <cell r="K1788" t="str">
            <v>NULL</v>
          </cell>
          <cell r="L1788" t="str">
            <v>NULL</v>
          </cell>
          <cell r="M1788" t="str">
            <v>NULL</v>
          </cell>
          <cell r="N1788" t="str">
            <v>victor_2495@hotmail.com</v>
          </cell>
          <cell r="O1788" t="str">
            <v>NULL</v>
          </cell>
          <cell r="P1788" t="str">
            <v>NULL</v>
          </cell>
          <cell r="Q1788">
            <v>1</v>
          </cell>
        </row>
        <row r="1789">
          <cell r="B1789">
            <v>34556739</v>
          </cell>
          <cell r="C1789" t="str">
            <v>CARVAJAL LOPEZ NUBIA FERNANDA</v>
          </cell>
          <cell r="D1789" t="str">
            <v>CARVAJAL</v>
          </cell>
          <cell r="E1789" t="str">
            <v>LOPEZ</v>
          </cell>
          <cell r="F1789" t="str">
            <v>NUBIA</v>
          </cell>
          <cell r="G1789" t="str">
            <v>FERNANDA</v>
          </cell>
          <cell r="H1789" t="str">
            <v>NULL</v>
          </cell>
          <cell r="I1789" t="str">
            <v>NULL</v>
          </cell>
          <cell r="J1789" t="str">
            <v>F</v>
          </cell>
          <cell r="K1789" t="str">
            <v>NULL</v>
          </cell>
          <cell r="L1789" t="str">
            <v>NULL</v>
          </cell>
          <cell r="M1789" t="str">
            <v>NULL</v>
          </cell>
          <cell r="N1789" t="str">
            <v>fclopez@unicauca.edu.co</v>
          </cell>
          <cell r="O1789" t="str">
            <v>NULL</v>
          </cell>
          <cell r="P1789" t="str">
            <v>NULL</v>
          </cell>
          <cell r="Q1789">
            <v>1</v>
          </cell>
        </row>
        <row r="1790">
          <cell r="B1790">
            <v>1061735675</v>
          </cell>
          <cell r="C1790" t="str">
            <v>PALACIOS CERON JHONATAN DIVER</v>
          </cell>
          <cell r="D1790" t="str">
            <v>PALACIOS</v>
          </cell>
          <cell r="E1790" t="str">
            <v>CERON</v>
          </cell>
          <cell r="F1790" t="str">
            <v>JHONATAN</v>
          </cell>
          <cell r="G1790" t="str">
            <v>DIVER</v>
          </cell>
          <cell r="H1790" t="str">
            <v>NULL</v>
          </cell>
          <cell r="I1790" t="str">
            <v>NULL</v>
          </cell>
          <cell r="J1790" t="str">
            <v>M</v>
          </cell>
          <cell r="K1790" t="str">
            <v>NULL</v>
          </cell>
          <cell r="L1790" t="str">
            <v>NULL</v>
          </cell>
          <cell r="M1790" t="str">
            <v>NULL</v>
          </cell>
          <cell r="N1790" t="str">
            <v>jdpalacios@unicauca.edu.co</v>
          </cell>
          <cell r="O1790" t="str">
            <v>NULL</v>
          </cell>
          <cell r="P1790" t="str">
            <v>NULL</v>
          </cell>
          <cell r="Q1790">
            <v>1</v>
          </cell>
        </row>
        <row r="1791">
          <cell r="B1791">
            <v>87069363</v>
          </cell>
          <cell r="C1791" t="str">
            <v>NARVAEZ CHAVEZ JOHN EDGAR</v>
          </cell>
          <cell r="D1791" t="str">
            <v>NARVAEZ</v>
          </cell>
          <cell r="E1791" t="str">
            <v>CHAVEZ</v>
          </cell>
          <cell r="F1791" t="str">
            <v>JOHN</v>
          </cell>
          <cell r="G1791" t="str">
            <v>EDGAR</v>
          </cell>
          <cell r="H1791" t="str">
            <v>NULL</v>
          </cell>
          <cell r="I1791" t="str">
            <v>NULL</v>
          </cell>
          <cell r="J1791" t="str">
            <v>M</v>
          </cell>
          <cell r="K1791" t="str">
            <v>NULL</v>
          </cell>
          <cell r="L1791" t="str">
            <v>NULL</v>
          </cell>
          <cell r="M1791" t="str">
            <v>NULL</v>
          </cell>
          <cell r="N1791" t="str">
            <v>jhon345@hotmail.com</v>
          </cell>
          <cell r="O1791" t="str">
            <v>NULL</v>
          </cell>
          <cell r="P1791" t="str">
            <v>NULL</v>
          </cell>
          <cell r="Q1791">
            <v>1</v>
          </cell>
        </row>
        <row r="1792">
          <cell r="B1792">
            <v>1061769990</v>
          </cell>
          <cell r="C1792" t="str">
            <v>ORDOÑEZ MOLANO MAGALY ANDREA</v>
          </cell>
          <cell r="D1792" t="str">
            <v>ORDOÑEZ</v>
          </cell>
          <cell r="E1792" t="str">
            <v>MOLANO</v>
          </cell>
          <cell r="F1792" t="str">
            <v>MAGALY</v>
          </cell>
          <cell r="G1792" t="str">
            <v>ANDREA</v>
          </cell>
          <cell r="H1792" t="str">
            <v>NULL</v>
          </cell>
          <cell r="I1792" t="str">
            <v>NULL</v>
          </cell>
          <cell r="J1792" t="str">
            <v>F</v>
          </cell>
          <cell r="K1792" t="str">
            <v>NULL</v>
          </cell>
          <cell r="L1792" t="str">
            <v>NULL</v>
          </cell>
          <cell r="M1792" t="str">
            <v>NULL</v>
          </cell>
          <cell r="N1792" t="str">
            <v>andreaordonez9617@gmail.com</v>
          </cell>
          <cell r="O1792" t="str">
            <v>NULL</v>
          </cell>
          <cell r="P1792" t="str">
            <v>NULL</v>
          </cell>
          <cell r="Q1792">
            <v>1</v>
          </cell>
        </row>
        <row r="1793">
          <cell r="B1793">
            <v>94446615</v>
          </cell>
          <cell r="C1793" t="str">
            <v>ORTEGA BONILLA RUBEN ANDRES</v>
          </cell>
          <cell r="D1793" t="str">
            <v>ORTEGA</v>
          </cell>
          <cell r="E1793" t="str">
            <v>BONILLA</v>
          </cell>
          <cell r="F1793" t="str">
            <v>RUBEN</v>
          </cell>
          <cell r="G1793" t="str">
            <v>ANDRES</v>
          </cell>
          <cell r="H1793" t="str">
            <v>NULL</v>
          </cell>
          <cell r="I1793" t="str">
            <v>NULL</v>
          </cell>
          <cell r="J1793" t="str">
            <v>M</v>
          </cell>
          <cell r="K1793" t="str">
            <v>NULL</v>
          </cell>
          <cell r="L1793" t="str">
            <v>NULL</v>
          </cell>
          <cell r="M1793" t="str">
            <v>NULL</v>
          </cell>
          <cell r="N1793" t="str">
            <v>raortega75@hotmail.com</v>
          </cell>
          <cell r="O1793" t="str">
            <v>NULL</v>
          </cell>
          <cell r="P1793" t="str">
            <v>NULL</v>
          </cell>
          <cell r="Q1793">
            <v>1</v>
          </cell>
        </row>
        <row r="1794">
          <cell r="B1794">
            <v>1061817044</v>
          </cell>
          <cell r="C1794" t="str">
            <v>ORDOÑEZ DIAZ NANCY NATHALIA</v>
          </cell>
          <cell r="D1794" t="str">
            <v>ORDOÑEZ</v>
          </cell>
          <cell r="E1794" t="str">
            <v>DIAZ</v>
          </cell>
          <cell r="F1794" t="str">
            <v>NANCY</v>
          </cell>
          <cell r="G1794" t="str">
            <v>NATHALIA</v>
          </cell>
          <cell r="H1794" t="str">
            <v>NULL</v>
          </cell>
          <cell r="I1794" t="str">
            <v>NULL</v>
          </cell>
          <cell r="J1794" t="str">
            <v>F</v>
          </cell>
          <cell r="K1794" t="str">
            <v>NULL</v>
          </cell>
          <cell r="L1794" t="str">
            <v>NULL</v>
          </cell>
          <cell r="M1794" t="str">
            <v>NULL</v>
          </cell>
          <cell r="N1794" t="str">
            <v>nnordonez@unicauca.edu.co</v>
          </cell>
          <cell r="O1794" t="str">
            <v>NULL</v>
          </cell>
          <cell r="P1794" t="str">
            <v>NULL</v>
          </cell>
          <cell r="Q1794">
            <v>1</v>
          </cell>
        </row>
        <row r="1795">
          <cell r="B1795">
            <v>1061789666</v>
          </cell>
          <cell r="C1795" t="str">
            <v>MILLAN MERA CHRISTIAN DAVID</v>
          </cell>
          <cell r="D1795" t="str">
            <v>MILLAN</v>
          </cell>
          <cell r="E1795" t="str">
            <v>MERA</v>
          </cell>
          <cell r="F1795" t="str">
            <v>CHRISTIAN</v>
          </cell>
          <cell r="G1795" t="str">
            <v>DAVID</v>
          </cell>
          <cell r="H1795" t="str">
            <v>NULL</v>
          </cell>
          <cell r="I1795" t="str">
            <v>NULL</v>
          </cell>
          <cell r="J1795" t="str">
            <v>M</v>
          </cell>
          <cell r="K1795" t="str">
            <v>NULL</v>
          </cell>
          <cell r="L1795" t="str">
            <v>NULL</v>
          </cell>
          <cell r="M1795" t="str">
            <v>NULL</v>
          </cell>
          <cell r="N1795" t="str">
            <v>davidmillan@unicauca.edu.co</v>
          </cell>
          <cell r="O1795" t="str">
            <v>NULL</v>
          </cell>
          <cell r="P1795" t="str">
            <v>NULL</v>
          </cell>
          <cell r="Q1795">
            <v>1</v>
          </cell>
        </row>
        <row r="1796">
          <cell r="B1796">
            <v>1061765289</v>
          </cell>
          <cell r="C1796" t="str">
            <v>FernAndez Joaqui GermAn Felipe</v>
          </cell>
          <cell r="D1796" t="str">
            <v>FernAndez</v>
          </cell>
          <cell r="E1796" t="str">
            <v>Joaqui</v>
          </cell>
          <cell r="F1796" t="str">
            <v>GermAn</v>
          </cell>
          <cell r="G1796" t="str">
            <v>Felipe</v>
          </cell>
          <cell r="H1796" t="str">
            <v>NULL</v>
          </cell>
          <cell r="I1796" t="str">
            <v>NULL</v>
          </cell>
          <cell r="J1796" t="str">
            <v>M</v>
          </cell>
          <cell r="K1796" t="str">
            <v>NULL</v>
          </cell>
          <cell r="L1796" t="str">
            <v>NULL</v>
          </cell>
          <cell r="M1796" t="str">
            <v>NULL</v>
          </cell>
          <cell r="N1796" t="str">
            <v>felipe.fernandezj@hotmail.com</v>
          </cell>
          <cell r="O1796" t="str">
            <v>NULL</v>
          </cell>
          <cell r="P1796" t="str">
            <v>NULL</v>
          </cell>
          <cell r="Q1796">
            <v>1</v>
          </cell>
        </row>
        <row r="1797">
          <cell r="B1797">
            <v>10290980</v>
          </cell>
          <cell r="C1797" t="str">
            <v>MUÑOZ BURBANO SILVIO ANDRES</v>
          </cell>
          <cell r="D1797" t="str">
            <v>MUÑOZ</v>
          </cell>
          <cell r="E1797" t="str">
            <v>BURBANO</v>
          </cell>
          <cell r="F1797" t="str">
            <v>SILVIO</v>
          </cell>
          <cell r="G1797" t="str">
            <v>ANDRES</v>
          </cell>
          <cell r="H1797" t="str">
            <v>NULL</v>
          </cell>
          <cell r="I1797" t="str">
            <v>NULL</v>
          </cell>
          <cell r="J1797" t="str">
            <v>M</v>
          </cell>
          <cell r="K1797" t="str">
            <v>NULL</v>
          </cell>
          <cell r="L1797" t="str">
            <v>NULL</v>
          </cell>
          <cell r="M1797" t="str">
            <v>NULL</v>
          </cell>
          <cell r="N1797" t="str">
            <v>silvioandres07@gmail.com</v>
          </cell>
          <cell r="O1797" t="str">
            <v>NULL</v>
          </cell>
          <cell r="P1797" t="str">
            <v>NULL</v>
          </cell>
          <cell r="Q1797">
            <v>1</v>
          </cell>
        </row>
        <row r="1798">
          <cell r="B1798">
            <v>10298873</v>
          </cell>
          <cell r="C1798" t="str">
            <v>Camacho Erazo Carlos Andres</v>
          </cell>
          <cell r="D1798" t="str">
            <v>Camacho</v>
          </cell>
          <cell r="E1798" t="str">
            <v>Erazo</v>
          </cell>
          <cell r="F1798" t="str">
            <v>Carlos</v>
          </cell>
          <cell r="G1798" t="str">
            <v>Andres</v>
          </cell>
          <cell r="H1798" t="str">
            <v>NULL</v>
          </cell>
          <cell r="I1798" t="str">
            <v>NULL</v>
          </cell>
          <cell r="J1798" t="str">
            <v>M</v>
          </cell>
          <cell r="K1798" t="str">
            <v>NULL</v>
          </cell>
          <cell r="L1798" t="str">
            <v>NULL</v>
          </cell>
          <cell r="M1798" t="str">
            <v>NULL</v>
          </cell>
          <cell r="N1798" t="str">
            <v>fonoandrescamacho@gmail.com</v>
          </cell>
          <cell r="O1798" t="str">
            <v>NULL</v>
          </cell>
          <cell r="P1798" t="str">
            <v>NULL</v>
          </cell>
          <cell r="Q1798">
            <v>1</v>
          </cell>
        </row>
        <row r="1799">
          <cell r="B1799">
            <v>94515868</v>
          </cell>
          <cell r="C1799" t="str">
            <v>DUARTE VALVERDE LUIS EDUARDO</v>
          </cell>
          <cell r="D1799" t="str">
            <v>DUARTE</v>
          </cell>
          <cell r="E1799" t="str">
            <v>VALVERDE</v>
          </cell>
          <cell r="F1799" t="str">
            <v>LUIS</v>
          </cell>
          <cell r="G1799" t="str">
            <v>EDUARDO</v>
          </cell>
          <cell r="H1799" t="str">
            <v>NULL</v>
          </cell>
          <cell r="I1799" t="str">
            <v>NULL</v>
          </cell>
          <cell r="J1799" t="str">
            <v>M</v>
          </cell>
          <cell r="K1799" t="str">
            <v>NULL</v>
          </cell>
          <cell r="L1799" t="str">
            <v>NULL</v>
          </cell>
          <cell r="M1799" t="str">
            <v>NULL</v>
          </cell>
          <cell r="N1799" t="str">
            <v>atmosferatus@gmail.com</v>
          </cell>
          <cell r="O1799" t="str">
            <v>NULL</v>
          </cell>
          <cell r="P1799" t="str">
            <v>NULL</v>
          </cell>
          <cell r="Q1799">
            <v>1</v>
          </cell>
        </row>
        <row r="1800">
          <cell r="B1800">
            <v>1061756439</v>
          </cell>
          <cell r="C1800" t="str">
            <v>PAREDES CERON PAOLA JULIANA</v>
          </cell>
          <cell r="D1800" t="str">
            <v>PAREDES</v>
          </cell>
          <cell r="E1800" t="str">
            <v>CERON</v>
          </cell>
          <cell r="F1800" t="str">
            <v>PAOLA</v>
          </cell>
          <cell r="G1800" t="str">
            <v>JULIANA</v>
          </cell>
          <cell r="H1800" t="str">
            <v>NULL</v>
          </cell>
          <cell r="I1800" t="str">
            <v>NULL</v>
          </cell>
          <cell r="J1800" t="str">
            <v>F</v>
          </cell>
          <cell r="K1800" t="str">
            <v>NULL</v>
          </cell>
          <cell r="L1800" t="str">
            <v>NULL</v>
          </cell>
          <cell r="M1800" t="str">
            <v>NULL</v>
          </cell>
          <cell r="N1800" t="str">
            <v>paolaparedes0227@gmail.com</v>
          </cell>
          <cell r="O1800" t="str">
            <v>NULL</v>
          </cell>
          <cell r="P1800" t="str">
            <v>NULL</v>
          </cell>
          <cell r="Q1800">
            <v>1</v>
          </cell>
        </row>
        <row r="1801">
          <cell r="B1801">
            <v>1094281657</v>
          </cell>
          <cell r="C1801" t="str">
            <v>Hernandez Florez Jorge Alfredo</v>
          </cell>
          <cell r="D1801" t="str">
            <v>Hernandez</v>
          </cell>
          <cell r="E1801" t="str">
            <v>Florez</v>
          </cell>
          <cell r="F1801" t="str">
            <v>Jorge</v>
          </cell>
          <cell r="G1801" t="str">
            <v>Alfredo</v>
          </cell>
          <cell r="H1801" t="str">
            <v>NULL</v>
          </cell>
          <cell r="I1801" t="str">
            <v>NULL</v>
          </cell>
          <cell r="J1801" t="str">
            <v>M</v>
          </cell>
          <cell r="K1801" t="str">
            <v>NULL</v>
          </cell>
          <cell r="L1801" t="str">
            <v>NULL</v>
          </cell>
          <cell r="M1801" t="str">
            <v>NULL</v>
          </cell>
          <cell r="N1801" t="str">
            <v>jorge26hf@hotmail.com</v>
          </cell>
          <cell r="O1801" t="str">
            <v>NULL</v>
          </cell>
          <cell r="P1801" t="str">
            <v>NULL</v>
          </cell>
          <cell r="Q1801">
            <v>1</v>
          </cell>
        </row>
        <row r="1802">
          <cell r="B1802">
            <v>76292922</v>
          </cell>
          <cell r="C1802" t="str">
            <v xml:space="preserve">ARBOLEDA SUAREZ EDGAR </v>
          </cell>
          <cell r="D1802" t="str">
            <v>ARBOLEDA</v>
          </cell>
          <cell r="E1802" t="str">
            <v>SUAREZ</v>
          </cell>
          <cell r="F1802" t="str">
            <v>EDGAR</v>
          </cell>
          <cell r="H1802" t="str">
            <v>NULL</v>
          </cell>
          <cell r="I1802" t="str">
            <v>NULL</v>
          </cell>
          <cell r="J1802" t="str">
            <v>M</v>
          </cell>
          <cell r="K1802" t="str">
            <v>NULL</v>
          </cell>
          <cell r="L1802" t="str">
            <v>NULL</v>
          </cell>
          <cell r="M1802" t="str">
            <v>NULL</v>
          </cell>
          <cell r="N1802" t="str">
            <v>edgar.arboledas@gmail.com</v>
          </cell>
          <cell r="O1802" t="str">
            <v>NULL</v>
          </cell>
          <cell r="P1802" t="str">
            <v>NULL</v>
          </cell>
          <cell r="Q1802">
            <v>1</v>
          </cell>
        </row>
        <row r="1803">
          <cell r="B1803">
            <v>4614794</v>
          </cell>
          <cell r="C1803" t="str">
            <v>GOMEZ BEDOYA JORGE RAMON</v>
          </cell>
          <cell r="D1803" t="str">
            <v>GOMEZ</v>
          </cell>
          <cell r="E1803" t="str">
            <v>BEDOYA</v>
          </cell>
          <cell r="F1803" t="str">
            <v>JORGE</v>
          </cell>
          <cell r="G1803" t="str">
            <v>RAMON</v>
          </cell>
          <cell r="H1803" t="str">
            <v>NULL</v>
          </cell>
          <cell r="I1803" t="str">
            <v>NULL</v>
          </cell>
          <cell r="J1803" t="str">
            <v>M</v>
          </cell>
          <cell r="K1803" t="str">
            <v>NULL</v>
          </cell>
          <cell r="L1803" t="str">
            <v>NULL</v>
          </cell>
          <cell r="M1803" t="str">
            <v>NULL</v>
          </cell>
          <cell r="N1803" t="str">
            <v>jorgeicono@hotmail.com</v>
          </cell>
          <cell r="O1803" t="str">
            <v>NULL</v>
          </cell>
          <cell r="P1803" t="str">
            <v>NULL</v>
          </cell>
          <cell r="Q1803">
            <v>1</v>
          </cell>
        </row>
        <row r="1804">
          <cell r="B1804">
            <v>1061698088</v>
          </cell>
          <cell r="C1804" t="str">
            <v>Correa Nache Leonardo Fabio</v>
          </cell>
          <cell r="D1804" t="str">
            <v>Correa</v>
          </cell>
          <cell r="E1804" t="str">
            <v>Nache</v>
          </cell>
          <cell r="F1804" t="str">
            <v>Leonardo</v>
          </cell>
          <cell r="G1804" t="str">
            <v>Fabio</v>
          </cell>
          <cell r="H1804" t="str">
            <v>NULL</v>
          </cell>
          <cell r="I1804" t="str">
            <v>NULL</v>
          </cell>
          <cell r="J1804" t="str">
            <v>M</v>
          </cell>
          <cell r="K1804" t="str">
            <v>NULL</v>
          </cell>
          <cell r="L1804" t="str">
            <v>NULL</v>
          </cell>
          <cell r="M1804" t="str">
            <v>NULL</v>
          </cell>
          <cell r="N1804" t="str">
            <v>nacheazul@gmail.com</v>
          </cell>
          <cell r="O1804" t="str">
            <v>NULL</v>
          </cell>
          <cell r="P1804" t="str">
            <v>NULL</v>
          </cell>
          <cell r="Q1804">
            <v>1</v>
          </cell>
        </row>
        <row r="1805">
          <cell r="B1805">
            <v>1020806175</v>
          </cell>
          <cell r="C1805" t="str">
            <v>ORTIZ VELASCO IVAN DANIEL</v>
          </cell>
          <cell r="D1805" t="str">
            <v>ORTIZ</v>
          </cell>
          <cell r="E1805" t="str">
            <v>VELASCO</v>
          </cell>
          <cell r="F1805" t="str">
            <v>IVAN</v>
          </cell>
          <cell r="G1805" t="str">
            <v>DANIEL</v>
          </cell>
          <cell r="H1805" t="str">
            <v>NULL</v>
          </cell>
          <cell r="I1805" t="str">
            <v>NULL</v>
          </cell>
          <cell r="J1805" t="str">
            <v>M</v>
          </cell>
          <cell r="K1805" t="str">
            <v>NULL</v>
          </cell>
          <cell r="L1805" t="str">
            <v>NULL</v>
          </cell>
          <cell r="M1805" t="str">
            <v>NULL</v>
          </cell>
          <cell r="N1805" t="str">
            <v>ivandaniel@unicauca.edu.co</v>
          </cell>
          <cell r="O1805" t="str">
            <v>NULL</v>
          </cell>
          <cell r="P1805" t="str">
            <v>NULL</v>
          </cell>
          <cell r="Q1805">
            <v>1</v>
          </cell>
        </row>
        <row r="1806">
          <cell r="B1806">
            <v>1061704916</v>
          </cell>
          <cell r="C1806" t="str">
            <v>POLINDARA VALDES DIANA CAROLINA</v>
          </cell>
          <cell r="D1806" t="str">
            <v>POLINDARA</v>
          </cell>
          <cell r="E1806" t="str">
            <v>VALDES</v>
          </cell>
          <cell r="F1806" t="str">
            <v>DIANA</v>
          </cell>
          <cell r="G1806" t="str">
            <v>CAROLINA</v>
          </cell>
          <cell r="H1806" t="str">
            <v>NULL</v>
          </cell>
          <cell r="I1806" t="str">
            <v>NULL</v>
          </cell>
          <cell r="J1806" t="str">
            <v>F</v>
          </cell>
          <cell r="K1806" t="str">
            <v>NULL</v>
          </cell>
          <cell r="L1806" t="str">
            <v>NULL</v>
          </cell>
          <cell r="M1806" t="str">
            <v>NULL</v>
          </cell>
          <cell r="N1806" t="str">
            <v>polindara999@gmail.com</v>
          </cell>
          <cell r="O1806" t="str">
            <v>NULL</v>
          </cell>
          <cell r="P1806" t="str">
            <v>NULL</v>
          </cell>
          <cell r="Q1806">
            <v>1</v>
          </cell>
        </row>
        <row r="1807">
          <cell r="B1807">
            <v>1090493678</v>
          </cell>
          <cell r="C1807" t="str">
            <v>ESCALANTE DOMINGUEZ LILY PAULINA</v>
          </cell>
          <cell r="D1807" t="str">
            <v>ESCALANTE</v>
          </cell>
          <cell r="E1807" t="str">
            <v>DOMINGUEZ</v>
          </cell>
          <cell r="F1807" t="str">
            <v>LILY</v>
          </cell>
          <cell r="G1807" t="str">
            <v>PAULINA</v>
          </cell>
          <cell r="H1807" t="str">
            <v>NULL</v>
          </cell>
          <cell r="I1807" t="str">
            <v>NULL</v>
          </cell>
          <cell r="J1807" t="str">
            <v>F</v>
          </cell>
          <cell r="K1807" t="str">
            <v>NULL</v>
          </cell>
          <cell r="L1807" t="str">
            <v>NULL</v>
          </cell>
          <cell r="M1807" t="str">
            <v>NULL</v>
          </cell>
          <cell r="N1807" t="str">
            <v>Liliescalante.1995@gmail.com</v>
          </cell>
          <cell r="O1807" t="str">
            <v>NULL</v>
          </cell>
          <cell r="P1807" t="str">
            <v>NULL</v>
          </cell>
          <cell r="Q1807">
            <v>1</v>
          </cell>
        </row>
        <row r="1808">
          <cell r="B1808">
            <v>1007587458</v>
          </cell>
          <cell r="C1808" t="str">
            <v>TRULLO MUÑOZ HERNAN DARIO</v>
          </cell>
          <cell r="D1808" t="str">
            <v>TRULLO</v>
          </cell>
          <cell r="E1808" t="str">
            <v>MUÑOZ</v>
          </cell>
          <cell r="F1808" t="str">
            <v>HERNAN</v>
          </cell>
          <cell r="G1808" t="str">
            <v>DARIO</v>
          </cell>
          <cell r="H1808" t="str">
            <v>NULL</v>
          </cell>
          <cell r="I1808" t="str">
            <v>NULL</v>
          </cell>
          <cell r="J1808" t="str">
            <v>M</v>
          </cell>
          <cell r="K1808" t="str">
            <v>NULL</v>
          </cell>
          <cell r="L1808" t="str">
            <v>NULL</v>
          </cell>
          <cell r="M1808" t="str">
            <v>NULL</v>
          </cell>
          <cell r="N1808" t="str">
            <v>trullodario@unicauca.edu.co</v>
          </cell>
          <cell r="O1808" t="str">
            <v>NULL</v>
          </cell>
          <cell r="P1808" t="str">
            <v>NULL</v>
          </cell>
          <cell r="Q1808">
            <v>1</v>
          </cell>
        </row>
        <row r="1809">
          <cell r="B1809">
            <v>1083894533</v>
          </cell>
          <cell r="C1809" t="str">
            <v>RAMIREZ GONZALEZ JESSICA PAOLA</v>
          </cell>
          <cell r="D1809" t="str">
            <v>RAMIREZ</v>
          </cell>
          <cell r="E1809" t="str">
            <v>GONZALEZ</v>
          </cell>
          <cell r="F1809" t="str">
            <v>JESSICA</v>
          </cell>
          <cell r="G1809" t="str">
            <v>PAOLA</v>
          </cell>
          <cell r="H1809" t="str">
            <v>NULL</v>
          </cell>
          <cell r="I1809" t="str">
            <v>NULL</v>
          </cell>
          <cell r="J1809" t="str">
            <v>F</v>
          </cell>
          <cell r="K1809" t="str">
            <v>NULL</v>
          </cell>
          <cell r="L1809" t="str">
            <v>NULL</v>
          </cell>
          <cell r="M1809" t="str">
            <v>NULL</v>
          </cell>
          <cell r="N1809" t="str">
            <v>jess.rg11@gmail.com</v>
          </cell>
          <cell r="O1809" t="str">
            <v>NULL</v>
          </cell>
          <cell r="P1809" t="str">
            <v>NULL</v>
          </cell>
          <cell r="Q1809">
            <v>1</v>
          </cell>
        </row>
        <row r="1810">
          <cell r="B1810">
            <v>1061686941</v>
          </cell>
          <cell r="C1810" t="str">
            <v>ULRICH ASTAIZA WILLIAM EUGENE</v>
          </cell>
          <cell r="D1810" t="str">
            <v>ULRICH</v>
          </cell>
          <cell r="E1810" t="str">
            <v>ASTAIZA</v>
          </cell>
          <cell r="F1810" t="str">
            <v>WILLIAM</v>
          </cell>
          <cell r="G1810" t="str">
            <v>EUGENE</v>
          </cell>
          <cell r="H1810" t="str">
            <v>NULL</v>
          </cell>
          <cell r="I1810" t="str">
            <v>NULL</v>
          </cell>
          <cell r="J1810" t="str">
            <v>M</v>
          </cell>
          <cell r="K1810" t="str">
            <v>NULL</v>
          </cell>
          <cell r="L1810" t="str">
            <v>NULL</v>
          </cell>
          <cell r="M1810" t="str">
            <v>NULL</v>
          </cell>
          <cell r="N1810" t="str">
            <v>williamulrich8512@gmail.com</v>
          </cell>
          <cell r="O1810" t="str">
            <v>NULL</v>
          </cell>
          <cell r="P1810" t="str">
            <v>NULL</v>
          </cell>
          <cell r="Q1810">
            <v>1</v>
          </cell>
        </row>
        <row r="1811">
          <cell r="B1811">
            <v>1061729887</v>
          </cell>
          <cell r="C1811" t="str">
            <v>RAMOS MOSQUERA ELIANA CLAUDIA</v>
          </cell>
          <cell r="D1811" t="str">
            <v>RAMOS</v>
          </cell>
          <cell r="E1811" t="str">
            <v>MOSQUERA</v>
          </cell>
          <cell r="F1811" t="str">
            <v>ELIANA</v>
          </cell>
          <cell r="G1811" t="str">
            <v>CLAUDIA</v>
          </cell>
          <cell r="H1811" t="str">
            <v>NULL</v>
          </cell>
          <cell r="I1811" t="str">
            <v>NULL</v>
          </cell>
          <cell r="J1811" t="str">
            <v>F</v>
          </cell>
          <cell r="K1811" t="str">
            <v>NULL</v>
          </cell>
          <cell r="L1811" t="str">
            <v>NULL</v>
          </cell>
          <cell r="M1811" t="str">
            <v>NULL</v>
          </cell>
          <cell r="N1811" t="str">
            <v>nanitagabi@gmail.com</v>
          </cell>
          <cell r="O1811" t="str">
            <v>NULL</v>
          </cell>
          <cell r="P1811" t="str">
            <v>NULL</v>
          </cell>
          <cell r="Q1811">
            <v>1</v>
          </cell>
        </row>
        <row r="1812">
          <cell r="B1812">
            <v>1061803223</v>
          </cell>
          <cell r="C1812" t="str">
            <v>VILLOTA BOLAÑOS MONICA ALEJANDRA</v>
          </cell>
          <cell r="D1812" t="str">
            <v>VILLOTA</v>
          </cell>
          <cell r="E1812" t="str">
            <v>BOLAÑOS</v>
          </cell>
          <cell r="F1812" t="str">
            <v>MONICA</v>
          </cell>
          <cell r="G1812" t="str">
            <v>ALEJANDRA</v>
          </cell>
          <cell r="H1812" t="str">
            <v>NULL</v>
          </cell>
          <cell r="I1812" t="str">
            <v>NULL</v>
          </cell>
          <cell r="J1812" t="str">
            <v>F</v>
          </cell>
          <cell r="K1812" t="str">
            <v>NULL</v>
          </cell>
          <cell r="L1812" t="str">
            <v>NULL</v>
          </cell>
          <cell r="M1812" t="str">
            <v>NULL</v>
          </cell>
          <cell r="N1812" t="str">
            <v>monicavillota@unicauca.edu.co</v>
          </cell>
          <cell r="O1812" t="str">
            <v>NULL</v>
          </cell>
          <cell r="P1812" t="str">
            <v>NULL</v>
          </cell>
          <cell r="Q1812">
            <v>1</v>
          </cell>
        </row>
        <row r="1813">
          <cell r="B1813">
            <v>1023929587</v>
          </cell>
          <cell r="C1813" t="str">
            <v xml:space="preserve">Mateus Moreno AngElica </v>
          </cell>
          <cell r="D1813" t="str">
            <v>Mateus</v>
          </cell>
          <cell r="E1813" t="str">
            <v>Moreno</v>
          </cell>
          <cell r="F1813" t="str">
            <v>AngElica</v>
          </cell>
          <cell r="H1813" t="str">
            <v>NULL</v>
          </cell>
          <cell r="I1813" t="str">
            <v>NULL</v>
          </cell>
          <cell r="J1813" t="str">
            <v>F</v>
          </cell>
          <cell r="K1813" t="str">
            <v>NULL</v>
          </cell>
          <cell r="L1813" t="str">
            <v>NULL</v>
          </cell>
          <cell r="M1813" t="str">
            <v>NULL</v>
          </cell>
          <cell r="N1813" t="str">
            <v>amateusm@unal.edu.co</v>
          </cell>
          <cell r="O1813" t="str">
            <v>NULL</v>
          </cell>
          <cell r="P1813" t="str">
            <v>NULL</v>
          </cell>
          <cell r="Q1813">
            <v>1</v>
          </cell>
        </row>
        <row r="1814">
          <cell r="B1814">
            <v>1061706037</v>
          </cell>
          <cell r="C1814" t="str">
            <v>BECERRA PITO GLORIA ALEJANDRA</v>
          </cell>
          <cell r="D1814" t="str">
            <v>BECERRA</v>
          </cell>
          <cell r="E1814" t="str">
            <v>PITO</v>
          </cell>
          <cell r="F1814" t="str">
            <v>GLORIA</v>
          </cell>
          <cell r="G1814" t="str">
            <v>ALEJANDRA</v>
          </cell>
          <cell r="H1814" t="str">
            <v>NULL</v>
          </cell>
          <cell r="I1814" t="str">
            <v>NULL</v>
          </cell>
          <cell r="J1814" t="str">
            <v>F</v>
          </cell>
          <cell r="K1814" t="str">
            <v>NULL</v>
          </cell>
          <cell r="L1814" t="str">
            <v>NULL</v>
          </cell>
          <cell r="M1814" t="str">
            <v>NULL</v>
          </cell>
          <cell r="N1814" t="str">
            <v>aleb.360@hotmail.com</v>
          </cell>
          <cell r="O1814" t="str">
            <v>NULL</v>
          </cell>
          <cell r="P1814" t="str">
            <v>NULL</v>
          </cell>
          <cell r="Q1814">
            <v>1</v>
          </cell>
        </row>
        <row r="1815">
          <cell r="B1815">
            <v>1113514147</v>
          </cell>
          <cell r="C1815" t="str">
            <v>MORENO GONZALEZ EDWARD ENRIQUE</v>
          </cell>
          <cell r="D1815" t="str">
            <v>MORENO</v>
          </cell>
          <cell r="E1815" t="str">
            <v>GONZALEZ</v>
          </cell>
          <cell r="F1815" t="str">
            <v>EDWARD</v>
          </cell>
          <cell r="G1815" t="str">
            <v>ENRIQUE</v>
          </cell>
          <cell r="H1815" t="str">
            <v>NULL</v>
          </cell>
          <cell r="I1815" t="str">
            <v>NULL</v>
          </cell>
          <cell r="J1815" t="str">
            <v>M</v>
          </cell>
          <cell r="K1815" t="str">
            <v>NULL</v>
          </cell>
          <cell r="L1815" t="str">
            <v>NULL</v>
          </cell>
          <cell r="M1815" t="str">
            <v>NULL</v>
          </cell>
          <cell r="N1815" t="str">
            <v>morenoedward@hotmail.com</v>
          </cell>
          <cell r="O1815" t="str">
            <v>NULL</v>
          </cell>
          <cell r="P1815" t="str">
            <v>NULL</v>
          </cell>
          <cell r="Q1815">
            <v>1</v>
          </cell>
        </row>
        <row r="1816">
          <cell r="B1816">
            <v>1061775833</v>
          </cell>
          <cell r="C1816" t="str">
            <v>BENAVIDES DIAGO CARLOS ANDRES</v>
          </cell>
          <cell r="D1816" t="str">
            <v>BENAVIDES</v>
          </cell>
          <cell r="E1816" t="str">
            <v>DIAGO</v>
          </cell>
          <cell r="F1816" t="str">
            <v>CARLOS</v>
          </cell>
          <cell r="G1816" t="str">
            <v>ANDRES</v>
          </cell>
          <cell r="H1816" t="str">
            <v>NULL</v>
          </cell>
          <cell r="I1816" t="str">
            <v>NULL</v>
          </cell>
          <cell r="J1816" t="str">
            <v>M</v>
          </cell>
          <cell r="K1816" t="str">
            <v>NULL</v>
          </cell>
          <cell r="L1816" t="str">
            <v>NULL</v>
          </cell>
          <cell r="M1816" t="str">
            <v>NULL</v>
          </cell>
          <cell r="N1816" t="str">
            <v>carlos.benavides.d@uniautonoma.edu.co</v>
          </cell>
          <cell r="O1816" t="str">
            <v>NULL</v>
          </cell>
          <cell r="P1816" t="str">
            <v>NULL</v>
          </cell>
          <cell r="Q1816">
            <v>1</v>
          </cell>
        </row>
        <row r="1817">
          <cell r="B1817">
            <v>10296042</v>
          </cell>
          <cell r="C1817" t="str">
            <v>ORDOÑEZ  JUAN CARLOS</v>
          </cell>
          <cell r="D1817" t="str">
            <v>ORDOÑEZ</v>
          </cell>
          <cell r="F1817" t="str">
            <v>JUAN</v>
          </cell>
          <cell r="G1817" t="str">
            <v>CARLOS</v>
          </cell>
          <cell r="H1817" t="str">
            <v>NULL</v>
          </cell>
          <cell r="I1817" t="str">
            <v>NULL</v>
          </cell>
          <cell r="J1817" t="str">
            <v>M</v>
          </cell>
          <cell r="K1817" t="str">
            <v>NULL</v>
          </cell>
          <cell r="L1817" t="str">
            <v>NULL</v>
          </cell>
          <cell r="M1817" t="str">
            <v>NULL</v>
          </cell>
          <cell r="N1817" t="str">
            <v>jordonez@andesschool.edu.co</v>
          </cell>
          <cell r="O1817" t="str">
            <v>NULL</v>
          </cell>
          <cell r="P1817" t="str">
            <v>NULL</v>
          </cell>
          <cell r="Q1817">
            <v>1</v>
          </cell>
        </row>
        <row r="1818">
          <cell r="B1818">
            <v>10292346</v>
          </cell>
          <cell r="C1818" t="str">
            <v>STERLING CASAS JUAN PABLO</v>
          </cell>
          <cell r="D1818" t="str">
            <v>STERLING</v>
          </cell>
          <cell r="E1818" t="str">
            <v>CASAS</v>
          </cell>
          <cell r="F1818" t="str">
            <v>JUAN</v>
          </cell>
          <cell r="G1818" t="str">
            <v>PABLO</v>
          </cell>
          <cell r="H1818" t="str">
            <v>NULL</v>
          </cell>
          <cell r="I1818" t="str">
            <v>NULL</v>
          </cell>
          <cell r="J1818" t="str">
            <v>M</v>
          </cell>
          <cell r="K1818" t="str">
            <v>NULL</v>
          </cell>
          <cell r="L1818" t="str">
            <v>NULL</v>
          </cell>
          <cell r="M1818" t="str">
            <v>NULL</v>
          </cell>
          <cell r="N1818" t="str">
            <v>juanpablosterling@hotmail.com</v>
          </cell>
          <cell r="O1818" t="str">
            <v>NULL</v>
          </cell>
          <cell r="P1818" t="str">
            <v>NULL</v>
          </cell>
          <cell r="Q1818">
            <v>1</v>
          </cell>
        </row>
        <row r="1819">
          <cell r="B1819">
            <v>1061738970</v>
          </cell>
          <cell r="C1819" t="str">
            <v>CERON LUBO JUAN PABLO</v>
          </cell>
          <cell r="D1819" t="str">
            <v>CERON</v>
          </cell>
          <cell r="E1819" t="str">
            <v>LUBO</v>
          </cell>
          <cell r="F1819" t="str">
            <v>JUAN</v>
          </cell>
          <cell r="G1819" t="str">
            <v>PABLO</v>
          </cell>
          <cell r="H1819" t="str">
            <v>NULL</v>
          </cell>
          <cell r="I1819" t="str">
            <v>NULL</v>
          </cell>
          <cell r="J1819" t="str">
            <v>M</v>
          </cell>
          <cell r="K1819" t="str">
            <v>NULL</v>
          </cell>
          <cell r="L1819" t="str">
            <v>NULL</v>
          </cell>
          <cell r="M1819" t="str">
            <v>NULL</v>
          </cell>
          <cell r="N1819" t="str">
            <v>juanp_03_@hotmail.com</v>
          </cell>
          <cell r="O1819" t="str">
            <v>NULL</v>
          </cell>
          <cell r="P1819" t="str">
            <v>NULL</v>
          </cell>
          <cell r="Q1819">
            <v>1</v>
          </cell>
        </row>
        <row r="1820">
          <cell r="B1820">
            <v>34555031</v>
          </cell>
          <cell r="C1820" t="str">
            <v>NOGUERA BURBANO AMANDA BEATRIZ</v>
          </cell>
          <cell r="D1820" t="str">
            <v>NOGUERA</v>
          </cell>
          <cell r="E1820" t="str">
            <v>BURBANO</v>
          </cell>
          <cell r="F1820" t="str">
            <v>AMANDA</v>
          </cell>
          <cell r="G1820" t="str">
            <v>BEATRIZ</v>
          </cell>
          <cell r="H1820" t="str">
            <v>NULL</v>
          </cell>
          <cell r="I1820" t="str">
            <v>NULL</v>
          </cell>
          <cell r="J1820" t="str">
            <v>F</v>
          </cell>
          <cell r="K1820" t="str">
            <v>NULL</v>
          </cell>
          <cell r="L1820" t="str">
            <v>NULL</v>
          </cell>
          <cell r="M1820" t="str">
            <v>NULL</v>
          </cell>
          <cell r="N1820" t="str">
            <v>anoguera@unicauca.edu.co</v>
          </cell>
          <cell r="O1820" t="str">
            <v>NULL</v>
          </cell>
          <cell r="P1820" t="str">
            <v>NULL</v>
          </cell>
          <cell r="Q1820">
            <v>1</v>
          </cell>
        </row>
        <row r="1821">
          <cell r="B1821">
            <v>10296984</v>
          </cell>
          <cell r="C1821" t="str">
            <v>SERRANO GUZMAN JUAN SEBASTIAN</v>
          </cell>
          <cell r="D1821" t="str">
            <v>SERRANO</v>
          </cell>
          <cell r="E1821" t="str">
            <v>GUZMAN</v>
          </cell>
          <cell r="F1821" t="str">
            <v>JUAN</v>
          </cell>
          <cell r="G1821" t="str">
            <v>SEBASTIAN</v>
          </cell>
          <cell r="H1821" t="str">
            <v>NULL</v>
          </cell>
          <cell r="I1821" t="str">
            <v>NULL</v>
          </cell>
          <cell r="J1821" t="str">
            <v>M</v>
          </cell>
          <cell r="K1821" t="str">
            <v>NULL</v>
          </cell>
          <cell r="L1821" t="str">
            <v>NULL</v>
          </cell>
          <cell r="M1821" t="str">
            <v>NULL</v>
          </cell>
          <cell r="N1821" t="str">
            <v>juansebastianserranog@gmail.com</v>
          </cell>
          <cell r="O1821" t="str">
            <v>NULL</v>
          </cell>
          <cell r="P1821" t="str">
            <v>NULL</v>
          </cell>
          <cell r="Q1821">
            <v>1</v>
          </cell>
        </row>
        <row r="1822">
          <cell r="B1822">
            <v>1117486958</v>
          </cell>
          <cell r="C1822" t="str">
            <v>YELA CONO JOHN ALEXANDER</v>
          </cell>
          <cell r="D1822" t="str">
            <v>YELA</v>
          </cell>
          <cell r="E1822" t="str">
            <v>CONO</v>
          </cell>
          <cell r="F1822" t="str">
            <v>JOHN</v>
          </cell>
          <cell r="G1822" t="str">
            <v>ALEXANDER</v>
          </cell>
          <cell r="H1822" t="str">
            <v>NULL</v>
          </cell>
          <cell r="I1822" t="str">
            <v>NULL</v>
          </cell>
          <cell r="J1822" t="str">
            <v>M</v>
          </cell>
          <cell r="K1822" t="str">
            <v>NULL</v>
          </cell>
          <cell r="L1822" t="str">
            <v>NULL</v>
          </cell>
          <cell r="M1822" t="str">
            <v>NULL</v>
          </cell>
          <cell r="N1822" t="str">
            <v>alexanderyelacono1@gmail.com</v>
          </cell>
          <cell r="O1822" t="str">
            <v>NULL</v>
          </cell>
          <cell r="P1822" t="str">
            <v>NULL</v>
          </cell>
          <cell r="Q1822">
            <v>1</v>
          </cell>
        </row>
        <row r="1823">
          <cell r="B1823">
            <v>1061694510</v>
          </cell>
          <cell r="C1823" t="str">
            <v>BARCO TULANDE ASTRID DAVINIA</v>
          </cell>
          <cell r="D1823" t="str">
            <v>BARCO</v>
          </cell>
          <cell r="E1823" t="str">
            <v>TULANDE</v>
          </cell>
          <cell r="F1823" t="str">
            <v>ASTRID</v>
          </cell>
          <cell r="G1823" t="str">
            <v>DAVINIA</v>
          </cell>
          <cell r="H1823" t="str">
            <v>NULL</v>
          </cell>
          <cell r="I1823" t="str">
            <v>NULL</v>
          </cell>
          <cell r="J1823" t="str">
            <v>F</v>
          </cell>
          <cell r="K1823" t="str">
            <v>NULL</v>
          </cell>
          <cell r="L1823" t="str">
            <v>NULL</v>
          </cell>
          <cell r="M1823" t="str">
            <v>NULL</v>
          </cell>
          <cell r="N1823" t="str">
            <v xml:space="preserve">Astridbarco@unicauca.edu.co </v>
          </cell>
          <cell r="O1823" t="str">
            <v>NULL</v>
          </cell>
          <cell r="P1823" t="str">
            <v>NULL</v>
          </cell>
          <cell r="Q1823">
            <v>1</v>
          </cell>
        </row>
        <row r="1824">
          <cell r="B1824">
            <v>1061746903</v>
          </cell>
          <cell r="C1824" t="str">
            <v>TRUJILLO GIL CAMILO ANDRES</v>
          </cell>
          <cell r="D1824" t="str">
            <v>TRUJILLO</v>
          </cell>
          <cell r="E1824" t="str">
            <v>GIL</v>
          </cell>
          <cell r="F1824" t="str">
            <v>CAMILO</v>
          </cell>
          <cell r="G1824" t="str">
            <v>ANDRES</v>
          </cell>
          <cell r="H1824" t="str">
            <v>NULL</v>
          </cell>
          <cell r="I1824" t="str">
            <v>NULL</v>
          </cell>
          <cell r="J1824" t="str">
            <v>M</v>
          </cell>
          <cell r="K1824" t="str">
            <v>NULL</v>
          </cell>
          <cell r="L1824" t="str">
            <v>NULL</v>
          </cell>
          <cell r="M1824" t="str">
            <v>NULL</v>
          </cell>
          <cell r="N1824" t="str">
            <v>ctrujillo15@hotmail.com</v>
          </cell>
          <cell r="O1824" t="str">
            <v>NULL</v>
          </cell>
          <cell r="P1824" t="str">
            <v>NULL</v>
          </cell>
          <cell r="Q1824">
            <v>1</v>
          </cell>
        </row>
        <row r="1825">
          <cell r="B1825">
            <v>76313690</v>
          </cell>
          <cell r="C1825" t="str">
            <v xml:space="preserve">Mosquera Sevilla AndrEs </v>
          </cell>
          <cell r="D1825" t="str">
            <v>Mosquera</v>
          </cell>
          <cell r="E1825" t="str">
            <v>Sevilla</v>
          </cell>
          <cell r="F1825" t="str">
            <v>AndrEs</v>
          </cell>
          <cell r="H1825" t="str">
            <v>NULL</v>
          </cell>
          <cell r="I1825" t="str">
            <v>NULL</v>
          </cell>
          <cell r="J1825" t="str">
            <v>M</v>
          </cell>
          <cell r="K1825" t="str">
            <v>NULL</v>
          </cell>
          <cell r="L1825" t="str">
            <v>NULL</v>
          </cell>
          <cell r="M1825" t="str">
            <v>NULL</v>
          </cell>
          <cell r="N1825" t="str">
            <v>amos0871@gmail.com</v>
          </cell>
          <cell r="O1825" t="str">
            <v>NULL</v>
          </cell>
          <cell r="P1825" t="str">
            <v>NULL</v>
          </cell>
          <cell r="Q1825">
            <v>1</v>
          </cell>
        </row>
        <row r="1826">
          <cell r="B1826">
            <v>34549206</v>
          </cell>
          <cell r="C1826" t="str">
            <v>GARCIA DIAZ VICTORIA EUGENIA</v>
          </cell>
          <cell r="D1826" t="str">
            <v>GARCIA</v>
          </cell>
          <cell r="E1826" t="str">
            <v>DIAZ</v>
          </cell>
          <cell r="F1826" t="str">
            <v>VICTORIA</v>
          </cell>
          <cell r="G1826" t="str">
            <v>EUGENIA</v>
          </cell>
          <cell r="H1826" t="str">
            <v>NULL</v>
          </cell>
          <cell r="I1826" t="str">
            <v>NULL</v>
          </cell>
          <cell r="J1826" t="str">
            <v>F</v>
          </cell>
          <cell r="K1826" t="str">
            <v>NULL</v>
          </cell>
          <cell r="L1826" t="str">
            <v>NULL</v>
          </cell>
          <cell r="M1826" t="str">
            <v>NULL</v>
          </cell>
          <cell r="N1826" t="str">
            <v>vegadi1965@hotmail.com</v>
          </cell>
          <cell r="O1826" t="str">
            <v>NULL</v>
          </cell>
          <cell r="P1826" t="str">
            <v>NULL</v>
          </cell>
          <cell r="Q1826">
            <v>1</v>
          </cell>
        </row>
        <row r="1827">
          <cell r="B1827">
            <v>1144058371</v>
          </cell>
          <cell r="C1827" t="str">
            <v>RamIrez Galvis MarIa Alejandra</v>
          </cell>
          <cell r="D1827" t="str">
            <v>RamIrez</v>
          </cell>
          <cell r="E1827" t="str">
            <v>Galvis</v>
          </cell>
          <cell r="F1827" t="str">
            <v>MarIa</v>
          </cell>
          <cell r="G1827" t="str">
            <v>Alejandra</v>
          </cell>
          <cell r="H1827" t="str">
            <v>NULL</v>
          </cell>
          <cell r="I1827" t="str">
            <v>NULL</v>
          </cell>
          <cell r="J1827" t="str">
            <v>F</v>
          </cell>
          <cell r="K1827" t="str">
            <v>NULL</v>
          </cell>
          <cell r="L1827" t="str">
            <v>NULL</v>
          </cell>
          <cell r="M1827" t="str">
            <v>NULL</v>
          </cell>
          <cell r="N1827" t="str">
            <v xml:space="preserve">Maralejramirez@gmail.com </v>
          </cell>
          <cell r="O1827" t="str">
            <v>NULL</v>
          </cell>
          <cell r="P1827" t="str">
            <v>NULL</v>
          </cell>
          <cell r="Q1827">
            <v>1</v>
          </cell>
        </row>
        <row r="1828">
          <cell r="B1828">
            <v>1061767208</v>
          </cell>
          <cell r="C1828" t="str">
            <v>LOPEZ ERAZO OSCAR SANTIAGO</v>
          </cell>
          <cell r="D1828" t="str">
            <v>LOPEZ</v>
          </cell>
          <cell r="E1828" t="str">
            <v>ERAZO</v>
          </cell>
          <cell r="F1828" t="str">
            <v>OSCAR</v>
          </cell>
          <cell r="G1828" t="str">
            <v>SANTIAGO</v>
          </cell>
          <cell r="H1828" t="str">
            <v>NULL</v>
          </cell>
          <cell r="I1828" t="str">
            <v>NULL</v>
          </cell>
          <cell r="J1828" t="str">
            <v>M</v>
          </cell>
          <cell r="K1828" t="str">
            <v>NULL</v>
          </cell>
          <cell r="L1828" t="str">
            <v>NULL</v>
          </cell>
          <cell r="M1828" t="str">
            <v>NULL</v>
          </cell>
          <cell r="N1828" t="str">
            <v>santiagolopez94@unicauca.edu.co</v>
          </cell>
          <cell r="O1828" t="str">
            <v>NULL</v>
          </cell>
          <cell r="P1828" t="str">
            <v>NULL</v>
          </cell>
          <cell r="Q1828">
            <v>1</v>
          </cell>
        </row>
        <row r="1829">
          <cell r="B1829">
            <v>34567948</v>
          </cell>
          <cell r="C1829" t="str">
            <v>TRUJILLO ORTEGA SANDRA LILIANA</v>
          </cell>
          <cell r="D1829" t="str">
            <v>TRUJILLO</v>
          </cell>
          <cell r="E1829" t="str">
            <v>ORTEGA</v>
          </cell>
          <cell r="F1829" t="str">
            <v>SANDRA</v>
          </cell>
          <cell r="G1829" t="str">
            <v>LILIANA</v>
          </cell>
          <cell r="H1829" t="str">
            <v>NULL</v>
          </cell>
          <cell r="I1829" t="str">
            <v>NULL</v>
          </cell>
          <cell r="J1829" t="str">
            <v>F</v>
          </cell>
          <cell r="K1829" t="str">
            <v>NULL</v>
          </cell>
          <cell r="L1829" t="str">
            <v>NULL</v>
          </cell>
          <cell r="M1829" t="str">
            <v>NULL</v>
          </cell>
          <cell r="N1829" t="str">
            <v>sanlilit@unicauca.edu.co</v>
          </cell>
          <cell r="O1829" t="str">
            <v>NULL</v>
          </cell>
          <cell r="P1829" t="str">
            <v>NULL</v>
          </cell>
          <cell r="Q1829">
            <v>1</v>
          </cell>
        </row>
        <row r="1830">
          <cell r="B1830">
            <v>1061691500</v>
          </cell>
          <cell r="C1830" t="str">
            <v>SOTOMAYOR LOPEZ LISSET PATRICIA</v>
          </cell>
          <cell r="D1830" t="str">
            <v>SOTOMAYOR</v>
          </cell>
          <cell r="E1830" t="str">
            <v>LOPEZ</v>
          </cell>
          <cell r="F1830" t="str">
            <v>LISSET</v>
          </cell>
          <cell r="G1830" t="str">
            <v>PATRICIA</v>
          </cell>
          <cell r="H1830" t="str">
            <v>NULL</v>
          </cell>
          <cell r="I1830" t="str">
            <v>NULL</v>
          </cell>
          <cell r="J1830" t="str">
            <v>F</v>
          </cell>
          <cell r="K1830" t="str">
            <v>NULL</v>
          </cell>
          <cell r="L1830" t="str">
            <v>NULL</v>
          </cell>
          <cell r="M1830" t="str">
            <v>NULL</v>
          </cell>
          <cell r="N1830" t="str">
            <v>lis.060740.ls@gmail.com</v>
          </cell>
          <cell r="O1830" t="str">
            <v>NULL</v>
          </cell>
          <cell r="P1830" t="str">
            <v>NULL</v>
          </cell>
          <cell r="Q1830">
            <v>1</v>
          </cell>
        </row>
        <row r="1831">
          <cell r="B1831">
            <v>25279149</v>
          </cell>
          <cell r="C1831" t="str">
            <v>ARBOLEDA MORENO YEXANIA YUTRY</v>
          </cell>
          <cell r="D1831" t="str">
            <v>ARBOLEDA</v>
          </cell>
          <cell r="E1831" t="str">
            <v>MORENO</v>
          </cell>
          <cell r="F1831" t="str">
            <v>YEXANIA</v>
          </cell>
          <cell r="G1831" t="str">
            <v>YUTRY</v>
          </cell>
          <cell r="H1831" t="str">
            <v>NULL</v>
          </cell>
          <cell r="I1831" t="str">
            <v>NULL</v>
          </cell>
          <cell r="J1831" t="str">
            <v>F</v>
          </cell>
          <cell r="K1831" t="str">
            <v>NULL</v>
          </cell>
          <cell r="L1831" t="str">
            <v>NULL</v>
          </cell>
          <cell r="M1831" t="str">
            <v>NULL</v>
          </cell>
          <cell r="N1831" t="str">
            <v>yexarboleda@gmail.com</v>
          </cell>
          <cell r="O1831" t="str">
            <v>NULL</v>
          </cell>
          <cell r="P1831" t="str">
            <v>NULL</v>
          </cell>
          <cell r="Q1831">
            <v>1</v>
          </cell>
        </row>
        <row r="1832">
          <cell r="B1832">
            <v>76328225</v>
          </cell>
          <cell r="C1832" t="str">
            <v>OLANO DORADO JOSE ANTONINO</v>
          </cell>
          <cell r="D1832" t="str">
            <v>OLANO</v>
          </cell>
          <cell r="E1832" t="str">
            <v>DORADO</v>
          </cell>
          <cell r="F1832" t="str">
            <v>JOSE</v>
          </cell>
          <cell r="G1832" t="str">
            <v>ANTONINO</v>
          </cell>
          <cell r="H1832" t="str">
            <v>NULL</v>
          </cell>
          <cell r="I1832" t="str">
            <v>NULL</v>
          </cell>
          <cell r="J1832" t="str">
            <v>M</v>
          </cell>
          <cell r="K1832" t="str">
            <v>NULL</v>
          </cell>
          <cell r="L1832" t="str">
            <v>NULL</v>
          </cell>
          <cell r="M1832" t="str">
            <v>NULL</v>
          </cell>
          <cell r="N1832" t="str">
            <v>arquinino8@gmail.com</v>
          </cell>
          <cell r="O1832" t="str">
            <v>NULL</v>
          </cell>
          <cell r="P1832" t="str">
            <v>NULL</v>
          </cell>
          <cell r="Q1832">
            <v>1</v>
          </cell>
        </row>
        <row r="1833">
          <cell r="B1833">
            <v>66656812</v>
          </cell>
          <cell r="C1833" t="str">
            <v>Atehortua Carvajal Alba Liliana</v>
          </cell>
          <cell r="D1833" t="str">
            <v>Atehortua</v>
          </cell>
          <cell r="E1833" t="str">
            <v>Carvajal</v>
          </cell>
          <cell r="F1833" t="str">
            <v>Alba</v>
          </cell>
          <cell r="G1833" t="str">
            <v>Liliana</v>
          </cell>
          <cell r="H1833" t="str">
            <v>NULL</v>
          </cell>
          <cell r="I1833" t="str">
            <v>NULL</v>
          </cell>
          <cell r="J1833" t="str">
            <v>F</v>
          </cell>
          <cell r="K1833" t="str">
            <v>NULL</v>
          </cell>
          <cell r="L1833" t="str">
            <v>NULL</v>
          </cell>
          <cell r="M1833" t="str">
            <v>NULL</v>
          </cell>
          <cell r="N1833" t="str">
            <v>albalilianaatehortua@hotmail.com</v>
          </cell>
          <cell r="O1833" t="str">
            <v>NULL</v>
          </cell>
          <cell r="P1833" t="str">
            <v>NULL</v>
          </cell>
          <cell r="Q1833">
            <v>1</v>
          </cell>
        </row>
        <row r="1834">
          <cell r="B1834">
            <v>10537333</v>
          </cell>
          <cell r="C1834" t="str">
            <v>CHAVES ZUNIGA CARLOS EDUARDO</v>
          </cell>
          <cell r="D1834" t="str">
            <v>CHAVES</v>
          </cell>
          <cell r="E1834" t="str">
            <v>ZUNIGA</v>
          </cell>
          <cell r="F1834" t="str">
            <v>CARLOS</v>
          </cell>
          <cell r="G1834" t="str">
            <v>EDUARDO</v>
          </cell>
          <cell r="H1834" t="str">
            <v>NULL</v>
          </cell>
          <cell r="I1834" t="str">
            <v>NULL</v>
          </cell>
          <cell r="J1834" t="str">
            <v>M</v>
          </cell>
          <cell r="K1834" t="str">
            <v>NULL</v>
          </cell>
          <cell r="L1834" t="str">
            <v>NULL</v>
          </cell>
          <cell r="M1834" t="str">
            <v>NULL</v>
          </cell>
          <cell r="N1834" t="str">
            <v>carloseduardochaves@hotmail.com</v>
          </cell>
          <cell r="O1834" t="str">
            <v>NULL</v>
          </cell>
          <cell r="P1834" t="str">
            <v>NULL</v>
          </cell>
          <cell r="Q1834">
            <v>1</v>
          </cell>
        </row>
        <row r="1835">
          <cell r="B1835">
            <v>1143848619</v>
          </cell>
          <cell r="C1835" t="str">
            <v xml:space="preserve">SANCHEZ GUEVARA ALEJANDRO </v>
          </cell>
          <cell r="D1835" t="str">
            <v>SANCHEZ</v>
          </cell>
          <cell r="E1835" t="str">
            <v>GUEVARA</v>
          </cell>
          <cell r="F1835" t="str">
            <v>ALEJANDRO</v>
          </cell>
          <cell r="H1835" t="str">
            <v>NULL</v>
          </cell>
          <cell r="I1835" t="str">
            <v>NULL</v>
          </cell>
          <cell r="J1835" t="str">
            <v>M</v>
          </cell>
          <cell r="K1835" t="str">
            <v>NULL</v>
          </cell>
          <cell r="L1835" t="str">
            <v>NULL</v>
          </cell>
          <cell r="M1835" t="str">
            <v>NULL</v>
          </cell>
          <cell r="N1835" t="str">
            <v>alejosanchezguevara@gmail.com</v>
          </cell>
          <cell r="O1835" t="str">
            <v>NULL</v>
          </cell>
          <cell r="P1835" t="str">
            <v>NULL</v>
          </cell>
          <cell r="Q1835">
            <v>1</v>
          </cell>
        </row>
        <row r="1836">
          <cell r="B1836">
            <v>1130618813</v>
          </cell>
          <cell r="C1836" t="str">
            <v>NARVAEZ BOLAÑOS DIANA MARCELA</v>
          </cell>
          <cell r="D1836" t="str">
            <v>NARVAEZ</v>
          </cell>
          <cell r="E1836" t="str">
            <v>BOLAÑOS</v>
          </cell>
          <cell r="F1836" t="str">
            <v>DIANA</v>
          </cell>
          <cell r="G1836" t="str">
            <v>MARCELA</v>
          </cell>
          <cell r="H1836" t="str">
            <v>NULL</v>
          </cell>
          <cell r="I1836" t="str">
            <v>NULL</v>
          </cell>
          <cell r="J1836" t="str">
            <v>F</v>
          </cell>
          <cell r="K1836" t="str">
            <v>NULL</v>
          </cell>
          <cell r="L1836" t="str">
            <v>NULL</v>
          </cell>
          <cell r="M1836" t="str">
            <v>NULL</v>
          </cell>
          <cell r="N1836" t="str">
            <v>dianita_m186@hotmail.com</v>
          </cell>
          <cell r="O1836" t="str">
            <v>NULL</v>
          </cell>
          <cell r="P1836" t="str">
            <v>NULL</v>
          </cell>
          <cell r="Q1836">
            <v>1</v>
          </cell>
        </row>
        <row r="1837">
          <cell r="B1837">
            <v>1085280135</v>
          </cell>
          <cell r="C1837" t="str">
            <v>TOVAR DIAZ MILDRETH ROCIO</v>
          </cell>
          <cell r="D1837" t="str">
            <v>TOVAR</v>
          </cell>
          <cell r="E1837" t="str">
            <v>DIAZ</v>
          </cell>
          <cell r="F1837" t="str">
            <v>MILDRETH</v>
          </cell>
          <cell r="G1837" t="str">
            <v>ROCIO</v>
          </cell>
          <cell r="H1837" t="str">
            <v>NULL</v>
          </cell>
          <cell r="I1837" t="str">
            <v>NULL</v>
          </cell>
          <cell r="J1837" t="str">
            <v>F</v>
          </cell>
          <cell r="K1837" t="str">
            <v>NULL</v>
          </cell>
          <cell r="L1837" t="str">
            <v>NULL</v>
          </cell>
          <cell r="M1837" t="str">
            <v>NULL</v>
          </cell>
          <cell r="N1837" t="str">
            <v>mrtovar@unicauca.edu.co</v>
          </cell>
          <cell r="O1837" t="str">
            <v>NULL</v>
          </cell>
          <cell r="P1837" t="str">
            <v>NULL</v>
          </cell>
          <cell r="Q1837">
            <v>1</v>
          </cell>
        </row>
        <row r="1838">
          <cell r="B1838">
            <v>1061736833</v>
          </cell>
          <cell r="C1838" t="str">
            <v>MORCILLO URRUTIA MARITZA ANGELICA</v>
          </cell>
          <cell r="D1838" t="str">
            <v>MORCILLO</v>
          </cell>
          <cell r="E1838" t="str">
            <v>URRUTIA</v>
          </cell>
          <cell r="F1838" t="str">
            <v>MARITZA</v>
          </cell>
          <cell r="G1838" t="str">
            <v>ANGELICA</v>
          </cell>
          <cell r="H1838" t="str">
            <v>NULL</v>
          </cell>
          <cell r="I1838" t="str">
            <v>NULL</v>
          </cell>
          <cell r="J1838" t="str">
            <v>F</v>
          </cell>
          <cell r="K1838" t="str">
            <v>NULL</v>
          </cell>
          <cell r="L1838" t="str">
            <v>NULL</v>
          </cell>
          <cell r="M1838" t="str">
            <v>NULL</v>
          </cell>
          <cell r="N1838" t="str">
            <v>angelica--1104@hotmail.com</v>
          </cell>
          <cell r="O1838" t="str">
            <v>NULL</v>
          </cell>
          <cell r="P1838" t="str">
            <v>NULL</v>
          </cell>
          <cell r="Q1838">
            <v>1</v>
          </cell>
        </row>
        <row r="1839">
          <cell r="B1839">
            <v>1151956262</v>
          </cell>
          <cell r="C1839" t="str">
            <v xml:space="preserve">ARCOS TROYANO JEFFREY </v>
          </cell>
          <cell r="D1839" t="str">
            <v>ARCOS</v>
          </cell>
          <cell r="E1839" t="str">
            <v>TROYANO</v>
          </cell>
          <cell r="F1839" t="str">
            <v>JEFFREY</v>
          </cell>
          <cell r="H1839" t="str">
            <v>NULL</v>
          </cell>
          <cell r="I1839" t="str">
            <v>NULL</v>
          </cell>
          <cell r="J1839" t="str">
            <v>M</v>
          </cell>
          <cell r="K1839" t="str">
            <v>NULL</v>
          </cell>
          <cell r="L1839" t="str">
            <v>NULL</v>
          </cell>
          <cell r="M1839" t="str">
            <v>NULL</v>
          </cell>
          <cell r="N1839" t="str">
            <v>JOTARCOS@LIVE.COM</v>
          </cell>
          <cell r="O1839" t="str">
            <v>NULL</v>
          </cell>
          <cell r="P1839" t="str">
            <v>NULL</v>
          </cell>
          <cell r="Q1839">
            <v>1</v>
          </cell>
        </row>
        <row r="1840">
          <cell r="B1840">
            <v>1061690295</v>
          </cell>
          <cell r="C1840" t="str">
            <v>ORDOÑEZ ICO DIANA CAROLINA</v>
          </cell>
          <cell r="D1840" t="str">
            <v>ORDOÑEZ</v>
          </cell>
          <cell r="E1840" t="str">
            <v>ICO</v>
          </cell>
          <cell r="F1840" t="str">
            <v>DIANA</v>
          </cell>
          <cell r="G1840" t="str">
            <v>CAROLINA</v>
          </cell>
          <cell r="H1840" t="str">
            <v>NULL</v>
          </cell>
          <cell r="I1840" t="str">
            <v>NULL</v>
          </cell>
          <cell r="J1840" t="str">
            <v>F</v>
          </cell>
          <cell r="K1840" t="str">
            <v>NULL</v>
          </cell>
          <cell r="L1840" t="str">
            <v>NULL</v>
          </cell>
          <cell r="M1840" t="str">
            <v>NULL</v>
          </cell>
          <cell r="N1840" t="str">
            <v>dianaico15@gmail.com</v>
          </cell>
          <cell r="O1840" t="str">
            <v>NULL</v>
          </cell>
          <cell r="P1840" t="str">
            <v>NULL</v>
          </cell>
          <cell r="Q1840">
            <v>1</v>
          </cell>
        </row>
        <row r="1841">
          <cell r="B1841">
            <v>1061708306</v>
          </cell>
          <cell r="C1841" t="str">
            <v xml:space="preserve">HIPIA CHAMORRO JENYFFER </v>
          </cell>
          <cell r="D1841" t="str">
            <v>HIPIA</v>
          </cell>
          <cell r="E1841" t="str">
            <v>CHAMORRO</v>
          </cell>
          <cell r="F1841" t="str">
            <v>JENYFFER</v>
          </cell>
          <cell r="H1841" t="str">
            <v>NULL</v>
          </cell>
          <cell r="I1841" t="str">
            <v>NULL</v>
          </cell>
          <cell r="J1841" t="str">
            <v>F</v>
          </cell>
          <cell r="K1841" t="str">
            <v>NULL</v>
          </cell>
          <cell r="L1841" t="str">
            <v>NULL</v>
          </cell>
          <cell r="M1841" t="str">
            <v>NULL</v>
          </cell>
          <cell r="N1841" t="str">
            <v>jenyhipia@hotmail.com</v>
          </cell>
          <cell r="O1841" t="str">
            <v>NULL</v>
          </cell>
          <cell r="P1841" t="str">
            <v>NULL</v>
          </cell>
          <cell r="Q1841">
            <v>1</v>
          </cell>
        </row>
        <row r="1842">
          <cell r="B1842">
            <v>34600776</v>
          </cell>
          <cell r="C1842" t="str">
            <v xml:space="preserve">MINA VALENCIA NURFAY </v>
          </cell>
          <cell r="D1842" t="str">
            <v>MINA</v>
          </cell>
          <cell r="E1842" t="str">
            <v>VALENCIA</v>
          </cell>
          <cell r="F1842" t="str">
            <v>NURFAY</v>
          </cell>
          <cell r="H1842" t="str">
            <v>NULL</v>
          </cell>
          <cell r="I1842" t="str">
            <v>NULL</v>
          </cell>
          <cell r="J1842" t="str">
            <v>F</v>
          </cell>
          <cell r="K1842" t="str">
            <v>NULL</v>
          </cell>
          <cell r="L1842" t="str">
            <v>NULL</v>
          </cell>
          <cell r="M1842" t="str">
            <v>NULL</v>
          </cell>
          <cell r="N1842" t="str">
            <v>mnurfay34600@gmail.com</v>
          </cell>
          <cell r="O1842" t="str">
            <v>NULL</v>
          </cell>
          <cell r="P1842" t="str">
            <v>NULL</v>
          </cell>
          <cell r="Q1842">
            <v>1</v>
          </cell>
        </row>
        <row r="1843">
          <cell r="B1843">
            <v>1005488221</v>
          </cell>
          <cell r="C1843" t="str">
            <v>DOMINGUEZ MEZA ANTONIO CARLOS</v>
          </cell>
          <cell r="D1843" t="str">
            <v>DOMINGUEZ</v>
          </cell>
          <cell r="E1843" t="str">
            <v>MEZA</v>
          </cell>
          <cell r="F1843" t="str">
            <v>ANTONIO</v>
          </cell>
          <cell r="G1843" t="str">
            <v>CARLOS</v>
          </cell>
          <cell r="H1843" t="str">
            <v>NULL</v>
          </cell>
          <cell r="I1843" t="str">
            <v>NULL</v>
          </cell>
          <cell r="J1843" t="str">
            <v>M</v>
          </cell>
          <cell r="K1843" t="str">
            <v>NULL</v>
          </cell>
          <cell r="L1843" t="str">
            <v>NULL</v>
          </cell>
          <cell r="M1843" t="str">
            <v>NULL</v>
          </cell>
          <cell r="N1843" t="str">
            <v>andodmz7694@gmail.com</v>
          </cell>
          <cell r="O1843" t="str">
            <v>NULL</v>
          </cell>
          <cell r="P1843" t="str">
            <v>NULL</v>
          </cell>
          <cell r="Q1843">
            <v>1</v>
          </cell>
        </row>
        <row r="1844">
          <cell r="B1844">
            <v>1060991530</v>
          </cell>
          <cell r="C1844" t="str">
            <v xml:space="preserve">JIMENEZ MUÑOZ YESENIA </v>
          </cell>
          <cell r="D1844" t="str">
            <v>JIMENEZ</v>
          </cell>
          <cell r="E1844" t="str">
            <v>MUÑOZ</v>
          </cell>
          <cell r="F1844" t="str">
            <v>YESENIA</v>
          </cell>
          <cell r="H1844" t="str">
            <v>NULL</v>
          </cell>
          <cell r="I1844" t="str">
            <v>NULL</v>
          </cell>
          <cell r="J1844" t="str">
            <v>F</v>
          </cell>
          <cell r="K1844" t="str">
            <v>NULL</v>
          </cell>
          <cell r="L1844" t="str">
            <v>NULL</v>
          </cell>
          <cell r="M1844" t="str">
            <v>NULL</v>
          </cell>
          <cell r="N1844" t="str">
            <v>yjimenez216@unicauca.edu</v>
          </cell>
          <cell r="O1844" t="str">
            <v>NULL</v>
          </cell>
          <cell r="P1844" t="str">
            <v>NULL</v>
          </cell>
          <cell r="Q1844">
            <v>1</v>
          </cell>
        </row>
        <row r="1845">
          <cell r="B1845">
            <v>10299503</v>
          </cell>
          <cell r="C1845" t="str">
            <v xml:space="preserve">Ordoñez Guizar Alejandro </v>
          </cell>
          <cell r="D1845" t="str">
            <v>Ordoñez</v>
          </cell>
          <cell r="E1845" t="str">
            <v>Guizar</v>
          </cell>
          <cell r="F1845" t="str">
            <v>Alejandro</v>
          </cell>
          <cell r="H1845" t="str">
            <v>NULL</v>
          </cell>
          <cell r="I1845" t="str">
            <v>NULL</v>
          </cell>
          <cell r="J1845" t="str">
            <v>M</v>
          </cell>
          <cell r="K1845" t="str">
            <v>NULL</v>
          </cell>
          <cell r="L1845" t="str">
            <v>NULL</v>
          </cell>
          <cell r="M1845" t="str">
            <v>NULL</v>
          </cell>
          <cell r="N1845" t="str">
            <v>psicologoalejandro1983@gmail.com</v>
          </cell>
          <cell r="O1845" t="str">
            <v>NULL</v>
          </cell>
          <cell r="P1845" t="str">
            <v>NULL</v>
          </cell>
          <cell r="Q1845">
            <v>1</v>
          </cell>
        </row>
        <row r="1846">
          <cell r="B1846">
            <v>1061748336</v>
          </cell>
          <cell r="C1846" t="str">
            <v>GRISALES CORTEZ VICKY ALEJANDRA</v>
          </cell>
          <cell r="D1846" t="str">
            <v>GRISALES</v>
          </cell>
          <cell r="E1846" t="str">
            <v>CORTEZ</v>
          </cell>
          <cell r="F1846" t="str">
            <v>VICKY</v>
          </cell>
          <cell r="G1846" t="str">
            <v>ALEJANDRA</v>
          </cell>
          <cell r="H1846" t="str">
            <v>NULL</v>
          </cell>
          <cell r="I1846" t="str">
            <v>NULL</v>
          </cell>
          <cell r="J1846" t="str">
            <v>F</v>
          </cell>
          <cell r="K1846" t="str">
            <v>NULL</v>
          </cell>
          <cell r="L1846" t="str">
            <v>NULL</v>
          </cell>
          <cell r="M1846" t="str">
            <v>NULL</v>
          </cell>
          <cell r="N1846" t="str">
            <v>vickyg924@hotmail.com</v>
          </cell>
          <cell r="O1846" t="str">
            <v>NULL</v>
          </cell>
          <cell r="P1846" t="str">
            <v>NULL</v>
          </cell>
          <cell r="Q1846">
            <v>1</v>
          </cell>
        </row>
        <row r="1847">
          <cell r="B1847">
            <v>1115064964</v>
          </cell>
          <cell r="C1847" t="str">
            <v>LOPEZ NARAVEZ LIZA MARIA</v>
          </cell>
          <cell r="D1847" t="str">
            <v>LOPEZ</v>
          </cell>
          <cell r="E1847" t="str">
            <v>NARAVEZ</v>
          </cell>
          <cell r="F1847" t="str">
            <v>LIZA</v>
          </cell>
          <cell r="G1847" t="str">
            <v>MARIA</v>
          </cell>
          <cell r="H1847" t="str">
            <v>NULL</v>
          </cell>
          <cell r="I1847" t="str">
            <v>NULL</v>
          </cell>
          <cell r="J1847" t="str">
            <v>F</v>
          </cell>
          <cell r="K1847" t="str">
            <v>NULL</v>
          </cell>
          <cell r="L1847" t="str">
            <v>NULL</v>
          </cell>
          <cell r="M1847" t="str">
            <v>NULL</v>
          </cell>
          <cell r="N1847" t="str">
            <v>lila862@hotmail.com</v>
          </cell>
          <cell r="O1847" t="str">
            <v>NULL</v>
          </cell>
          <cell r="P1847" t="str">
            <v>NULL</v>
          </cell>
          <cell r="Q1847">
            <v>1</v>
          </cell>
        </row>
        <row r="1848">
          <cell r="B1848">
            <v>1002956500</v>
          </cell>
          <cell r="C1848" t="str">
            <v>FERNANDEZ MUÑOZ ROBERT ANDRES</v>
          </cell>
          <cell r="D1848" t="str">
            <v>FERNANDEZ</v>
          </cell>
          <cell r="E1848" t="str">
            <v>MUÑOZ</v>
          </cell>
          <cell r="F1848" t="str">
            <v>ROBERT</v>
          </cell>
          <cell r="G1848" t="str">
            <v>ANDRES</v>
          </cell>
          <cell r="H1848" t="str">
            <v>NULL</v>
          </cell>
          <cell r="I1848" t="str">
            <v>NULL</v>
          </cell>
          <cell r="J1848" t="str">
            <v>M</v>
          </cell>
          <cell r="K1848" t="str">
            <v>NULL</v>
          </cell>
          <cell r="L1848" t="str">
            <v>NULL</v>
          </cell>
          <cell r="M1848" t="str">
            <v>NULL</v>
          </cell>
          <cell r="N1848" t="str">
            <v>roberferm@unicauca.edu.co</v>
          </cell>
          <cell r="O1848" t="str">
            <v>NULL</v>
          </cell>
          <cell r="P1848" t="str">
            <v>NULL</v>
          </cell>
          <cell r="Q1848">
            <v>1</v>
          </cell>
        </row>
        <row r="1849">
          <cell r="B1849">
            <v>10540076</v>
          </cell>
          <cell r="C1849" t="str">
            <v>Urrego Ruiz Ricardo Leon</v>
          </cell>
          <cell r="D1849" t="str">
            <v>Urrego</v>
          </cell>
          <cell r="E1849" t="str">
            <v>Ruiz</v>
          </cell>
          <cell r="F1849" t="str">
            <v>Ricardo</v>
          </cell>
          <cell r="G1849" t="str">
            <v>Leon</v>
          </cell>
          <cell r="H1849" t="str">
            <v>NULL</v>
          </cell>
          <cell r="I1849" t="str">
            <v>NULL</v>
          </cell>
          <cell r="J1849" t="str">
            <v>M</v>
          </cell>
          <cell r="K1849" t="str">
            <v>NULL</v>
          </cell>
          <cell r="L1849" t="str">
            <v>NULL</v>
          </cell>
          <cell r="M1849" t="str">
            <v>NULL</v>
          </cell>
          <cell r="N1849" t="str">
            <v>ru621931@gmail.com</v>
          </cell>
          <cell r="O1849" t="str">
            <v>NULL</v>
          </cell>
          <cell r="P1849" t="str">
            <v>NULL</v>
          </cell>
          <cell r="Q1849">
            <v>1</v>
          </cell>
        </row>
        <row r="1850">
          <cell r="B1850">
            <v>1002970487</v>
          </cell>
          <cell r="C1850" t="str">
            <v>ARANGO DORADO JUAN PABLO</v>
          </cell>
          <cell r="D1850" t="str">
            <v>ARANGO</v>
          </cell>
          <cell r="E1850" t="str">
            <v>DORADO</v>
          </cell>
          <cell r="F1850" t="str">
            <v>JUAN</v>
          </cell>
          <cell r="G1850" t="str">
            <v>PABLO</v>
          </cell>
          <cell r="H1850" t="str">
            <v>NULL</v>
          </cell>
          <cell r="I1850" t="str">
            <v>NULL</v>
          </cell>
          <cell r="J1850" t="str">
            <v>M</v>
          </cell>
          <cell r="K1850" t="str">
            <v>NULL</v>
          </cell>
          <cell r="L1850" t="str">
            <v>NULL</v>
          </cell>
          <cell r="M1850" t="str">
            <v>NULL</v>
          </cell>
          <cell r="N1850" t="str">
            <v>juanpa.3111@gmail.com</v>
          </cell>
          <cell r="O1850" t="str">
            <v>NULL</v>
          </cell>
          <cell r="P1850" t="str">
            <v>NULL</v>
          </cell>
          <cell r="Q1850">
            <v>1</v>
          </cell>
        </row>
        <row r="1851">
          <cell r="B1851">
            <v>1085944045</v>
          </cell>
          <cell r="C1851" t="str">
            <v>ORBES ROSERO CARLOS ESTEBAN</v>
          </cell>
          <cell r="D1851" t="str">
            <v>ORBES</v>
          </cell>
          <cell r="E1851" t="str">
            <v>ROSERO</v>
          </cell>
          <cell r="F1851" t="str">
            <v>CARLOS</v>
          </cell>
          <cell r="G1851" t="str">
            <v>ESTEBAN</v>
          </cell>
          <cell r="H1851" t="str">
            <v>NULL</v>
          </cell>
          <cell r="I1851" t="str">
            <v>NULL</v>
          </cell>
          <cell r="J1851" t="str">
            <v>M</v>
          </cell>
          <cell r="K1851" t="str">
            <v>NULL</v>
          </cell>
          <cell r="L1851" t="str">
            <v>NULL</v>
          </cell>
          <cell r="M1851" t="str">
            <v>NULL</v>
          </cell>
          <cell r="N1851" t="str">
            <v>Carlosorb@unicauca.edu.co</v>
          </cell>
          <cell r="O1851" t="str">
            <v>NULL</v>
          </cell>
          <cell r="P1851" t="str">
            <v>NULL</v>
          </cell>
          <cell r="Q1851">
            <v>1</v>
          </cell>
        </row>
        <row r="1852">
          <cell r="B1852">
            <v>1094957214</v>
          </cell>
          <cell r="C1852" t="str">
            <v>CRUZ HOYOS JUAN SEBASTIAN</v>
          </cell>
          <cell r="D1852" t="str">
            <v>CRUZ</v>
          </cell>
          <cell r="E1852" t="str">
            <v>HOYOS</v>
          </cell>
          <cell r="F1852" t="str">
            <v>JUAN</v>
          </cell>
          <cell r="G1852" t="str">
            <v>SEBASTIAN</v>
          </cell>
          <cell r="H1852" t="str">
            <v>NULL</v>
          </cell>
          <cell r="I1852" t="str">
            <v>NULL</v>
          </cell>
          <cell r="J1852" t="str">
            <v>M</v>
          </cell>
          <cell r="K1852" t="str">
            <v>NULL</v>
          </cell>
          <cell r="L1852" t="str">
            <v>NULL</v>
          </cell>
          <cell r="M1852" t="str">
            <v>NULL</v>
          </cell>
          <cell r="N1852" t="str">
            <v>juansebastiancrh@gmail.com</v>
          </cell>
          <cell r="O1852" t="str">
            <v>NULL</v>
          </cell>
          <cell r="P1852" t="str">
            <v>NULL</v>
          </cell>
          <cell r="Q1852">
            <v>1</v>
          </cell>
        </row>
        <row r="1853">
          <cell r="B1853">
            <v>18144671</v>
          </cell>
          <cell r="C1853" t="str">
            <v>MACIAS GUTIERREZ JOHN WILLIAM</v>
          </cell>
          <cell r="D1853" t="str">
            <v>MACIAS</v>
          </cell>
          <cell r="E1853" t="str">
            <v>GUTIERREZ</v>
          </cell>
          <cell r="F1853" t="str">
            <v>JOHN</v>
          </cell>
          <cell r="G1853" t="str">
            <v>WILLIAM</v>
          </cell>
          <cell r="H1853" t="str">
            <v>NULL</v>
          </cell>
          <cell r="I1853" t="str">
            <v>NULL</v>
          </cell>
          <cell r="J1853" t="str">
            <v>M</v>
          </cell>
          <cell r="K1853" t="str">
            <v>NULL</v>
          </cell>
          <cell r="L1853" t="str">
            <v>NULL</v>
          </cell>
          <cell r="M1853" t="str">
            <v>NULL</v>
          </cell>
          <cell r="N1853" t="str">
            <v>johnwi1828@gmail.com</v>
          </cell>
          <cell r="O1853" t="str">
            <v>NULL</v>
          </cell>
          <cell r="P1853" t="str">
            <v>NULL</v>
          </cell>
          <cell r="Q1853">
            <v>1</v>
          </cell>
        </row>
        <row r="1854">
          <cell r="B1854">
            <v>1128445231</v>
          </cell>
          <cell r="C1854" t="str">
            <v>ARANGO CEBALLOS DIANA MARIA</v>
          </cell>
          <cell r="D1854" t="str">
            <v>ARANGO</v>
          </cell>
          <cell r="E1854" t="str">
            <v>CEBALLOS</v>
          </cell>
          <cell r="F1854" t="str">
            <v>DIANA</v>
          </cell>
          <cell r="G1854" t="str">
            <v>MARIA</v>
          </cell>
          <cell r="H1854" t="str">
            <v>NULL</v>
          </cell>
          <cell r="I1854" t="str">
            <v>NULL</v>
          </cell>
          <cell r="J1854" t="str">
            <v>F</v>
          </cell>
          <cell r="K1854" t="str">
            <v>NULL</v>
          </cell>
          <cell r="L1854" t="str">
            <v>NULL</v>
          </cell>
          <cell r="M1854" t="str">
            <v>NULL</v>
          </cell>
          <cell r="N1854" t="str">
            <v>dianaarango86@hotmail.com</v>
          </cell>
          <cell r="O1854" t="str">
            <v>NULL</v>
          </cell>
          <cell r="P1854" t="str">
            <v>NULL</v>
          </cell>
          <cell r="Q1854">
            <v>1</v>
          </cell>
        </row>
        <row r="1855">
          <cell r="B1855">
            <v>1061780806</v>
          </cell>
          <cell r="C1855" t="str">
            <v>Portilla FernAndez Ricardo Antonio</v>
          </cell>
          <cell r="D1855" t="str">
            <v>Portilla</v>
          </cell>
          <cell r="E1855" t="str">
            <v>FernAndez</v>
          </cell>
          <cell r="F1855" t="str">
            <v>Ricardo</v>
          </cell>
          <cell r="G1855" t="str">
            <v>Antonio</v>
          </cell>
          <cell r="H1855" t="str">
            <v>NULL</v>
          </cell>
          <cell r="I1855" t="str">
            <v>NULL</v>
          </cell>
          <cell r="J1855" t="str">
            <v>M</v>
          </cell>
          <cell r="K1855" t="str">
            <v>NULL</v>
          </cell>
          <cell r="L1855" t="str">
            <v>NULL</v>
          </cell>
          <cell r="M1855" t="str">
            <v>NULL</v>
          </cell>
          <cell r="N1855" t="str">
            <v>rojozab@gmail.com</v>
          </cell>
          <cell r="O1855" t="str">
            <v>NULL</v>
          </cell>
          <cell r="P1855" t="str">
            <v>NULL</v>
          </cell>
          <cell r="Q1855">
            <v>1</v>
          </cell>
        </row>
        <row r="1856">
          <cell r="B1856">
            <v>1061708030</v>
          </cell>
          <cell r="C1856" t="str">
            <v>VEJARANO SANCHEZ LUIS ALFONSO</v>
          </cell>
          <cell r="D1856" t="str">
            <v>VEJARANO</v>
          </cell>
          <cell r="E1856" t="str">
            <v>SANCHEZ</v>
          </cell>
          <cell r="F1856" t="str">
            <v>LUIS</v>
          </cell>
          <cell r="G1856" t="str">
            <v>ALFONSO</v>
          </cell>
          <cell r="H1856" t="str">
            <v>NULL</v>
          </cell>
          <cell r="I1856" t="str">
            <v>NULL</v>
          </cell>
          <cell r="J1856" t="str">
            <v>M</v>
          </cell>
          <cell r="K1856" t="str">
            <v>NULL</v>
          </cell>
          <cell r="L1856" t="str">
            <v>NULL</v>
          </cell>
          <cell r="M1856" t="str">
            <v>NULL</v>
          </cell>
          <cell r="N1856" t="str">
            <v>luis.vejarano1.0@gmail.com</v>
          </cell>
          <cell r="O1856" t="str">
            <v>NULL</v>
          </cell>
          <cell r="P1856" t="str">
            <v>NULL</v>
          </cell>
          <cell r="Q1856">
            <v>1</v>
          </cell>
        </row>
        <row r="1857">
          <cell r="B1857">
            <v>1144058478</v>
          </cell>
          <cell r="C1857" t="str">
            <v>ZARTA FLOR JEAN PAOLO</v>
          </cell>
          <cell r="D1857" t="str">
            <v>ZARTA</v>
          </cell>
          <cell r="E1857" t="str">
            <v>FLOR</v>
          </cell>
          <cell r="F1857" t="str">
            <v>JEAN</v>
          </cell>
          <cell r="G1857" t="str">
            <v>PAOLO</v>
          </cell>
          <cell r="H1857" t="str">
            <v>NULL</v>
          </cell>
          <cell r="I1857" t="str">
            <v>NULL</v>
          </cell>
          <cell r="J1857" t="str">
            <v>M</v>
          </cell>
          <cell r="K1857" t="str">
            <v>NULL</v>
          </cell>
          <cell r="L1857" t="str">
            <v>NULL</v>
          </cell>
          <cell r="M1857" t="str">
            <v>NULL</v>
          </cell>
          <cell r="N1857" t="str">
            <v>Jeanpaolozarta@gmail.com</v>
          </cell>
          <cell r="O1857" t="str">
            <v>NULL</v>
          </cell>
          <cell r="P1857" t="str">
            <v>NULL</v>
          </cell>
          <cell r="Q1857">
            <v>1</v>
          </cell>
        </row>
        <row r="1858">
          <cell r="B1858">
            <v>34327421</v>
          </cell>
          <cell r="C1858" t="str">
            <v>Bravo ChaucanEs Claudia PatrIcia</v>
          </cell>
          <cell r="D1858" t="str">
            <v>Bravo</v>
          </cell>
          <cell r="E1858" t="str">
            <v>ChaucanEs</v>
          </cell>
          <cell r="F1858" t="str">
            <v>Claudia</v>
          </cell>
          <cell r="G1858" t="str">
            <v>PatrIcia</v>
          </cell>
          <cell r="H1858" t="str">
            <v>NULL</v>
          </cell>
          <cell r="I1858" t="str">
            <v>NULL</v>
          </cell>
          <cell r="J1858" t="str">
            <v>F</v>
          </cell>
          <cell r="K1858" t="str">
            <v>NULL</v>
          </cell>
          <cell r="L1858" t="str">
            <v>NULL</v>
          </cell>
          <cell r="M1858" t="str">
            <v>NULL</v>
          </cell>
          <cell r="N1858" t="str">
            <v>claub06@gmail.com</v>
          </cell>
          <cell r="O1858" t="str">
            <v>NULL</v>
          </cell>
          <cell r="P1858" t="str">
            <v>NULL</v>
          </cell>
          <cell r="Q1858">
            <v>1</v>
          </cell>
        </row>
        <row r="1859">
          <cell r="B1859">
            <v>1107048934</v>
          </cell>
          <cell r="C1859" t="str">
            <v xml:space="preserve">CARDENAS OSORIO ANDRES </v>
          </cell>
          <cell r="D1859" t="str">
            <v>CARDENAS</v>
          </cell>
          <cell r="E1859" t="str">
            <v>OSORIO</v>
          </cell>
          <cell r="F1859" t="str">
            <v>ANDRES</v>
          </cell>
          <cell r="H1859" t="str">
            <v>NULL</v>
          </cell>
          <cell r="I1859" t="str">
            <v>NULL</v>
          </cell>
          <cell r="J1859" t="str">
            <v>M</v>
          </cell>
          <cell r="K1859" t="str">
            <v>NULL</v>
          </cell>
          <cell r="L1859" t="str">
            <v>NULL</v>
          </cell>
          <cell r="M1859" t="str">
            <v>NULL</v>
          </cell>
          <cell r="N1859" t="str">
            <v>dr.andrescardenasosorio@gmail.com</v>
          </cell>
          <cell r="O1859" t="str">
            <v>NULL</v>
          </cell>
          <cell r="P1859" t="str">
            <v>NULL</v>
          </cell>
          <cell r="Q1859">
            <v>1</v>
          </cell>
        </row>
        <row r="1860">
          <cell r="B1860">
            <v>1061742383</v>
          </cell>
          <cell r="C1860" t="str">
            <v>GALINDEZ GOMEZ ANGELA MARIA</v>
          </cell>
          <cell r="D1860" t="str">
            <v>GALINDEZ</v>
          </cell>
          <cell r="E1860" t="str">
            <v>GOMEZ</v>
          </cell>
          <cell r="F1860" t="str">
            <v>ANGELA</v>
          </cell>
          <cell r="G1860" t="str">
            <v>MARIA</v>
          </cell>
          <cell r="H1860" t="str">
            <v>NULL</v>
          </cell>
          <cell r="I1860" t="str">
            <v>NULL</v>
          </cell>
          <cell r="J1860" t="str">
            <v>F</v>
          </cell>
          <cell r="K1860" t="str">
            <v>NULL</v>
          </cell>
          <cell r="L1860" t="str">
            <v>NULL</v>
          </cell>
          <cell r="M1860" t="str">
            <v>NULL</v>
          </cell>
          <cell r="N1860" t="str">
            <v>angelagalindezgo@hotmail.com</v>
          </cell>
          <cell r="O1860" t="str">
            <v>NULL</v>
          </cell>
          <cell r="P1860" t="str">
            <v>NULL</v>
          </cell>
          <cell r="Q1860">
            <v>1</v>
          </cell>
        </row>
        <row r="1861">
          <cell r="B1861">
            <v>10297600</v>
          </cell>
          <cell r="C1861" t="str">
            <v>CUELLAR RICO GUILLERMO ANDRES</v>
          </cell>
          <cell r="D1861" t="str">
            <v>CUELLAR</v>
          </cell>
          <cell r="E1861" t="str">
            <v>RICO</v>
          </cell>
          <cell r="F1861" t="str">
            <v>GUILLERMO</v>
          </cell>
          <cell r="G1861" t="str">
            <v>ANDRES</v>
          </cell>
          <cell r="H1861" t="str">
            <v>NULL</v>
          </cell>
          <cell r="I1861" t="str">
            <v>NULL</v>
          </cell>
          <cell r="J1861" t="str">
            <v>M</v>
          </cell>
          <cell r="K1861" t="str">
            <v>NULL</v>
          </cell>
          <cell r="L1861" t="str">
            <v>NULL</v>
          </cell>
          <cell r="M1861" t="str">
            <v>NULL</v>
          </cell>
          <cell r="N1861" t="str">
            <v>Gacuellar@gmail.com</v>
          </cell>
          <cell r="O1861" t="str">
            <v>NULL</v>
          </cell>
          <cell r="P1861" t="str">
            <v>NULL</v>
          </cell>
          <cell r="Q1861">
            <v>1</v>
          </cell>
        </row>
        <row r="1862">
          <cell r="B1862">
            <v>76150347</v>
          </cell>
          <cell r="C1862" t="str">
            <v>Guerrero Isaza Milton Cesar</v>
          </cell>
          <cell r="D1862" t="str">
            <v>Guerrero</v>
          </cell>
          <cell r="E1862" t="str">
            <v>Isaza</v>
          </cell>
          <cell r="F1862" t="str">
            <v>Milton</v>
          </cell>
          <cell r="G1862" t="str">
            <v>Cesar</v>
          </cell>
          <cell r="H1862" t="str">
            <v>NULL</v>
          </cell>
          <cell r="I1862" t="str">
            <v>NULL</v>
          </cell>
          <cell r="J1862" t="str">
            <v>M</v>
          </cell>
          <cell r="K1862" t="str">
            <v>NULL</v>
          </cell>
          <cell r="L1862" t="str">
            <v>NULL</v>
          </cell>
          <cell r="M1862" t="str">
            <v>NULL</v>
          </cell>
          <cell r="N1862" t="str">
            <v>miltonguerrero@unicauca.edu.co</v>
          </cell>
          <cell r="O1862" t="str">
            <v>NULL</v>
          </cell>
          <cell r="P1862" t="str">
            <v>NULL</v>
          </cell>
          <cell r="Q1862">
            <v>1</v>
          </cell>
        </row>
        <row r="1863">
          <cell r="B1863">
            <v>16842979</v>
          </cell>
          <cell r="C1863" t="str">
            <v>RESTREPO ORREGO LUCAS ANDRES</v>
          </cell>
          <cell r="D1863" t="str">
            <v>RESTREPO</v>
          </cell>
          <cell r="E1863" t="str">
            <v>ORREGO</v>
          </cell>
          <cell r="F1863" t="str">
            <v>LUCAS</v>
          </cell>
          <cell r="G1863" t="str">
            <v>ANDRES</v>
          </cell>
          <cell r="H1863" t="str">
            <v>NULL</v>
          </cell>
          <cell r="I1863" t="str">
            <v>NULL</v>
          </cell>
          <cell r="J1863" t="str">
            <v>M</v>
          </cell>
          <cell r="K1863" t="str">
            <v>NULL</v>
          </cell>
          <cell r="L1863" t="str">
            <v>NULL</v>
          </cell>
          <cell r="M1863" t="str">
            <v>NULL</v>
          </cell>
          <cell r="N1863" t="str">
            <v>lucas.restrepo@proton.me</v>
          </cell>
          <cell r="O1863" t="str">
            <v>NULL</v>
          </cell>
          <cell r="P1863" t="str">
            <v>NULL</v>
          </cell>
          <cell r="Q1863">
            <v>1</v>
          </cell>
        </row>
        <row r="1864">
          <cell r="B1864">
            <v>34326299</v>
          </cell>
          <cell r="C1864" t="str">
            <v>GOMEZ LORA DIANA VIRGINIA</v>
          </cell>
          <cell r="D1864" t="str">
            <v>GOMEZ</v>
          </cell>
          <cell r="E1864" t="str">
            <v>LORA</v>
          </cell>
          <cell r="F1864" t="str">
            <v>DIANA</v>
          </cell>
          <cell r="G1864" t="str">
            <v>VIRGINIA</v>
          </cell>
          <cell r="H1864" t="str">
            <v>NULL</v>
          </cell>
          <cell r="I1864" t="str">
            <v>NULL</v>
          </cell>
          <cell r="J1864" t="str">
            <v>F</v>
          </cell>
          <cell r="K1864" t="str">
            <v>NULL</v>
          </cell>
          <cell r="L1864" t="str">
            <v>NULL</v>
          </cell>
          <cell r="M1864" t="str">
            <v>NULL</v>
          </cell>
          <cell r="N1864" t="str">
            <v>dianavgomezloramfyrhb@gmail.com</v>
          </cell>
          <cell r="O1864" t="str">
            <v>NULL</v>
          </cell>
          <cell r="P1864" t="str">
            <v>NULL</v>
          </cell>
          <cell r="Q1864">
            <v>1</v>
          </cell>
        </row>
        <row r="1865">
          <cell r="B1865">
            <v>10301773</v>
          </cell>
          <cell r="C1865" t="str">
            <v>Guaca Chamorro Jhonny Alexander</v>
          </cell>
          <cell r="D1865" t="str">
            <v>Guaca</v>
          </cell>
          <cell r="E1865" t="str">
            <v>Chamorro</v>
          </cell>
          <cell r="F1865" t="str">
            <v>Jhonny</v>
          </cell>
          <cell r="G1865" t="str">
            <v>Alexander</v>
          </cell>
          <cell r="H1865" t="str">
            <v>NULL</v>
          </cell>
          <cell r="I1865" t="str">
            <v>NULL</v>
          </cell>
          <cell r="J1865" t="str">
            <v>M</v>
          </cell>
          <cell r="K1865" t="str">
            <v>NULL</v>
          </cell>
          <cell r="L1865" t="str">
            <v>NULL</v>
          </cell>
          <cell r="M1865" t="str">
            <v>NULL</v>
          </cell>
          <cell r="N1865" t="str">
            <v>jguaca13@hotmail.com</v>
          </cell>
          <cell r="O1865" t="str">
            <v>NULL</v>
          </cell>
          <cell r="P1865" t="str">
            <v>NULL</v>
          </cell>
          <cell r="Q1865">
            <v>1</v>
          </cell>
        </row>
        <row r="1866">
          <cell r="B1866">
            <v>1061817650</v>
          </cell>
          <cell r="C1866" t="str">
            <v>GARCES FERNANDEZ KAREN VANESSA</v>
          </cell>
          <cell r="D1866" t="str">
            <v>GARCES</v>
          </cell>
          <cell r="E1866" t="str">
            <v>FERNANDEZ</v>
          </cell>
          <cell r="F1866" t="str">
            <v>KAREN</v>
          </cell>
          <cell r="G1866" t="str">
            <v>VANESSA</v>
          </cell>
          <cell r="H1866" t="str">
            <v>NULL</v>
          </cell>
          <cell r="I1866" t="str">
            <v>NULL</v>
          </cell>
          <cell r="J1866" t="str">
            <v>M</v>
          </cell>
          <cell r="K1866" t="str">
            <v>NULL</v>
          </cell>
          <cell r="L1866" t="str">
            <v>NULL</v>
          </cell>
          <cell r="M1866" t="str">
            <v>NULL</v>
          </cell>
          <cell r="N1866" t="str">
            <v>vgarces@unicauca.edu.co</v>
          </cell>
          <cell r="O1866" t="str">
            <v>NULL</v>
          </cell>
          <cell r="P1866" t="str">
            <v>NULL</v>
          </cell>
          <cell r="Q1866">
            <v>1</v>
          </cell>
        </row>
        <row r="1867">
          <cell r="B1867">
            <v>10291769</v>
          </cell>
          <cell r="C1867" t="str">
            <v>TIMANA QUISOBONI JAIRO GABRIEL</v>
          </cell>
          <cell r="D1867" t="str">
            <v>TIMANA</v>
          </cell>
          <cell r="E1867" t="str">
            <v>QUISOBONI</v>
          </cell>
          <cell r="F1867" t="str">
            <v>JAIRO</v>
          </cell>
          <cell r="G1867" t="str">
            <v>GABRIEL</v>
          </cell>
          <cell r="H1867" t="str">
            <v>NULL</v>
          </cell>
          <cell r="I1867" t="str">
            <v>NULL</v>
          </cell>
          <cell r="J1867" t="str">
            <v>M</v>
          </cell>
          <cell r="K1867" t="str">
            <v>NULL</v>
          </cell>
          <cell r="L1867" t="str">
            <v>NULL</v>
          </cell>
          <cell r="M1867" t="str">
            <v>NULL</v>
          </cell>
          <cell r="N1867" t="str">
            <v>jairotimanaq35@gmail.com</v>
          </cell>
          <cell r="O1867" t="str">
            <v>NULL</v>
          </cell>
          <cell r="P1867" t="str">
            <v>NULL</v>
          </cell>
          <cell r="Q1867">
            <v>1</v>
          </cell>
        </row>
        <row r="1868">
          <cell r="B1868">
            <v>76323616</v>
          </cell>
          <cell r="C1868" t="str">
            <v>CASTAÑO VALENCIA JOSE MANUEL</v>
          </cell>
          <cell r="D1868" t="str">
            <v>CASTAÑO</v>
          </cell>
          <cell r="E1868" t="str">
            <v>VALENCIA</v>
          </cell>
          <cell r="F1868" t="str">
            <v>JOSE</v>
          </cell>
          <cell r="G1868" t="str">
            <v>MANUEL</v>
          </cell>
          <cell r="H1868" t="str">
            <v>NULL</v>
          </cell>
          <cell r="I1868" t="str">
            <v>NULL</v>
          </cell>
          <cell r="J1868" t="str">
            <v>M</v>
          </cell>
          <cell r="K1868" t="str">
            <v>NULL</v>
          </cell>
          <cell r="L1868" t="str">
            <v>NULL</v>
          </cell>
          <cell r="M1868" t="str">
            <v>NULL</v>
          </cell>
          <cell r="N1868" t="str">
            <v>jomacasta@hotmail.com</v>
          </cell>
          <cell r="O1868" t="str">
            <v>NULL</v>
          </cell>
          <cell r="P1868" t="str">
            <v>NULL</v>
          </cell>
          <cell r="Q1868">
            <v>1</v>
          </cell>
        </row>
        <row r="1869">
          <cell r="B1869">
            <v>34555008</v>
          </cell>
          <cell r="C1869" t="str">
            <v>RODRIGUEZ ARGOTE LIBIA JANNET</v>
          </cell>
          <cell r="D1869" t="str">
            <v>RODRIGUEZ</v>
          </cell>
          <cell r="E1869" t="str">
            <v>ARGOTE</v>
          </cell>
          <cell r="F1869" t="str">
            <v>LIBIA</v>
          </cell>
          <cell r="G1869" t="str">
            <v>JANNET</v>
          </cell>
          <cell r="H1869" t="str">
            <v>NULL</v>
          </cell>
          <cell r="I1869" t="str">
            <v>NULL</v>
          </cell>
          <cell r="J1869" t="str">
            <v>F</v>
          </cell>
          <cell r="K1869" t="str">
            <v>NULL</v>
          </cell>
          <cell r="L1869" t="str">
            <v>NULL</v>
          </cell>
          <cell r="M1869" t="str">
            <v>NULL</v>
          </cell>
          <cell r="N1869" t="str">
            <v>jannetr26@gmail.com</v>
          </cell>
          <cell r="O1869" t="str">
            <v>NULL</v>
          </cell>
          <cell r="P1869" t="str">
            <v>NULL</v>
          </cell>
          <cell r="Q1869">
            <v>1</v>
          </cell>
        </row>
        <row r="1870">
          <cell r="B1870">
            <v>4611720</v>
          </cell>
          <cell r="C1870" t="str">
            <v>MARTINEZ PABON FRANCISCO ORLANDO</v>
          </cell>
          <cell r="D1870" t="str">
            <v>MARTINEZ</v>
          </cell>
          <cell r="E1870" t="str">
            <v>PABON</v>
          </cell>
          <cell r="F1870" t="str">
            <v>FRANCISCO</v>
          </cell>
          <cell r="G1870" t="str">
            <v>ORLANDO</v>
          </cell>
          <cell r="H1870" t="str">
            <v>NULL</v>
          </cell>
          <cell r="I1870" t="str">
            <v>NULL</v>
          </cell>
          <cell r="J1870" t="str">
            <v>M</v>
          </cell>
          <cell r="K1870" t="str">
            <v>NULL</v>
          </cell>
          <cell r="L1870" t="str">
            <v>NULL</v>
          </cell>
          <cell r="M1870" t="str">
            <v>NULL</v>
          </cell>
          <cell r="N1870" t="str">
            <v>fomarti@gmail.com</v>
          </cell>
          <cell r="O1870" t="str">
            <v>NULL</v>
          </cell>
          <cell r="P1870" t="str">
            <v>NULL</v>
          </cell>
          <cell r="Q1870">
            <v>1</v>
          </cell>
        </row>
        <row r="1871">
          <cell r="B1871">
            <v>1062311218</v>
          </cell>
          <cell r="C1871" t="str">
            <v>Collahuazo Cuchillo Eliana Lizeth</v>
          </cell>
          <cell r="D1871" t="str">
            <v>Collahuazo</v>
          </cell>
          <cell r="E1871" t="str">
            <v>Cuchillo</v>
          </cell>
          <cell r="F1871" t="str">
            <v>Eliana</v>
          </cell>
          <cell r="G1871" t="str">
            <v>Lizeth</v>
          </cell>
          <cell r="H1871" t="str">
            <v>NULL</v>
          </cell>
          <cell r="I1871" t="str">
            <v>NULL</v>
          </cell>
          <cell r="J1871" t="str">
            <v>F</v>
          </cell>
          <cell r="K1871" t="str">
            <v>NULL</v>
          </cell>
          <cell r="L1871" t="str">
            <v>NULL</v>
          </cell>
          <cell r="M1871" t="str">
            <v>NULL</v>
          </cell>
          <cell r="N1871" t="str">
            <v>elianacol@unicauca.edu.co</v>
          </cell>
          <cell r="O1871" t="str">
            <v>NULL</v>
          </cell>
          <cell r="P1871" t="str">
            <v>NULL</v>
          </cell>
          <cell r="Q1871">
            <v>1</v>
          </cell>
        </row>
        <row r="1872">
          <cell r="B1872">
            <v>10291653</v>
          </cell>
          <cell r="C1872" t="str">
            <v>PEÑA CARVAJAL WILMER ANDRES</v>
          </cell>
          <cell r="D1872" t="str">
            <v>PEÑA</v>
          </cell>
          <cell r="E1872" t="str">
            <v>CARVAJAL</v>
          </cell>
          <cell r="F1872" t="str">
            <v>WILMER</v>
          </cell>
          <cell r="G1872" t="str">
            <v>ANDRES</v>
          </cell>
          <cell r="H1872" t="str">
            <v>NULL</v>
          </cell>
          <cell r="I1872" t="str">
            <v>NULL</v>
          </cell>
          <cell r="J1872" t="str">
            <v>M</v>
          </cell>
          <cell r="K1872" t="str">
            <v>NULL</v>
          </cell>
          <cell r="L1872" t="str">
            <v>NULL</v>
          </cell>
          <cell r="M1872" t="str">
            <v>NULL</v>
          </cell>
          <cell r="N1872" t="str">
            <v>andrescarvajalvarona@gmail.com</v>
          </cell>
          <cell r="O1872" t="str">
            <v>NULL</v>
          </cell>
          <cell r="P1872" t="str">
            <v>NULL</v>
          </cell>
          <cell r="Q1872">
            <v>1</v>
          </cell>
        </row>
        <row r="1873">
          <cell r="B1873">
            <v>10292754</v>
          </cell>
          <cell r="C1873" t="str">
            <v xml:space="preserve">TOBAR VALLEJO EDINSON </v>
          </cell>
          <cell r="D1873" t="str">
            <v>TOBAR</v>
          </cell>
          <cell r="E1873" t="str">
            <v>VALLEJO</v>
          </cell>
          <cell r="F1873" t="str">
            <v>EDINSON</v>
          </cell>
          <cell r="H1873" t="str">
            <v>NULL</v>
          </cell>
          <cell r="I1873" t="str">
            <v>NULL</v>
          </cell>
          <cell r="J1873" t="str">
            <v>M</v>
          </cell>
          <cell r="K1873" t="str">
            <v>NULL</v>
          </cell>
          <cell r="L1873" t="str">
            <v>NULL</v>
          </cell>
          <cell r="M1873" t="str">
            <v>NULL</v>
          </cell>
          <cell r="N1873" t="str">
            <v>edinsontobar@hotmail.com</v>
          </cell>
          <cell r="O1873" t="str">
            <v>NULL</v>
          </cell>
          <cell r="P1873" t="str">
            <v>NULL</v>
          </cell>
          <cell r="Q1873">
            <v>1</v>
          </cell>
        </row>
        <row r="1874">
          <cell r="B1874">
            <v>76326769</v>
          </cell>
          <cell r="C1874" t="str">
            <v>LOPEZ VARGAS GERARDO ELIUD</v>
          </cell>
          <cell r="D1874" t="str">
            <v>LOPEZ</v>
          </cell>
          <cell r="E1874" t="str">
            <v>VARGAS</v>
          </cell>
          <cell r="F1874" t="str">
            <v>GERARDO</v>
          </cell>
          <cell r="G1874" t="str">
            <v>ELIUD</v>
          </cell>
          <cell r="H1874" t="str">
            <v>NULL</v>
          </cell>
          <cell r="I1874" t="str">
            <v>NULL</v>
          </cell>
          <cell r="J1874" t="str">
            <v>M</v>
          </cell>
          <cell r="K1874" t="str">
            <v>NULL</v>
          </cell>
          <cell r="L1874" t="str">
            <v>NULL</v>
          </cell>
          <cell r="M1874" t="str">
            <v>NULL</v>
          </cell>
          <cell r="N1874" t="str">
            <v>gerardoeliud@gmail.com</v>
          </cell>
          <cell r="O1874" t="str">
            <v>NULL</v>
          </cell>
          <cell r="P1874" t="str">
            <v>NULL</v>
          </cell>
          <cell r="Q1874">
            <v>1</v>
          </cell>
        </row>
        <row r="1875">
          <cell r="B1875">
            <v>71310844</v>
          </cell>
          <cell r="C1875" t="str">
            <v>BERNAL BOTERO DIEGO ANDRES</v>
          </cell>
          <cell r="D1875" t="str">
            <v>BERNAL</v>
          </cell>
          <cell r="E1875" t="str">
            <v>BOTERO</v>
          </cell>
          <cell r="F1875" t="str">
            <v>DIEGO</v>
          </cell>
          <cell r="G1875" t="str">
            <v>ANDRES</v>
          </cell>
          <cell r="H1875" t="str">
            <v>NULL</v>
          </cell>
          <cell r="I1875" t="str">
            <v>NULL</v>
          </cell>
          <cell r="J1875" t="str">
            <v>M</v>
          </cell>
          <cell r="K1875" t="str">
            <v>NULL</v>
          </cell>
          <cell r="L1875" t="str">
            <v>NULL</v>
          </cell>
          <cell r="M1875" t="str">
            <v>NULL</v>
          </cell>
          <cell r="N1875" t="str">
            <v>maverickbernal@gmail.com</v>
          </cell>
          <cell r="O1875" t="str">
            <v>NULL</v>
          </cell>
          <cell r="P1875" t="str">
            <v>NULL</v>
          </cell>
          <cell r="Q1875">
            <v>1</v>
          </cell>
        </row>
        <row r="1876">
          <cell r="B1876">
            <v>1144094270</v>
          </cell>
          <cell r="C1876" t="str">
            <v>OSPINA OROZCO KAREN VANESSA</v>
          </cell>
          <cell r="D1876" t="str">
            <v>OSPINA</v>
          </cell>
          <cell r="E1876" t="str">
            <v>OROZCO</v>
          </cell>
          <cell r="F1876" t="str">
            <v>KAREN</v>
          </cell>
          <cell r="G1876" t="str">
            <v>VANESSA</v>
          </cell>
          <cell r="H1876" t="str">
            <v>NULL</v>
          </cell>
          <cell r="I1876" t="str">
            <v>NULL</v>
          </cell>
          <cell r="J1876" t="str">
            <v>M</v>
          </cell>
          <cell r="K1876" t="str">
            <v>NULL</v>
          </cell>
          <cell r="L1876" t="str">
            <v>NULL</v>
          </cell>
          <cell r="M1876" t="str">
            <v>NULL</v>
          </cell>
          <cell r="N1876" t="str">
            <v>vaneoro97@gmail.com</v>
          </cell>
          <cell r="O1876" t="str">
            <v>NULL</v>
          </cell>
          <cell r="P1876" t="str">
            <v>NULL</v>
          </cell>
          <cell r="Q1876">
            <v>1</v>
          </cell>
        </row>
        <row r="1877">
          <cell r="B1877">
            <v>25277334</v>
          </cell>
          <cell r="C1877" t="str">
            <v>TOVAR  PAOLA ANDREA</v>
          </cell>
          <cell r="D1877" t="str">
            <v>TOVAR</v>
          </cell>
          <cell r="F1877" t="str">
            <v>PAOLA</v>
          </cell>
          <cell r="G1877" t="str">
            <v>ANDREA</v>
          </cell>
          <cell r="H1877" t="str">
            <v>NULL</v>
          </cell>
          <cell r="I1877" t="str">
            <v>NULL</v>
          </cell>
          <cell r="J1877" t="str">
            <v>F</v>
          </cell>
          <cell r="K1877" t="str">
            <v>NULL</v>
          </cell>
          <cell r="L1877" t="str">
            <v>NULL</v>
          </cell>
          <cell r="M1877" t="str">
            <v>NULL</v>
          </cell>
          <cell r="N1877" t="str">
            <v>paotovar@unicauca.edu.co</v>
          </cell>
          <cell r="O1877" t="str">
            <v>NULL</v>
          </cell>
          <cell r="P1877" t="str">
            <v>NULL</v>
          </cell>
          <cell r="Q1877">
            <v>1</v>
          </cell>
        </row>
        <row r="1878">
          <cell r="B1878">
            <v>1032376553</v>
          </cell>
          <cell r="C1878" t="str">
            <v>Parada SuArez Oscar Alejandro</v>
          </cell>
          <cell r="D1878" t="str">
            <v>Parada</v>
          </cell>
          <cell r="E1878" t="str">
            <v>SuArez</v>
          </cell>
          <cell r="F1878" t="str">
            <v>Oscar</v>
          </cell>
          <cell r="G1878" t="str">
            <v>Alejandro</v>
          </cell>
          <cell r="H1878" t="str">
            <v>NULL</v>
          </cell>
          <cell r="I1878" t="str">
            <v>NULL</v>
          </cell>
          <cell r="J1878" t="str">
            <v>M</v>
          </cell>
          <cell r="K1878" t="str">
            <v>NULL</v>
          </cell>
          <cell r="L1878" t="str">
            <v>NULL</v>
          </cell>
          <cell r="M1878" t="str">
            <v>NULL</v>
          </cell>
          <cell r="N1878" t="str">
            <v>oscaralejandroparadasuarez@gmail.com</v>
          </cell>
          <cell r="O1878" t="str">
            <v>NULL</v>
          </cell>
          <cell r="P1878" t="str">
            <v>NULL</v>
          </cell>
          <cell r="Q1878">
            <v>1</v>
          </cell>
        </row>
        <row r="1879">
          <cell r="B1879">
            <v>1032395800</v>
          </cell>
          <cell r="C1879" t="str">
            <v>Rivera RodrIguez Diego Felipe</v>
          </cell>
          <cell r="D1879" t="str">
            <v>Rivera</v>
          </cell>
          <cell r="E1879" t="str">
            <v>RodrIguez</v>
          </cell>
          <cell r="F1879" t="str">
            <v>Diego</v>
          </cell>
          <cell r="G1879" t="str">
            <v>Felipe</v>
          </cell>
          <cell r="H1879" t="str">
            <v>NULL</v>
          </cell>
          <cell r="I1879" t="str">
            <v>NULL</v>
          </cell>
          <cell r="J1879" t="str">
            <v>M</v>
          </cell>
          <cell r="K1879" t="str">
            <v>NULL</v>
          </cell>
          <cell r="L1879" t="str">
            <v>NULL</v>
          </cell>
          <cell r="M1879" t="str">
            <v>NULL</v>
          </cell>
          <cell r="N1879" t="str">
            <v>diegorivera14@hotmail.com</v>
          </cell>
          <cell r="O1879" t="str">
            <v>NULL</v>
          </cell>
          <cell r="P1879" t="str">
            <v>NULL</v>
          </cell>
          <cell r="Q1879">
            <v>1</v>
          </cell>
        </row>
        <row r="1880">
          <cell r="B1880">
            <v>34317009</v>
          </cell>
          <cell r="C1880" t="str">
            <v xml:space="preserve">MOSQUERA  DULIMA </v>
          </cell>
          <cell r="D1880" t="str">
            <v>MOSQUERA</v>
          </cell>
          <cell r="F1880" t="str">
            <v>DULIMA</v>
          </cell>
          <cell r="H1880" t="str">
            <v>NULL</v>
          </cell>
          <cell r="I1880" t="str">
            <v>NULL</v>
          </cell>
          <cell r="J1880" t="str">
            <v>F</v>
          </cell>
          <cell r="K1880" t="str">
            <v>NULL</v>
          </cell>
          <cell r="L1880" t="str">
            <v>NULL</v>
          </cell>
          <cell r="M1880" t="str">
            <v>NULL</v>
          </cell>
          <cell r="N1880" t="str">
            <v>dulimamosquera@gmail.com</v>
          </cell>
          <cell r="O1880" t="str">
            <v>NULL</v>
          </cell>
          <cell r="P1880" t="str">
            <v>NULL</v>
          </cell>
          <cell r="Q1880">
            <v>1</v>
          </cell>
        </row>
        <row r="1881">
          <cell r="B1881">
            <v>94370381</v>
          </cell>
          <cell r="C1881" t="str">
            <v>CASTRO GARCIA MAURICIO JAVIER</v>
          </cell>
          <cell r="D1881" t="str">
            <v>CASTRO</v>
          </cell>
          <cell r="E1881" t="str">
            <v>GARCIA</v>
          </cell>
          <cell r="F1881" t="str">
            <v>MAURICIO</v>
          </cell>
          <cell r="G1881" t="str">
            <v>JAVIER</v>
          </cell>
          <cell r="H1881" t="str">
            <v>NULL</v>
          </cell>
          <cell r="I1881" t="str">
            <v>NULL</v>
          </cell>
          <cell r="J1881" t="str">
            <v>M</v>
          </cell>
          <cell r="K1881" t="str">
            <v>NULL</v>
          </cell>
          <cell r="L1881" t="str">
            <v>NULL</v>
          </cell>
          <cell r="M1881" t="str">
            <v>NULL</v>
          </cell>
          <cell r="N1881" t="str">
            <v>mcastro381@hotmail.com</v>
          </cell>
          <cell r="O1881" t="str">
            <v>NULL</v>
          </cell>
          <cell r="P1881" t="str">
            <v>NULL</v>
          </cell>
          <cell r="Q1881">
            <v>1</v>
          </cell>
        </row>
        <row r="1882">
          <cell r="B1882">
            <v>79679599</v>
          </cell>
          <cell r="C1882" t="str">
            <v>SANCHEZ LONDOÑO ANDRES EDUARDO</v>
          </cell>
          <cell r="D1882" t="str">
            <v>SANCHEZ</v>
          </cell>
          <cell r="E1882" t="str">
            <v>LONDOÑO</v>
          </cell>
          <cell r="F1882" t="str">
            <v>ANDRES</v>
          </cell>
          <cell r="G1882" t="str">
            <v>EDUARDO</v>
          </cell>
          <cell r="H1882" t="str">
            <v>NULL</v>
          </cell>
          <cell r="I1882" t="str">
            <v>NULL</v>
          </cell>
          <cell r="J1882" t="str">
            <v>M</v>
          </cell>
          <cell r="K1882" t="str">
            <v>NULL</v>
          </cell>
          <cell r="L1882" t="str">
            <v>NULL</v>
          </cell>
          <cell r="M1882" t="str">
            <v>NULL</v>
          </cell>
          <cell r="N1882" t="str">
            <v>andresanchezlon@gmail.com</v>
          </cell>
          <cell r="O1882" t="str">
            <v>NULL</v>
          </cell>
          <cell r="P1882" t="str">
            <v>NULL</v>
          </cell>
          <cell r="Q1882">
            <v>1</v>
          </cell>
        </row>
        <row r="1883">
          <cell r="B1883">
            <v>10301486</v>
          </cell>
          <cell r="C1883" t="str">
            <v>GUERRERO JIMENEZ HECTOR IVAN</v>
          </cell>
          <cell r="D1883" t="str">
            <v>GUERRERO</v>
          </cell>
          <cell r="E1883" t="str">
            <v>JIMENEZ</v>
          </cell>
          <cell r="F1883" t="str">
            <v>HECTOR</v>
          </cell>
          <cell r="G1883" t="str">
            <v>IVAN</v>
          </cell>
          <cell r="H1883" t="str">
            <v>NULL</v>
          </cell>
          <cell r="I1883" t="str">
            <v>NULL</v>
          </cell>
          <cell r="J1883" t="str">
            <v>M</v>
          </cell>
          <cell r="K1883" t="str">
            <v>NULL</v>
          </cell>
          <cell r="L1883" t="str">
            <v>NULL</v>
          </cell>
          <cell r="M1883" t="str">
            <v>NULL</v>
          </cell>
          <cell r="N1883" t="str">
            <v>higuerrero@unicauca.edu.co</v>
          </cell>
          <cell r="O1883" t="str">
            <v>NULL</v>
          </cell>
          <cell r="P1883" t="str">
            <v>NULL</v>
          </cell>
          <cell r="Q1883">
            <v>1</v>
          </cell>
        </row>
        <row r="1884">
          <cell r="B1884">
            <v>7695155</v>
          </cell>
          <cell r="C1884" t="str">
            <v>PEREIRA SALGADO JUAN CARLOS</v>
          </cell>
          <cell r="D1884" t="str">
            <v>PEREIRA</v>
          </cell>
          <cell r="E1884" t="str">
            <v>SALGADO</v>
          </cell>
          <cell r="F1884" t="str">
            <v>JUAN</v>
          </cell>
          <cell r="G1884" t="str">
            <v>CARLOS</v>
          </cell>
          <cell r="H1884" t="str">
            <v>NULL</v>
          </cell>
          <cell r="I1884" t="str">
            <v>NULL</v>
          </cell>
          <cell r="J1884" t="str">
            <v>M</v>
          </cell>
          <cell r="K1884" t="str">
            <v>NULL</v>
          </cell>
          <cell r="L1884" t="str">
            <v>NULL</v>
          </cell>
          <cell r="M1884" t="str">
            <v>NULL</v>
          </cell>
          <cell r="N1884" t="str">
            <v>juansax18@hotmail.com</v>
          </cell>
          <cell r="O1884" t="str">
            <v>NULL</v>
          </cell>
          <cell r="P1884" t="str">
            <v>NULL</v>
          </cell>
          <cell r="Q1884">
            <v>1</v>
          </cell>
        </row>
        <row r="1885">
          <cell r="B1885">
            <v>1088798495</v>
          </cell>
          <cell r="C1885" t="str">
            <v>Romero Urbano Juan David</v>
          </cell>
          <cell r="D1885" t="str">
            <v>Romero</v>
          </cell>
          <cell r="E1885" t="str">
            <v>Urbano</v>
          </cell>
          <cell r="F1885" t="str">
            <v>Juan</v>
          </cell>
          <cell r="G1885" t="str">
            <v>David</v>
          </cell>
          <cell r="H1885" t="str">
            <v>NULL</v>
          </cell>
          <cell r="I1885" t="str">
            <v>NULL</v>
          </cell>
          <cell r="J1885" t="str">
            <v>M</v>
          </cell>
          <cell r="K1885" t="str">
            <v>NULL</v>
          </cell>
          <cell r="L1885" t="str">
            <v>NULL</v>
          </cell>
          <cell r="M1885" t="str">
            <v>NULL</v>
          </cell>
          <cell r="N1885" t="str">
            <v>juandasax@hotmail.com</v>
          </cell>
          <cell r="O1885" t="str">
            <v>NULL</v>
          </cell>
          <cell r="P1885" t="str">
            <v>NULL</v>
          </cell>
          <cell r="Q1885">
            <v>1</v>
          </cell>
        </row>
        <row r="1886">
          <cell r="B1886">
            <v>94330222</v>
          </cell>
          <cell r="C1886" t="str">
            <v xml:space="preserve">ESCANDON GARCES VALMORE </v>
          </cell>
          <cell r="D1886" t="str">
            <v>ESCANDON</v>
          </cell>
          <cell r="E1886" t="str">
            <v>GARCES</v>
          </cell>
          <cell r="F1886" t="str">
            <v>VALMORE</v>
          </cell>
          <cell r="H1886" t="str">
            <v>NULL</v>
          </cell>
          <cell r="I1886" t="str">
            <v>NULL</v>
          </cell>
          <cell r="J1886" t="str">
            <v>M</v>
          </cell>
          <cell r="K1886" t="str">
            <v>NULL</v>
          </cell>
          <cell r="L1886" t="str">
            <v>NULL</v>
          </cell>
          <cell r="M1886" t="str">
            <v>NULL</v>
          </cell>
          <cell r="N1886" t="str">
            <v>valart1324@hotmail.com</v>
          </cell>
          <cell r="O1886" t="str">
            <v>NULL</v>
          </cell>
          <cell r="P1886" t="str">
            <v>NULL</v>
          </cell>
          <cell r="Q1886">
            <v>1</v>
          </cell>
        </row>
        <row r="1887">
          <cell r="B1887">
            <v>1144088731</v>
          </cell>
          <cell r="C1887" t="str">
            <v>GARCIA CARACAS ANA MARIA</v>
          </cell>
          <cell r="D1887" t="str">
            <v>GARCIA</v>
          </cell>
          <cell r="E1887" t="str">
            <v>CARACAS</v>
          </cell>
          <cell r="F1887" t="str">
            <v>ANA</v>
          </cell>
          <cell r="G1887" t="str">
            <v>MARIA</v>
          </cell>
          <cell r="H1887" t="str">
            <v>NULL</v>
          </cell>
          <cell r="I1887" t="str">
            <v>NULL</v>
          </cell>
          <cell r="J1887" t="str">
            <v>F</v>
          </cell>
          <cell r="K1887" t="str">
            <v>NULL</v>
          </cell>
          <cell r="L1887" t="str">
            <v>NULL</v>
          </cell>
          <cell r="M1887" t="str">
            <v>NULL</v>
          </cell>
          <cell r="N1887" t="str">
            <v>ana.garcia.caracas.28@gmail.com</v>
          </cell>
          <cell r="O1887" t="str">
            <v>NULL</v>
          </cell>
          <cell r="P1887" t="str">
            <v>NULL</v>
          </cell>
          <cell r="Q1887">
            <v>1</v>
          </cell>
        </row>
        <row r="1888">
          <cell r="B1888">
            <v>1061746654</v>
          </cell>
          <cell r="C1888" t="str">
            <v>CAMPO GONZALEZ JEAN PIERRE</v>
          </cell>
          <cell r="D1888" t="str">
            <v>CAMPO</v>
          </cell>
          <cell r="E1888" t="str">
            <v>GONZALEZ</v>
          </cell>
          <cell r="F1888" t="str">
            <v>JEAN</v>
          </cell>
          <cell r="G1888" t="str">
            <v>PIERRE</v>
          </cell>
          <cell r="H1888" t="str">
            <v>NULL</v>
          </cell>
          <cell r="I1888" t="str">
            <v>NULL</v>
          </cell>
          <cell r="J1888" t="str">
            <v>M</v>
          </cell>
          <cell r="K1888" t="str">
            <v>NULL</v>
          </cell>
          <cell r="L1888" t="str">
            <v>NULL</v>
          </cell>
          <cell r="M1888" t="str">
            <v>NULL</v>
          </cell>
          <cell r="N1888" t="str">
            <v>jpcampo45@gmail.com</v>
          </cell>
          <cell r="O1888" t="str">
            <v>NULL</v>
          </cell>
          <cell r="P1888" t="str">
            <v>NULL</v>
          </cell>
          <cell r="Q1888">
            <v>1</v>
          </cell>
        </row>
        <row r="1889">
          <cell r="B1889">
            <v>10305704</v>
          </cell>
          <cell r="C1889" t="str">
            <v>CAMPO CEBALLOS DIEGO ANDRES</v>
          </cell>
          <cell r="D1889" t="str">
            <v>CAMPO</v>
          </cell>
          <cell r="E1889" t="str">
            <v>CEBALLOS</v>
          </cell>
          <cell r="F1889" t="str">
            <v>DIEGO</v>
          </cell>
          <cell r="G1889" t="str">
            <v>ANDRES</v>
          </cell>
          <cell r="H1889" t="str">
            <v>NULL</v>
          </cell>
          <cell r="I1889" t="str">
            <v>NULL</v>
          </cell>
          <cell r="J1889" t="str">
            <v>M</v>
          </cell>
          <cell r="K1889" t="str">
            <v>NULL</v>
          </cell>
          <cell r="L1889" t="str">
            <v>NULL</v>
          </cell>
          <cell r="M1889" t="str">
            <v>NULL</v>
          </cell>
          <cell r="N1889" t="str">
            <v>diego.campo.c@gmail.com</v>
          </cell>
          <cell r="O1889" t="str">
            <v>NULL</v>
          </cell>
          <cell r="P1889" t="str">
            <v>NULL</v>
          </cell>
          <cell r="Q1889">
            <v>1</v>
          </cell>
        </row>
        <row r="1890">
          <cell r="B1890">
            <v>79797729</v>
          </cell>
          <cell r="C1890" t="str">
            <v>ROSAS AMAYA JORGE ENRIQUE</v>
          </cell>
          <cell r="D1890" t="str">
            <v>ROSAS</v>
          </cell>
          <cell r="E1890" t="str">
            <v>AMAYA</v>
          </cell>
          <cell r="F1890" t="str">
            <v>JORGE</v>
          </cell>
          <cell r="G1890" t="str">
            <v>ENRIQUE</v>
          </cell>
          <cell r="H1890" t="str">
            <v>NULL</v>
          </cell>
          <cell r="I1890" t="str">
            <v>NULL</v>
          </cell>
          <cell r="J1890" t="str">
            <v>M</v>
          </cell>
          <cell r="K1890" t="str">
            <v>NULL</v>
          </cell>
          <cell r="L1890" t="str">
            <v>NULL</v>
          </cell>
          <cell r="M1890" t="str">
            <v>NULL</v>
          </cell>
          <cell r="N1890" t="str">
            <v>rosasamayajorge@gmail.com</v>
          </cell>
          <cell r="O1890" t="str">
            <v>NULL</v>
          </cell>
          <cell r="P1890" t="str">
            <v>NULL</v>
          </cell>
          <cell r="Q1890">
            <v>1</v>
          </cell>
        </row>
        <row r="1891">
          <cell r="B1891">
            <v>1144205664</v>
          </cell>
          <cell r="C1891" t="str">
            <v>MOSQUERA GUEVARA ANA MARIA</v>
          </cell>
          <cell r="D1891" t="str">
            <v>MOSQUERA</v>
          </cell>
          <cell r="E1891" t="str">
            <v>GUEVARA</v>
          </cell>
          <cell r="F1891" t="str">
            <v>ANA</v>
          </cell>
          <cell r="G1891" t="str">
            <v>MARIA</v>
          </cell>
          <cell r="H1891" t="str">
            <v>NULL</v>
          </cell>
          <cell r="I1891" t="str">
            <v>NULL</v>
          </cell>
          <cell r="J1891" t="str">
            <v>F</v>
          </cell>
          <cell r="K1891" t="str">
            <v>NULL</v>
          </cell>
          <cell r="L1891" t="str">
            <v>NULL</v>
          </cell>
          <cell r="M1891" t="str">
            <v>NULL</v>
          </cell>
          <cell r="N1891" t="str">
            <v>clasesanamamos@gmail.com</v>
          </cell>
          <cell r="O1891" t="str">
            <v>NULL</v>
          </cell>
          <cell r="P1891" t="str">
            <v>NULL</v>
          </cell>
          <cell r="Q1891">
            <v>1</v>
          </cell>
        </row>
        <row r="1892">
          <cell r="B1892">
            <v>1061756822</v>
          </cell>
          <cell r="C1892" t="str">
            <v>BRAVO MUÑOZ SHARON PAULINE</v>
          </cell>
          <cell r="D1892" t="str">
            <v>BRAVO</v>
          </cell>
          <cell r="E1892" t="str">
            <v>MUÑOZ</v>
          </cell>
          <cell r="F1892" t="str">
            <v>SHARON</v>
          </cell>
          <cell r="G1892" t="str">
            <v>PAULINE</v>
          </cell>
          <cell r="H1892" t="str">
            <v>NULL</v>
          </cell>
          <cell r="I1892" t="str">
            <v>NULL</v>
          </cell>
          <cell r="J1892" t="str">
            <v>F</v>
          </cell>
          <cell r="K1892" t="str">
            <v>NULL</v>
          </cell>
          <cell r="L1892" t="str">
            <v>NULL</v>
          </cell>
          <cell r="M1892" t="str">
            <v>NULL</v>
          </cell>
          <cell r="N1892" t="str">
            <v>sharonpercugreen@gmail.com</v>
          </cell>
          <cell r="O1892" t="str">
            <v>NULL</v>
          </cell>
          <cell r="P1892" t="str">
            <v>NULL</v>
          </cell>
          <cell r="Q1892">
            <v>1</v>
          </cell>
        </row>
        <row r="1893">
          <cell r="B1893">
            <v>94539638</v>
          </cell>
          <cell r="C1893" t="str">
            <v>FLOREZ GIL WILMER HUMBERTO</v>
          </cell>
          <cell r="D1893" t="str">
            <v>FLOREZ</v>
          </cell>
          <cell r="E1893" t="str">
            <v>GIL</v>
          </cell>
          <cell r="F1893" t="str">
            <v>WILMER</v>
          </cell>
          <cell r="G1893" t="str">
            <v>HUMBERTO</v>
          </cell>
          <cell r="H1893" t="str">
            <v>NULL</v>
          </cell>
          <cell r="I1893" t="str">
            <v>NULL</v>
          </cell>
          <cell r="J1893" t="str">
            <v>M</v>
          </cell>
          <cell r="K1893" t="str">
            <v>NULL</v>
          </cell>
          <cell r="L1893" t="str">
            <v>NULL</v>
          </cell>
          <cell r="M1893" t="str">
            <v>NULL</v>
          </cell>
          <cell r="N1893" t="str">
            <v>wflorez@gmail.com</v>
          </cell>
          <cell r="O1893" t="str">
            <v>NULL</v>
          </cell>
          <cell r="P1893" t="str">
            <v>NULL</v>
          </cell>
          <cell r="Q1893">
            <v>1</v>
          </cell>
        </row>
        <row r="1894">
          <cell r="B1894">
            <v>1085326879</v>
          </cell>
          <cell r="C1894" t="str">
            <v>DE LA ROSA LOPEZ IVAN CAMILO</v>
          </cell>
          <cell r="D1894" t="str">
            <v>DE LA ROSA</v>
          </cell>
          <cell r="E1894" t="str">
            <v>LOPEZ</v>
          </cell>
          <cell r="F1894" t="str">
            <v>IVAN</v>
          </cell>
          <cell r="G1894" t="str">
            <v>CAMILO</v>
          </cell>
          <cell r="H1894" t="str">
            <v>NULL</v>
          </cell>
          <cell r="I1894" t="str">
            <v>NULL</v>
          </cell>
          <cell r="J1894" t="str">
            <v>M</v>
          </cell>
          <cell r="K1894" t="str">
            <v>NULL</v>
          </cell>
          <cell r="L1894" t="str">
            <v>NULL</v>
          </cell>
          <cell r="M1894" t="str">
            <v>NULL</v>
          </cell>
          <cell r="N1894" t="str">
            <v>ivandelarosalopez@gmail.com</v>
          </cell>
          <cell r="O1894" t="str">
            <v>NULL</v>
          </cell>
          <cell r="P1894" t="str">
            <v>NULL</v>
          </cell>
          <cell r="Q1894">
            <v>1</v>
          </cell>
        </row>
        <row r="1895">
          <cell r="B1895">
            <v>1061758926</v>
          </cell>
          <cell r="C1895" t="str">
            <v>Lara Rengifo Claudia Lorena</v>
          </cell>
          <cell r="D1895" t="str">
            <v>Lara</v>
          </cell>
          <cell r="E1895" t="str">
            <v>Rengifo</v>
          </cell>
          <cell r="F1895" t="str">
            <v>Claudia</v>
          </cell>
          <cell r="G1895" t="str">
            <v>Lorena</v>
          </cell>
          <cell r="H1895" t="str">
            <v>NULL</v>
          </cell>
          <cell r="I1895" t="str">
            <v>NULL</v>
          </cell>
          <cell r="J1895" t="str">
            <v>F</v>
          </cell>
          <cell r="K1895" t="str">
            <v>NULL</v>
          </cell>
          <cell r="L1895" t="str">
            <v>NULL</v>
          </cell>
          <cell r="M1895" t="str">
            <v>NULL</v>
          </cell>
          <cell r="N1895" t="str">
            <v>laraclaudia@unicauca.edu.co</v>
          </cell>
          <cell r="O1895" t="str">
            <v>NULL</v>
          </cell>
          <cell r="P1895" t="str">
            <v>NULL</v>
          </cell>
          <cell r="Q1895">
            <v>1</v>
          </cell>
        </row>
        <row r="1896">
          <cell r="B1896">
            <v>76330586</v>
          </cell>
          <cell r="C1896" t="str">
            <v>BENAVIDES VELA MARIO ANDRES</v>
          </cell>
          <cell r="D1896" t="str">
            <v>BENAVIDES</v>
          </cell>
          <cell r="E1896" t="str">
            <v>VELA</v>
          </cell>
          <cell r="F1896" t="str">
            <v>MARIO</v>
          </cell>
          <cell r="G1896" t="str">
            <v>ANDRES</v>
          </cell>
          <cell r="H1896" t="str">
            <v>NULL</v>
          </cell>
          <cell r="I1896" t="str">
            <v>NULL</v>
          </cell>
          <cell r="J1896" t="str">
            <v>M</v>
          </cell>
          <cell r="K1896" t="str">
            <v>NULL</v>
          </cell>
          <cell r="L1896" t="str">
            <v>NULL</v>
          </cell>
          <cell r="M1896" t="str">
            <v>NULL</v>
          </cell>
          <cell r="N1896" t="str">
            <v>teachermario23@hotmail.com</v>
          </cell>
          <cell r="O1896" t="str">
            <v>NULL</v>
          </cell>
          <cell r="P1896" t="str">
            <v>NULL</v>
          </cell>
          <cell r="Q1896">
            <v>1</v>
          </cell>
        </row>
        <row r="1897">
          <cell r="B1897">
            <v>1053831992</v>
          </cell>
          <cell r="C1897" t="str">
            <v>RODRIGUEZ BUITRAGO MATTIUS FELIPE</v>
          </cell>
          <cell r="D1897" t="str">
            <v>RODRIGUEZ</v>
          </cell>
          <cell r="E1897" t="str">
            <v>BUITRAGO</v>
          </cell>
          <cell r="F1897" t="str">
            <v>MATTIUS</v>
          </cell>
          <cell r="G1897" t="str">
            <v>FELIPE</v>
          </cell>
          <cell r="H1897" t="str">
            <v>NULL</v>
          </cell>
          <cell r="I1897" t="str">
            <v>NULL</v>
          </cell>
          <cell r="J1897" t="str">
            <v>M</v>
          </cell>
          <cell r="K1897" t="str">
            <v>NULL</v>
          </cell>
          <cell r="L1897" t="str">
            <v>NULL</v>
          </cell>
          <cell r="M1897" t="str">
            <v>NULL</v>
          </cell>
          <cell r="N1897" t="str">
            <v>mattiusfelipe@gmail.com</v>
          </cell>
          <cell r="O1897" t="str">
            <v>NULL</v>
          </cell>
          <cell r="P1897" t="str">
            <v>NULL</v>
          </cell>
          <cell r="Q1897">
            <v>1</v>
          </cell>
        </row>
        <row r="1898">
          <cell r="B1898">
            <v>1081593874</v>
          </cell>
          <cell r="C1898" t="str">
            <v>CORTES CORTES ALVARO JHONNY</v>
          </cell>
          <cell r="D1898" t="str">
            <v>CORTES</v>
          </cell>
          <cell r="E1898" t="str">
            <v>CORTES</v>
          </cell>
          <cell r="F1898" t="str">
            <v>ALVARO</v>
          </cell>
          <cell r="G1898" t="str">
            <v>JHONNY</v>
          </cell>
          <cell r="H1898" t="str">
            <v>NULL</v>
          </cell>
          <cell r="I1898" t="str">
            <v>NULL</v>
          </cell>
          <cell r="J1898" t="str">
            <v>M</v>
          </cell>
          <cell r="K1898" t="str">
            <v>NULL</v>
          </cell>
          <cell r="L1898" t="str">
            <v>NULL</v>
          </cell>
          <cell r="M1898" t="str">
            <v>NULL</v>
          </cell>
          <cell r="N1898" t="str">
            <v>ajcortes@unicauca.edu.co</v>
          </cell>
          <cell r="O1898" t="str">
            <v>NULL</v>
          </cell>
          <cell r="P1898" t="str">
            <v>NULL</v>
          </cell>
          <cell r="Q1898">
            <v>1</v>
          </cell>
        </row>
        <row r="1899">
          <cell r="B1899">
            <v>1110579394</v>
          </cell>
          <cell r="C1899" t="str">
            <v>LOSADA MEDINA LAURA LUCIA</v>
          </cell>
          <cell r="D1899" t="str">
            <v>LOSADA</v>
          </cell>
          <cell r="E1899" t="str">
            <v>MEDINA</v>
          </cell>
          <cell r="F1899" t="str">
            <v>LAURA</v>
          </cell>
          <cell r="G1899" t="str">
            <v>LUCIA</v>
          </cell>
          <cell r="H1899" t="str">
            <v>NULL</v>
          </cell>
          <cell r="I1899" t="str">
            <v>NULL</v>
          </cell>
          <cell r="J1899" t="str">
            <v>F</v>
          </cell>
          <cell r="K1899" t="str">
            <v>NULL</v>
          </cell>
          <cell r="L1899" t="str">
            <v>NULL</v>
          </cell>
          <cell r="M1899" t="str">
            <v>NULL</v>
          </cell>
          <cell r="N1899" t="str">
            <v>lauralucialome@gmail.com</v>
          </cell>
          <cell r="O1899" t="str">
            <v>NULL</v>
          </cell>
          <cell r="P1899" t="str">
            <v>NULL</v>
          </cell>
          <cell r="Q1899">
            <v>1</v>
          </cell>
        </row>
        <row r="1900">
          <cell r="B1900">
            <v>10297673</v>
          </cell>
          <cell r="C1900" t="str">
            <v xml:space="preserve">Quiñones Sinisterra Wilfrido </v>
          </cell>
          <cell r="D1900" t="str">
            <v>Quiñones</v>
          </cell>
          <cell r="E1900" t="str">
            <v>Sinisterra</v>
          </cell>
          <cell r="F1900" t="str">
            <v>Wilfrido</v>
          </cell>
          <cell r="H1900" t="str">
            <v>NULL</v>
          </cell>
          <cell r="I1900" t="str">
            <v>NULL</v>
          </cell>
          <cell r="J1900" t="str">
            <v>M</v>
          </cell>
          <cell r="K1900" t="str">
            <v>NULL</v>
          </cell>
          <cell r="L1900" t="str">
            <v>NULL</v>
          </cell>
          <cell r="M1900" t="str">
            <v>NULL</v>
          </cell>
          <cell r="N1900" t="str">
            <v>wilfrido19_10@yahoo.es</v>
          </cell>
          <cell r="O1900" t="str">
            <v>NULL</v>
          </cell>
          <cell r="P1900" t="str">
            <v>NULL</v>
          </cell>
          <cell r="Q1900">
            <v>1</v>
          </cell>
        </row>
        <row r="1901">
          <cell r="B1901">
            <v>1130677912</v>
          </cell>
          <cell r="C1901" t="str">
            <v>SAENZ MOLINA MARIA MONICA</v>
          </cell>
          <cell r="D1901" t="str">
            <v>SAENZ</v>
          </cell>
          <cell r="E1901" t="str">
            <v>MOLINA</v>
          </cell>
          <cell r="F1901" t="str">
            <v>MARIA</v>
          </cell>
          <cell r="G1901" t="str">
            <v>MONICA</v>
          </cell>
          <cell r="H1901" t="str">
            <v>NULL</v>
          </cell>
          <cell r="I1901" t="str">
            <v>NULL</v>
          </cell>
          <cell r="J1901" t="str">
            <v>M</v>
          </cell>
          <cell r="K1901" t="str">
            <v>NULL</v>
          </cell>
          <cell r="L1901" t="str">
            <v>NULL</v>
          </cell>
          <cell r="M1901" t="str">
            <v>NULL</v>
          </cell>
          <cell r="N1901" t="str">
            <v>monik228@hotmail.com</v>
          </cell>
          <cell r="O1901" t="str">
            <v>NULL</v>
          </cell>
          <cell r="P1901" t="str">
            <v>NULL</v>
          </cell>
          <cell r="Q1901">
            <v>1</v>
          </cell>
        </row>
        <row r="1902">
          <cell r="B1902">
            <v>1061693067</v>
          </cell>
          <cell r="C1902" t="str">
            <v>Martinez Gallego Jorge Alberto</v>
          </cell>
          <cell r="D1902" t="str">
            <v>Martinez</v>
          </cell>
          <cell r="E1902" t="str">
            <v>Gallego</v>
          </cell>
          <cell r="F1902" t="str">
            <v>Jorge</v>
          </cell>
          <cell r="G1902" t="str">
            <v>Alberto</v>
          </cell>
          <cell r="H1902" t="str">
            <v>NULL</v>
          </cell>
          <cell r="I1902" t="str">
            <v>NULL</v>
          </cell>
          <cell r="J1902" t="str">
            <v>M</v>
          </cell>
          <cell r="K1902" t="str">
            <v>NULL</v>
          </cell>
          <cell r="L1902" t="str">
            <v>NULL</v>
          </cell>
          <cell r="M1902" t="str">
            <v>NULL</v>
          </cell>
          <cell r="N1902" t="str">
            <v>jorge@unicauca.edu.co</v>
          </cell>
          <cell r="O1902" t="str">
            <v>NULL</v>
          </cell>
          <cell r="P1902" t="str">
            <v>NULL</v>
          </cell>
          <cell r="Q1902">
            <v>1</v>
          </cell>
        </row>
        <row r="1903">
          <cell r="B1903">
            <v>1053784789</v>
          </cell>
          <cell r="C1903" t="str">
            <v xml:space="preserve">OSPINA GALLEGO CRISMARY </v>
          </cell>
          <cell r="D1903" t="str">
            <v>OSPINA</v>
          </cell>
          <cell r="E1903" t="str">
            <v>GALLEGO</v>
          </cell>
          <cell r="F1903" t="str">
            <v>CRISMARY</v>
          </cell>
          <cell r="H1903" t="str">
            <v>NULL</v>
          </cell>
          <cell r="I1903" t="str">
            <v>NULL</v>
          </cell>
          <cell r="J1903" t="str">
            <v>F</v>
          </cell>
          <cell r="K1903" t="str">
            <v>NULL</v>
          </cell>
          <cell r="L1903" t="str">
            <v>NULL</v>
          </cell>
          <cell r="M1903" t="str">
            <v>NULL</v>
          </cell>
          <cell r="N1903" t="str">
            <v>krisospina@gmail.com</v>
          </cell>
          <cell r="O1903" t="str">
            <v>NULL</v>
          </cell>
          <cell r="P1903" t="str">
            <v>NULL</v>
          </cell>
          <cell r="Q1903">
            <v>1</v>
          </cell>
        </row>
        <row r="1904">
          <cell r="B1904">
            <v>94043187</v>
          </cell>
          <cell r="C1904" t="str">
            <v>CASTRO MENESES CARLOS AUGUSTO</v>
          </cell>
          <cell r="D1904" t="str">
            <v>CASTRO</v>
          </cell>
          <cell r="E1904" t="str">
            <v>MENESES</v>
          </cell>
          <cell r="F1904" t="str">
            <v>CARLOS</v>
          </cell>
          <cell r="G1904" t="str">
            <v>AUGUSTO</v>
          </cell>
          <cell r="H1904" t="str">
            <v>NULL</v>
          </cell>
          <cell r="I1904" t="str">
            <v>NULL</v>
          </cell>
          <cell r="J1904" t="str">
            <v>M</v>
          </cell>
          <cell r="K1904" t="str">
            <v>NULL</v>
          </cell>
          <cell r="L1904" t="str">
            <v>NULL</v>
          </cell>
          <cell r="M1904" t="str">
            <v>NULL</v>
          </cell>
          <cell r="N1904" t="str">
            <v>carlosac@unicauca.edu.co</v>
          </cell>
          <cell r="O1904" t="str">
            <v>NULL</v>
          </cell>
          <cell r="P1904" t="str">
            <v>NULL</v>
          </cell>
          <cell r="Q1904">
            <v>1</v>
          </cell>
        </row>
        <row r="1905">
          <cell r="B1905">
            <v>1061716038</v>
          </cell>
          <cell r="C1905" t="str">
            <v>MENESES RUIZ OSCAR JAIR</v>
          </cell>
          <cell r="D1905" t="str">
            <v>MENESES</v>
          </cell>
          <cell r="E1905" t="str">
            <v>RUIZ</v>
          </cell>
          <cell r="F1905" t="str">
            <v>OSCAR</v>
          </cell>
          <cell r="G1905" t="str">
            <v>JAIR</v>
          </cell>
          <cell r="H1905" t="str">
            <v>NULL</v>
          </cell>
          <cell r="I1905" t="str">
            <v>NULL</v>
          </cell>
          <cell r="J1905" t="str">
            <v>M</v>
          </cell>
          <cell r="K1905" t="str">
            <v>NULL</v>
          </cell>
          <cell r="L1905" t="str">
            <v>NULL</v>
          </cell>
          <cell r="M1905" t="str">
            <v>NULL</v>
          </cell>
          <cell r="N1905" t="str">
            <v>oscar0180@hotmail.com</v>
          </cell>
          <cell r="O1905" t="str">
            <v>NULL</v>
          </cell>
          <cell r="P1905" t="str">
            <v>NULL</v>
          </cell>
          <cell r="Q1905">
            <v>1</v>
          </cell>
        </row>
        <row r="1906">
          <cell r="B1906">
            <v>36068804</v>
          </cell>
          <cell r="C1906" t="str">
            <v>SALAMANCA FLOREZ MONICA RAQUEL</v>
          </cell>
          <cell r="D1906" t="str">
            <v>SALAMANCA</v>
          </cell>
          <cell r="E1906" t="str">
            <v>FLOREZ</v>
          </cell>
          <cell r="F1906" t="str">
            <v>MONICA</v>
          </cell>
          <cell r="G1906" t="str">
            <v>RAQUEL</v>
          </cell>
          <cell r="H1906" t="str">
            <v>NULL</v>
          </cell>
          <cell r="I1906" t="str">
            <v>NULL</v>
          </cell>
          <cell r="J1906" t="str">
            <v>F</v>
          </cell>
          <cell r="K1906" t="str">
            <v>NULL</v>
          </cell>
          <cell r="L1906" t="str">
            <v>NULL</v>
          </cell>
          <cell r="M1906" t="str">
            <v>NULL</v>
          </cell>
          <cell r="N1906" t="str">
            <v>ladyj32779@hotmail.com</v>
          </cell>
          <cell r="O1906" t="str">
            <v>NULL</v>
          </cell>
          <cell r="P1906" t="str">
            <v>NULL</v>
          </cell>
          <cell r="Q1906">
            <v>1</v>
          </cell>
        </row>
        <row r="1907">
          <cell r="B1907">
            <v>1020847393</v>
          </cell>
          <cell r="C1907" t="str">
            <v xml:space="preserve">RIVERON LIZA LOURDES </v>
          </cell>
          <cell r="D1907" t="str">
            <v>RIVERON</v>
          </cell>
          <cell r="E1907" t="str">
            <v>LIZA</v>
          </cell>
          <cell r="F1907" t="str">
            <v>LOURDES</v>
          </cell>
          <cell r="H1907" t="str">
            <v>NULL</v>
          </cell>
          <cell r="I1907" t="str">
            <v>NULL</v>
          </cell>
          <cell r="J1907" t="str">
            <v>F</v>
          </cell>
          <cell r="K1907" t="str">
            <v>NULL</v>
          </cell>
          <cell r="L1907" t="str">
            <v>NULL</v>
          </cell>
          <cell r="M1907" t="str">
            <v>NULL</v>
          </cell>
          <cell r="N1907" t="str">
            <v>flautalurdes@gmail.com</v>
          </cell>
          <cell r="O1907" t="str">
            <v>NULL</v>
          </cell>
          <cell r="P1907" t="str">
            <v>NULL</v>
          </cell>
          <cell r="Q1907">
            <v>1</v>
          </cell>
        </row>
        <row r="1908">
          <cell r="B1908">
            <v>52818605</v>
          </cell>
          <cell r="C1908" t="str">
            <v>CASTRO VERGARA MARIA FERNANDA</v>
          </cell>
          <cell r="D1908" t="str">
            <v>CASTRO</v>
          </cell>
          <cell r="E1908" t="str">
            <v>VERGARA</v>
          </cell>
          <cell r="F1908" t="str">
            <v>MARIA</v>
          </cell>
          <cell r="G1908" t="str">
            <v>FERNANDA</v>
          </cell>
          <cell r="H1908" t="str">
            <v>NULL</v>
          </cell>
          <cell r="I1908" t="str">
            <v>NULL</v>
          </cell>
          <cell r="J1908" t="str">
            <v>F</v>
          </cell>
          <cell r="K1908" t="str">
            <v>NULL</v>
          </cell>
          <cell r="L1908" t="str">
            <v>NULL</v>
          </cell>
          <cell r="M1908" t="str">
            <v>NULL</v>
          </cell>
          <cell r="N1908" t="str">
            <v>femacv@gmail.com</v>
          </cell>
          <cell r="O1908" t="str">
            <v>NULL</v>
          </cell>
          <cell r="P1908" t="str">
            <v>NULL</v>
          </cell>
          <cell r="Q1908">
            <v>1</v>
          </cell>
        </row>
        <row r="1909">
          <cell r="B1909">
            <v>1088238050</v>
          </cell>
          <cell r="C1909" t="str">
            <v>AREIZA ROJAS NOHRA CECILIA</v>
          </cell>
          <cell r="D1909" t="str">
            <v>AREIZA</v>
          </cell>
          <cell r="E1909" t="str">
            <v>ROJAS</v>
          </cell>
          <cell r="F1909" t="str">
            <v>NOHRA</v>
          </cell>
          <cell r="G1909" t="str">
            <v>CECILIA</v>
          </cell>
          <cell r="H1909" t="str">
            <v>NULL</v>
          </cell>
          <cell r="I1909" t="str">
            <v>NULL</v>
          </cell>
          <cell r="J1909" t="str">
            <v>F</v>
          </cell>
          <cell r="K1909" t="str">
            <v>NULL</v>
          </cell>
          <cell r="L1909" t="str">
            <v>NULL</v>
          </cell>
          <cell r="M1909" t="str">
            <v>NULL</v>
          </cell>
          <cell r="N1909" t="str">
            <v>rojasar20092@gmail.com</v>
          </cell>
          <cell r="O1909" t="str">
            <v>NULL</v>
          </cell>
          <cell r="P1909" t="str">
            <v>NULL</v>
          </cell>
          <cell r="Q1909">
            <v>1</v>
          </cell>
        </row>
        <row r="1910">
          <cell r="B1910">
            <v>1061740692</v>
          </cell>
          <cell r="C1910" t="str">
            <v>DUARTE TROCHEZ ANGELA YERALDIN</v>
          </cell>
          <cell r="D1910" t="str">
            <v>DUARTE</v>
          </cell>
          <cell r="E1910" t="str">
            <v>TROCHEZ</v>
          </cell>
          <cell r="F1910" t="str">
            <v>ANGELA</v>
          </cell>
          <cell r="G1910" t="str">
            <v>YERALDIN</v>
          </cell>
          <cell r="H1910" t="str">
            <v>NULL</v>
          </cell>
          <cell r="I1910" t="str">
            <v>NULL</v>
          </cell>
          <cell r="J1910" t="str">
            <v>F</v>
          </cell>
          <cell r="K1910" t="str">
            <v>NULL</v>
          </cell>
          <cell r="L1910" t="str">
            <v>NULL</v>
          </cell>
          <cell r="M1910" t="str">
            <v>NULL</v>
          </cell>
          <cell r="N1910" t="str">
            <v>duarteangela2504@gmail.com</v>
          </cell>
          <cell r="O1910" t="str">
            <v>NULL</v>
          </cell>
          <cell r="P1910" t="str">
            <v>NULL</v>
          </cell>
          <cell r="Q1910">
            <v>1</v>
          </cell>
        </row>
        <row r="1911">
          <cell r="B1911">
            <v>76331071</v>
          </cell>
          <cell r="C1911" t="str">
            <v>ADRADA GOMEZ HECTOR EDUARDO</v>
          </cell>
          <cell r="D1911" t="str">
            <v>ADRADA</v>
          </cell>
          <cell r="E1911" t="str">
            <v>GOMEZ</v>
          </cell>
          <cell r="F1911" t="str">
            <v>HECTOR</v>
          </cell>
          <cell r="G1911" t="str">
            <v>EDUARDO</v>
          </cell>
          <cell r="H1911" t="str">
            <v>NULL</v>
          </cell>
          <cell r="I1911" t="str">
            <v>NULL</v>
          </cell>
          <cell r="J1911" t="str">
            <v>M</v>
          </cell>
          <cell r="K1911" t="str">
            <v>NULL</v>
          </cell>
          <cell r="L1911" t="str">
            <v>NULL</v>
          </cell>
          <cell r="M1911" t="str">
            <v>NULL</v>
          </cell>
          <cell r="N1911" t="str">
            <v>eduardogomez1732@hotmail.com</v>
          </cell>
          <cell r="O1911" t="str">
            <v>NULL</v>
          </cell>
          <cell r="P1911" t="str">
            <v>NULL</v>
          </cell>
          <cell r="Q1911">
            <v>1</v>
          </cell>
        </row>
        <row r="1912">
          <cell r="B1912">
            <v>1014223827</v>
          </cell>
          <cell r="C1912" t="str">
            <v>GOMEZ MORENO JOSE DAVID</v>
          </cell>
          <cell r="D1912" t="str">
            <v>GOMEZ</v>
          </cell>
          <cell r="E1912" t="str">
            <v>MORENO</v>
          </cell>
          <cell r="F1912" t="str">
            <v>JOSE</v>
          </cell>
          <cell r="G1912" t="str">
            <v>DAVID</v>
          </cell>
          <cell r="H1912" t="str">
            <v>NULL</v>
          </cell>
          <cell r="I1912" t="str">
            <v>NULL</v>
          </cell>
          <cell r="J1912" t="str">
            <v>M</v>
          </cell>
          <cell r="K1912" t="str">
            <v>NULL</v>
          </cell>
          <cell r="L1912" t="str">
            <v>NULL</v>
          </cell>
          <cell r="M1912" t="str">
            <v>NULL</v>
          </cell>
          <cell r="N1912" t="str">
            <v>jose.dgm@hotmail.es</v>
          </cell>
          <cell r="O1912" t="str">
            <v>NULL</v>
          </cell>
          <cell r="P1912" t="str">
            <v>NULL</v>
          </cell>
          <cell r="Q1912">
            <v>1</v>
          </cell>
        </row>
        <row r="1913">
          <cell r="B1913">
            <v>4514751</v>
          </cell>
          <cell r="C1913" t="str">
            <v xml:space="preserve">VELASQUEZ  JIMMY </v>
          </cell>
          <cell r="D1913" t="str">
            <v>VELASQUEZ</v>
          </cell>
          <cell r="F1913" t="str">
            <v>JIMMY</v>
          </cell>
          <cell r="H1913" t="str">
            <v>NULL</v>
          </cell>
          <cell r="I1913" t="str">
            <v>NULL</v>
          </cell>
          <cell r="J1913" t="str">
            <v>M</v>
          </cell>
          <cell r="K1913" t="str">
            <v>NULL</v>
          </cell>
          <cell r="L1913" t="str">
            <v>NULL</v>
          </cell>
          <cell r="M1913" t="str">
            <v>NULL</v>
          </cell>
          <cell r="N1913" t="str">
            <v>camaramusical@gmail.com</v>
          </cell>
          <cell r="O1913" t="str">
            <v>NULL</v>
          </cell>
          <cell r="P1913" t="str">
            <v>NULL</v>
          </cell>
          <cell r="Q1913">
            <v>1</v>
          </cell>
        </row>
        <row r="1914">
          <cell r="B1914">
            <v>80725867</v>
          </cell>
          <cell r="C1914" t="str">
            <v>OSORIO ARCINIEGAS OSCAR JULIAN</v>
          </cell>
          <cell r="D1914" t="str">
            <v>OSORIO</v>
          </cell>
          <cell r="E1914" t="str">
            <v>ARCINIEGAS</v>
          </cell>
          <cell r="F1914" t="str">
            <v>OSCAR</v>
          </cell>
          <cell r="G1914" t="str">
            <v>JULIAN</v>
          </cell>
          <cell r="H1914" t="str">
            <v>NULL</v>
          </cell>
          <cell r="I1914" t="str">
            <v>NULL</v>
          </cell>
          <cell r="J1914" t="str">
            <v>M</v>
          </cell>
          <cell r="K1914" t="str">
            <v>NULL</v>
          </cell>
          <cell r="L1914" t="str">
            <v>NULL</v>
          </cell>
          <cell r="M1914" t="str">
            <v>NULL</v>
          </cell>
          <cell r="N1914" t="str">
            <v>oscarmarimba@gmail.com</v>
          </cell>
          <cell r="O1914" t="str">
            <v>NULL</v>
          </cell>
          <cell r="P1914" t="str">
            <v>NULL</v>
          </cell>
          <cell r="Q1914">
            <v>1</v>
          </cell>
        </row>
        <row r="1915">
          <cell r="B1915">
            <v>1073514056</v>
          </cell>
          <cell r="C1915" t="str">
            <v>SIERRA LOPEZ SEBASTIAN DAVID</v>
          </cell>
          <cell r="D1915" t="str">
            <v>SIERRA</v>
          </cell>
          <cell r="E1915" t="str">
            <v>LOPEZ</v>
          </cell>
          <cell r="F1915" t="str">
            <v>SEBASTIAN</v>
          </cell>
          <cell r="G1915" t="str">
            <v>DAVID</v>
          </cell>
          <cell r="H1915" t="str">
            <v>NULL</v>
          </cell>
          <cell r="I1915" t="str">
            <v>NULL</v>
          </cell>
          <cell r="J1915" t="str">
            <v>M</v>
          </cell>
          <cell r="K1915" t="str">
            <v>NULL</v>
          </cell>
          <cell r="L1915" t="str">
            <v>NULL</v>
          </cell>
          <cell r="M1915" t="str">
            <v>NULL</v>
          </cell>
          <cell r="N1915" t="str">
            <v>sebastian_080294@hotmail.com</v>
          </cell>
          <cell r="O1915" t="str">
            <v>NULL</v>
          </cell>
          <cell r="P1915" t="str">
            <v>NULL</v>
          </cell>
          <cell r="Q1915">
            <v>1</v>
          </cell>
        </row>
        <row r="1916">
          <cell r="B1916">
            <v>1032429502</v>
          </cell>
          <cell r="C1916" t="str">
            <v>DELGADO BOGOTA CAMILO EDUARDO</v>
          </cell>
          <cell r="D1916" t="str">
            <v>DELGADO</v>
          </cell>
          <cell r="E1916" t="str">
            <v>BOGOTA</v>
          </cell>
          <cell r="F1916" t="str">
            <v>CAMILO</v>
          </cell>
          <cell r="G1916" t="str">
            <v>EDUARDO</v>
          </cell>
          <cell r="H1916" t="str">
            <v>NULL</v>
          </cell>
          <cell r="I1916" t="str">
            <v>NULL</v>
          </cell>
          <cell r="J1916" t="str">
            <v>M</v>
          </cell>
          <cell r="K1916" t="str">
            <v>NULL</v>
          </cell>
          <cell r="L1916" t="str">
            <v>NULL</v>
          </cell>
          <cell r="M1916" t="str">
            <v>NULL</v>
          </cell>
          <cell r="N1916" t="str">
            <v>lalobogota@hotmail.com</v>
          </cell>
          <cell r="O1916" t="str">
            <v>NULL</v>
          </cell>
          <cell r="P1916" t="str">
            <v>NULL</v>
          </cell>
          <cell r="Q1916">
            <v>1</v>
          </cell>
        </row>
        <row r="1917">
          <cell r="B1917">
            <v>716042</v>
          </cell>
          <cell r="C1917" t="str">
            <v>CASTELLANOS PADILLA EVER MOISES</v>
          </cell>
          <cell r="D1917" t="str">
            <v>CASTELLANOS</v>
          </cell>
          <cell r="E1917" t="str">
            <v>PADILLA</v>
          </cell>
          <cell r="F1917" t="str">
            <v>EVER</v>
          </cell>
          <cell r="G1917" t="str">
            <v>MOISES</v>
          </cell>
          <cell r="H1917" t="str">
            <v>NULL</v>
          </cell>
          <cell r="I1917" t="str">
            <v>NULL</v>
          </cell>
          <cell r="J1917" t="str">
            <v>M</v>
          </cell>
          <cell r="K1917" t="str">
            <v>NULL</v>
          </cell>
          <cell r="L1917" t="str">
            <v>NULL</v>
          </cell>
          <cell r="M1917" t="str">
            <v>NULL</v>
          </cell>
          <cell r="N1917" t="str">
            <v>evercastellanoshn@gmail.com</v>
          </cell>
          <cell r="O1917" t="str">
            <v>NULL</v>
          </cell>
          <cell r="P1917" t="str">
            <v>NULL</v>
          </cell>
          <cell r="Q1917">
            <v>1</v>
          </cell>
        </row>
        <row r="1918">
          <cell r="B1918">
            <v>1144072191</v>
          </cell>
          <cell r="C1918" t="str">
            <v>RINCON TEJADA NICOLAS HERNANDO</v>
          </cell>
          <cell r="D1918" t="str">
            <v>RINCON</v>
          </cell>
          <cell r="E1918" t="str">
            <v>TEJADA</v>
          </cell>
          <cell r="F1918" t="str">
            <v>NICOLAS</v>
          </cell>
          <cell r="G1918" t="str">
            <v>HERNANDO</v>
          </cell>
          <cell r="H1918" t="str">
            <v>NULL</v>
          </cell>
          <cell r="I1918" t="str">
            <v>NULL</v>
          </cell>
          <cell r="J1918" t="str">
            <v>M</v>
          </cell>
          <cell r="K1918" t="str">
            <v>NULL</v>
          </cell>
          <cell r="L1918" t="str">
            <v>NULL</v>
          </cell>
          <cell r="M1918" t="str">
            <v>NULL</v>
          </cell>
          <cell r="N1918" t="str">
            <v>nicorincon02@gmail.com</v>
          </cell>
          <cell r="O1918" t="str">
            <v>NULL</v>
          </cell>
          <cell r="P1918" t="str">
            <v>NULL</v>
          </cell>
          <cell r="Q1918">
            <v>1</v>
          </cell>
        </row>
        <row r="1919">
          <cell r="B1919">
            <v>34323418</v>
          </cell>
          <cell r="C1919" t="str">
            <v>VALENCIA LOAIZA SANDRA MILENA</v>
          </cell>
          <cell r="D1919" t="str">
            <v>VALENCIA</v>
          </cell>
          <cell r="E1919" t="str">
            <v>LOAIZA</v>
          </cell>
          <cell r="F1919" t="str">
            <v>SANDRA</v>
          </cell>
          <cell r="G1919" t="str">
            <v>MILENA</v>
          </cell>
          <cell r="H1919" t="str">
            <v>NULL</v>
          </cell>
          <cell r="I1919" t="str">
            <v>NULL</v>
          </cell>
          <cell r="J1919" t="str">
            <v>F</v>
          </cell>
          <cell r="K1919" t="str">
            <v>NULL</v>
          </cell>
          <cell r="L1919" t="str">
            <v>NULL</v>
          </cell>
          <cell r="M1919" t="str">
            <v>NULL</v>
          </cell>
          <cell r="N1919" t="str">
            <v>valoaiza83@gmail.com</v>
          </cell>
          <cell r="O1919" t="str">
            <v>NULL</v>
          </cell>
          <cell r="P1919" t="str">
            <v>NULL</v>
          </cell>
          <cell r="Q1919">
            <v>1</v>
          </cell>
        </row>
        <row r="1920">
          <cell r="B1920">
            <v>80094983</v>
          </cell>
          <cell r="C1920" t="str">
            <v>Bernal SAnchez Elkin HernAn</v>
          </cell>
          <cell r="D1920" t="str">
            <v>Bernal</v>
          </cell>
          <cell r="E1920" t="str">
            <v>SAnchez</v>
          </cell>
          <cell r="F1920" t="str">
            <v>Elkin</v>
          </cell>
          <cell r="G1920" t="str">
            <v>HernAn</v>
          </cell>
          <cell r="H1920" t="str">
            <v>NULL</v>
          </cell>
          <cell r="I1920" t="str">
            <v>NULL</v>
          </cell>
          <cell r="J1920" t="str">
            <v>M</v>
          </cell>
          <cell r="K1920" t="str">
            <v>NULL</v>
          </cell>
          <cell r="L1920" t="str">
            <v>NULL</v>
          </cell>
          <cell r="M1920" t="str">
            <v>NULL</v>
          </cell>
          <cell r="N1920" t="str">
            <v>violista1@yahoo.com</v>
          </cell>
          <cell r="O1920" t="str">
            <v>NULL</v>
          </cell>
          <cell r="P1920" t="str">
            <v>NULL</v>
          </cell>
          <cell r="Q1920">
            <v>1</v>
          </cell>
        </row>
        <row r="1921">
          <cell r="B1921">
            <v>1032460804</v>
          </cell>
          <cell r="C1921" t="str">
            <v>BERNAL RODRIGUEZ JULIAN CAMILO</v>
          </cell>
          <cell r="D1921" t="str">
            <v>BERNAL</v>
          </cell>
          <cell r="E1921" t="str">
            <v>RODRIGUEZ</v>
          </cell>
          <cell r="F1921" t="str">
            <v>JULIAN</v>
          </cell>
          <cell r="G1921" t="str">
            <v>CAMILO</v>
          </cell>
          <cell r="H1921" t="str">
            <v>NULL</v>
          </cell>
          <cell r="I1921" t="str">
            <v>NULL</v>
          </cell>
          <cell r="J1921" t="str">
            <v>M</v>
          </cell>
          <cell r="K1921" t="str">
            <v>NULL</v>
          </cell>
          <cell r="L1921" t="str">
            <v>NULL</v>
          </cell>
          <cell r="M1921" t="str">
            <v>NULL</v>
          </cell>
          <cell r="N1921" t="str">
            <v>julian.bernal.violin@gmail.com</v>
          </cell>
          <cell r="O1921" t="str">
            <v>NULL</v>
          </cell>
          <cell r="P1921" t="str">
            <v>NULL</v>
          </cell>
          <cell r="Q1921">
            <v>1</v>
          </cell>
        </row>
        <row r="1922">
          <cell r="B1922">
            <v>79948292</v>
          </cell>
          <cell r="C1922" t="str">
            <v>GUEVARA GUTIERREZ EDWIN ROBERTO</v>
          </cell>
          <cell r="D1922" t="str">
            <v>GUEVARA</v>
          </cell>
          <cell r="E1922" t="str">
            <v>GUTIERREZ</v>
          </cell>
          <cell r="F1922" t="str">
            <v>EDWIN</v>
          </cell>
          <cell r="G1922" t="str">
            <v>ROBERTO</v>
          </cell>
          <cell r="H1922" t="str">
            <v>NULL</v>
          </cell>
          <cell r="I1922" t="str">
            <v>NULL</v>
          </cell>
          <cell r="J1922" t="str">
            <v>M</v>
          </cell>
          <cell r="K1922" t="str">
            <v>NULL</v>
          </cell>
          <cell r="L1922" t="str">
            <v>NULL</v>
          </cell>
          <cell r="M1922" t="str">
            <v>NULL</v>
          </cell>
          <cell r="N1922" t="str">
            <v>edwinguitarra@gmail.com</v>
          </cell>
          <cell r="O1922" t="str">
            <v>NULL</v>
          </cell>
          <cell r="P1922" t="str">
            <v>NULL</v>
          </cell>
          <cell r="Q1922">
            <v>1</v>
          </cell>
        </row>
        <row r="1923">
          <cell r="B1923">
            <v>76308085</v>
          </cell>
          <cell r="C1923" t="str">
            <v>Palomino Mosquera JesUs Ernesto</v>
          </cell>
          <cell r="D1923" t="str">
            <v>Palomino</v>
          </cell>
          <cell r="E1923" t="str">
            <v>Mosquera</v>
          </cell>
          <cell r="F1923" t="str">
            <v>JesUs</v>
          </cell>
          <cell r="G1923" t="str">
            <v>Ernesto</v>
          </cell>
          <cell r="H1923" t="str">
            <v>NULL</v>
          </cell>
          <cell r="I1923" t="str">
            <v>NULL</v>
          </cell>
          <cell r="J1923" t="str">
            <v>M</v>
          </cell>
          <cell r="K1923" t="str">
            <v>NULL</v>
          </cell>
          <cell r="L1923" t="str">
            <v>NULL</v>
          </cell>
          <cell r="M1923" t="str">
            <v>NULL</v>
          </cell>
          <cell r="N1923" t="str">
            <v>jesuspalomino@unicauca.edu.co</v>
          </cell>
          <cell r="O1923" t="str">
            <v>NULL</v>
          </cell>
          <cell r="P1923" t="str">
            <v>NULL</v>
          </cell>
          <cell r="Q1923">
            <v>1</v>
          </cell>
        </row>
        <row r="1924">
          <cell r="B1924">
            <v>76324478</v>
          </cell>
          <cell r="C1924" t="str">
            <v>MOSQUERA BOLANOS JULIO ANDRES</v>
          </cell>
          <cell r="D1924" t="str">
            <v>MOSQUERA</v>
          </cell>
          <cell r="E1924" t="str">
            <v>BOLANOS</v>
          </cell>
          <cell r="F1924" t="str">
            <v>JULIO</v>
          </cell>
          <cell r="G1924" t="str">
            <v>ANDRES</v>
          </cell>
          <cell r="H1924" t="str">
            <v>NULL</v>
          </cell>
          <cell r="I1924" t="str">
            <v>NULL</v>
          </cell>
          <cell r="J1924" t="str">
            <v>M</v>
          </cell>
          <cell r="K1924" t="str">
            <v>NULL</v>
          </cell>
          <cell r="L1924" t="str">
            <v>NULL</v>
          </cell>
          <cell r="M1924" t="str">
            <v>NULL</v>
          </cell>
          <cell r="N1924" t="str">
            <v>jamosquera@unicauca.edu.co</v>
          </cell>
          <cell r="O1924" t="str">
            <v>NULL</v>
          </cell>
          <cell r="P1924" t="str">
            <v>NULL</v>
          </cell>
          <cell r="Q1924">
            <v>1</v>
          </cell>
        </row>
        <row r="1925">
          <cell r="B1925">
            <v>1061782470</v>
          </cell>
          <cell r="C1925" t="str">
            <v>MANRIQUE URREA SANDRA CATERINE</v>
          </cell>
          <cell r="D1925" t="str">
            <v>MANRIQUE</v>
          </cell>
          <cell r="E1925" t="str">
            <v>URREA</v>
          </cell>
          <cell r="F1925" t="str">
            <v>SANDRA</v>
          </cell>
          <cell r="G1925" t="str">
            <v>CATERINE</v>
          </cell>
          <cell r="H1925" t="str">
            <v>NULL</v>
          </cell>
          <cell r="I1925" t="str">
            <v>NULL</v>
          </cell>
          <cell r="J1925" t="str">
            <v>F</v>
          </cell>
          <cell r="K1925" t="str">
            <v>NULL</v>
          </cell>
          <cell r="L1925" t="str">
            <v>NULL</v>
          </cell>
          <cell r="M1925" t="str">
            <v>NULL</v>
          </cell>
          <cell r="N1925" t="str">
            <v>scmanrique@unicauca.edu.co</v>
          </cell>
          <cell r="O1925" t="str">
            <v>NULL</v>
          </cell>
          <cell r="P1925" t="str">
            <v>NULL</v>
          </cell>
          <cell r="Q1925">
            <v>1</v>
          </cell>
        </row>
        <row r="1926">
          <cell r="B1926">
            <v>34318630</v>
          </cell>
          <cell r="C1926" t="str">
            <v>YANDI BOLANOS CLAUDIA PATRICIA</v>
          </cell>
          <cell r="D1926" t="str">
            <v>YANDI</v>
          </cell>
          <cell r="E1926" t="str">
            <v>BOLANOS</v>
          </cell>
          <cell r="F1926" t="str">
            <v>CLAUDIA</v>
          </cell>
          <cell r="G1926" t="str">
            <v>PATRICIA</v>
          </cell>
          <cell r="H1926" t="str">
            <v>NULL</v>
          </cell>
          <cell r="I1926" t="str">
            <v>NULL</v>
          </cell>
          <cell r="J1926" t="str">
            <v>F</v>
          </cell>
          <cell r="K1926" t="str">
            <v>NULL</v>
          </cell>
          <cell r="L1926" t="str">
            <v>NULL</v>
          </cell>
          <cell r="M1926" t="str">
            <v>NULL</v>
          </cell>
          <cell r="N1926" t="str">
            <v>Claudiayandi19@gmail.com</v>
          </cell>
          <cell r="O1926" t="str">
            <v>NULL</v>
          </cell>
          <cell r="P1926" t="str">
            <v>NULL</v>
          </cell>
          <cell r="Q1926">
            <v>1</v>
          </cell>
        </row>
        <row r="1927">
          <cell r="B1927">
            <v>1061775684</v>
          </cell>
          <cell r="C1927" t="str">
            <v>ARANGO MEDINA DANIELA ALEXANDRA</v>
          </cell>
          <cell r="D1927" t="str">
            <v>ARANGO</v>
          </cell>
          <cell r="E1927" t="str">
            <v>MEDINA</v>
          </cell>
          <cell r="F1927" t="str">
            <v>DANIELA</v>
          </cell>
          <cell r="G1927" t="str">
            <v>ALEXANDRA</v>
          </cell>
          <cell r="H1927" t="str">
            <v>NULL</v>
          </cell>
          <cell r="I1927" t="str">
            <v>NULL</v>
          </cell>
          <cell r="J1927" t="str">
            <v>F</v>
          </cell>
          <cell r="K1927" t="str">
            <v>NULL</v>
          </cell>
          <cell r="L1927" t="str">
            <v>NULL</v>
          </cell>
          <cell r="M1927" t="str">
            <v>NULL</v>
          </cell>
          <cell r="N1927" t="str">
            <v>danielamedina1012@gmail.com</v>
          </cell>
          <cell r="O1927" t="str">
            <v>NULL</v>
          </cell>
          <cell r="P1927" t="str">
            <v>NULL</v>
          </cell>
          <cell r="Q1927">
            <v>1</v>
          </cell>
        </row>
        <row r="1928">
          <cell r="B1928">
            <v>1061708040</v>
          </cell>
          <cell r="C1928" t="str">
            <v>MOLINA TRUJILLO YENNY ALEXANDRA</v>
          </cell>
          <cell r="D1928" t="str">
            <v>MOLINA</v>
          </cell>
          <cell r="E1928" t="str">
            <v>TRUJILLO</v>
          </cell>
          <cell r="F1928" t="str">
            <v>YENNY</v>
          </cell>
          <cell r="G1928" t="str">
            <v>ALEXANDRA</v>
          </cell>
          <cell r="H1928" t="str">
            <v>NULL</v>
          </cell>
          <cell r="I1928" t="str">
            <v>NULL</v>
          </cell>
          <cell r="J1928" t="str">
            <v>F</v>
          </cell>
          <cell r="K1928" t="str">
            <v>NULL</v>
          </cell>
          <cell r="L1928" t="str">
            <v>NULL</v>
          </cell>
          <cell r="M1928" t="str">
            <v>NULL</v>
          </cell>
          <cell r="N1928" t="str">
            <v>alexandramt@unicauca.edu.co</v>
          </cell>
          <cell r="O1928" t="str">
            <v>NULL</v>
          </cell>
          <cell r="P1928" t="str">
            <v>NULL</v>
          </cell>
          <cell r="Q1928">
            <v>1</v>
          </cell>
        </row>
        <row r="1929">
          <cell r="B1929">
            <v>36757933</v>
          </cell>
          <cell r="C1929" t="str">
            <v>RENGIFO NASNER FANNY ELIZABETH</v>
          </cell>
          <cell r="D1929" t="str">
            <v>RENGIFO</v>
          </cell>
          <cell r="E1929" t="str">
            <v>NASNER</v>
          </cell>
          <cell r="F1929" t="str">
            <v>FANNY</v>
          </cell>
          <cell r="G1929" t="str">
            <v>ELIZABETH</v>
          </cell>
          <cell r="H1929" t="str">
            <v>NULL</v>
          </cell>
          <cell r="I1929" t="str">
            <v>NULL</v>
          </cell>
          <cell r="J1929" t="str">
            <v>F</v>
          </cell>
          <cell r="K1929" t="str">
            <v>NULL</v>
          </cell>
          <cell r="L1929" t="str">
            <v>NULL</v>
          </cell>
          <cell r="M1929" t="str">
            <v>NULL</v>
          </cell>
          <cell r="N1929" t="str">
            <v>N100FER@GMAIL.COM</v>
          </cell>
          <cell r="O1929" t="str">
            <v>NULL</v>
          </cell>
          <cell r="P1929" t="str">
            <v>NULL</v>
          </cell>
          <cell r="Q1929">
            <v>1</v>
          </cell>
        </row>
        <row r="1930">
          <cell r="B1930">
            <v>1059900535</v>
          </cell>
          <cell r="C1930" t="str">
            <v>GALINDEZ CORDOBA GUILLERMO ALBERTO</v>
          </cell>
          <cell r="D1930" t="str">
            <v>GALINDEZ</v>
          </cell>
          <cell r="E1930" t="str">
            <v>CORDOBA</v>
          </cell>
          <cell r="F1930" t="str">
            <v>GUILLERMO</v>
          </cell>
          <cell r="G1930" t="str">
            <v>ALBERTO</v>
          </cell>
          <cell r="H1930" t="str">
            <v>NULL</v>
          </cell>
          <cell r="I1930" t="str">
            <v>NULL</v>
          </cell>
          <cell r="J1930" t="str">
            <v>M</v>
          </cell>
          <cell r="K1930" t="str">
            <v>NULL</v>
          </cell>
          <cell r="L1930" t="str">
            <v>NULL</v>
          </cell>
          <cell r="M1930" t="str">
            <v>NULL</v>
          </cell>
          <cell r="N1930" t="str">
            <v>guillegalindez@unicauca.edu.co</v>
          </cell>
          <cell r="O1930" t="str">
            <v>NULL</v>
          </cell>
          <cell r="P1930" t="str">
            <v>NULL</v>
          </cell>
          <cell r="Q1930">
            <v>1</v>
          </cell>
        </row>
        <row r="1931">
          <cell r="B1931">
            <v>1088737899</v>
          </cell>
          <cell r="C1931" t="str">
            <v>ARTEAGA AZA DEYVID ARLEY</v>
          </cell>
          <cell r="D1931" t="str">
            <v>ARTEAGA</v>
          </cell>
          <cell r="E1931" t="str">
            <v>AZA</v>
          </cell>
          <cell r="F1931" t="str">
            <v>DEYVID</v>
          </cell>
          <cell r="G1931" t="str">
            <v>ARLEY</v>
          </cell>
          <cell r="H1931" t="str">
            <v>NULL</v>
          </cell>
          <cell r="I1931" t="str">
            <v>NULL</v>
          </cell>
          <cell r="J1931" t="str">
            <v>M</v>
          </cell>
          <cell r="K1931" t="str">
            <v>NULL</v>
          </cell>
          <cell r="L1931" t="str">
            <v>NULL</v>
          </cell>
          <cell r="M1931" t="str">
            <v>NULL</v>
          </cell>
          <cell r="N1931" t="str">
            <v>deyvid@unicauca.edu.co</v>
          </cell>
          <cell r="O1931" t="str">
            <v>NULL</v>
          </cell>
          <cell r="P1931" t="str">
            <v>NULL</v>
          </cell>
          <cell r="Q1931">
            <v>1</v>
          </cell>
        </row>
        <row r="1932">
          <cell r="B1932">
            <v>94504112</v>
          </cell>
          <cell r="C1932" t="str">
            <v xml:space="preserve">Sanchez Conde Bernardo </v>
          </cell>
          <cell r="D1932" t="str">
            <v>Sanchez</v>
          </cell>
          <cell r="E1932" t="str">
            <v>Conde</v>
          </cell>
          <cell r="F1932" t="str">
            <v>Bernardo</v>
          </cell>
          <cell r="H1932" t="str">
            <v>NULL</v>
          </cell>
          <cell r="I1932" t="str">
            <v>NULL</v>
          </cell>
          <cell r="J1932" t="str">
            <v>M</v>
          </cell>
          <cell r="K1932" t="str">
            <v>NULL</v>
          </cell>
          <cell r="L1932" t="str">
            <v>NULL</v>
          </cell>
          <cell r="M1932" t="str">
            <v>NULL</v>
          </cell>
          <cell r="N1932" t="str">
            <v>berny.uca@hotmail.com</v>
          </cell>
          <cell r="O1932" t="str">
            <v>NULL</v>
          </cell>
          <cell r="P1932" t="str">
            <v>NULL</v>
          </cell>
          <cell r="Q1932">
            <v>1</v>
          </cell>
        </row>
        <row r="1933">
          <cell r="B1933">
            <v>1015445160</v>
          </cell>
          <cell r="C1933" t="str">
            <v>PINZON YAZO LAURA LIZETH</v>
          </cell>
          <cell r="D1933" t="str">
            <v>PINZON</v>
          </cell>
          <cell r="E1933" t="str">
            <v>YAZO</v>
          </cell>
          <cell r="F1933" t="str">
            <v>LAURA</v>
          </cell>
          <cell r="G1933" t="str">
            <v>LIZETH</v>
          </cell>
          <cell r="H1933" t="str">
            <v>NULL</v>
          </cell>
          <cell r="I1933" t="str">
            <v>NULL</v>
          </cell>
          <cell r="J1933" t="str">
            <v>F</v>
          </cell>
          <cell r="K1933" t="str">
            <v>NULL</v>
          </cell>
          <cell r="L1933" t="str">
            <v>NULL</v>
          </cell>
          <cell r="M1933" t="str">
            <v>NULL</v>
          </cell>
          <cell r="N1933" t="str">
            <v>laurapyazo@gmail.com</v>
          </cell>
          <cell r="O1933" t="str">
            <v>NULL</v>
          </cell>
          <cell r="P1933" t="str">
            <v>NULL</v>
          </cell>
          <cell r="Q1933">
            <v>1</v>
          </cell>
        </row>
        <row r="1934">
          <cell r="B1934">
            <v>1061762995</v>
          </cell>
          <cell r="C1934" t="str">
            <v>VIDAL MARTINEZ CARLOS SANTIAGO</v>
          </cell>
          <cell r="D1934" t="str">
            <v>VIDAL</v>
          </cell>
          <cell r="E1934" t="str">
            <v>MARTINEZ</v>
          </cell>
          <cell r="F1934" t="str">
            <v>CARLOS</v>
          </cell>
          <cell r="G1934" t="str">
            <v>SANTIAGO</v>
          </cell>
          <cell r="H1934" t="str">
            <v>NULL</v>
          </cell>
          <cell r="I1934" t="str">
            <v>NULL</v>
          </cell>
          <cell r="J1934" t="str">
            <v>M</v>
          </cell>
          <cell r="K1934" t="str">
            <v>NULL</v>
          </cell>
          <cell r="L1934" t="str">
            <v>NULL</v>
          </cell>
          <cell r="M1934" t="str">
            <v>NULL</v>
          </cell>
          <cell r="N1934" t="str">
            <v>carlosvidal@unicauca.edu.co</v>
          </cell>
          <cell r="O1934" t="str">
            <v>NULL</v>
          </cell>
          <cell r="P1934" t="str">
            <v>NULL</v>
          </cell>
          <cell r="Q1934">
            <v>1</v>
          </cell>
        </row>
        <row r="1935">
          <cell r="B1935">
            <v>25276058</v>
          </cell>
          <cell r="C1935" t="str">
            <v>PORTILLA IBARRA ALEJANDRA JANNETH</v>
          </cell>
          <cell r="D1935" t="str">
            <v>PORTILLA</v>
          </cell>
          <cell r="E1935" t="str">
            <v>IBARRA</v>
          </cell>
          <cell r="F1935" t="str">
            <v>ALEJANDRA</v>
          </cell>
          <cell r="G1935" t="str">
            <v>JANNETH</v>
          </cell>
          <cell r="H1935" t="str">
            <v>NULL</v>
          </cell>
          <cell r="I1935" t="str">
            <v>NULL</v>
          </cell>
          <cell r="J1935" t="str">
            <v>F</v>
          </cell>
          <cell r="K1935" t="str">
            <v>NULL</v>
          </cell>
          <cell r="L1935" t="str">
            <v>NULL</v>
          </cell>
          <cell r="M1935" t="str">
            <v>NULL</v>
          </cell>
          <cell r="N1935" t="str">
            <v>pakitaportilla2@gmail.com</v>
          </cell>
          <cell r="O1935" t="str">
            <v>NULL</v>
          </cell>
          <cell r="P1935" t="str">
            <v>NULL</v>
          </cell>
          <cell r="Q1935">
            <v>1</v>
          </cell>
        </row>
        <row r="1936">
          <cell r="B1936">
            <v>1075242190</v>
          </cell>
          <cell r="C1936" t="str">
            <v>LOZANO SUAREZ INGRID YISED</v>
          </cell>
          <cell r="D1936" t="str">
            <v>LOZANO</v>
          </cell>
          <cell r="E1936" t="str">
            <v>SUAREZ</v>
          </cell>
          <cell r="F1936" t="str">
            <v>INGRID</v>
          </cell>
          <cell r="G1936" t="str">
            <v>YISED</v>
          </cell>
          <cell r="H1936" t="str">
            <v>NULL</v>
          </cell>
          <cell r="I1936" t="str">
            <v>NULL</v>
          </cell>
          <cell r="J1936" t="str">
            <v>F</v>
          </cell>
          <cell r="K1936" t="str">
            <v>NULL</v>
          </cell>
          <cell r="L1936" t="str">
            <v>NULL</v>
          </cell>
          <cell r="M1936" t="str">
            <v>NULL</v>
          </cell>
          <cell r="N1936" t="str">
            <v>lozanoingrid11@gmail.com</v>
          </cell>
          <cell r="O1936" t="str">
            <v>NULL</v>
          </cell>
          <cell r="P1936" t="str">
            <v>NULL</v>
          </cell>
          <cell r="Q1936">
            <v>1</v>
          </cell>
        </row>
        <row r="1937">
          <cell r="B1937">
            <v>1061734743</v>
          </cell>
          <cell r="C1937" t="str">
            <v>LONDOÑO QUISOBONI KELLY JOHANNA</v>
          </cell>
          <cell r="D1937" t="str">
            <v>LONDOÑO</v>
          </cell>
          <cell r="E1937" t="str">
            <v>QUISOBONI</v>
          </cell>
          <cell r="F1937" t="str">
            <v>KELLY</v>
          </cell>
          <cell r="G1937" t="str">
            <v>JOHANNA</v>
          </cell>
          <cell r="H1937" t="str">
            <v>NULL</v>
          </cell>
          <cell r="I1937" t="str">
            <v>NULL</v>
          </cell>
          <cell r="J1937" t="str">
            <v>F</v>
          </cell>
          <cell r="K1937" t="str">
            <v>NULL</v>
          </cell>
          <cell r="L1937" t="str">
            <v>NULL</v>
          </cell>
          <cell r="M1937" t="str">
            <v>NULL</v>
          </cell>
          <cell r="N1937" t="str">
            <v>klondono@unicauca.edu.co</v>
          </cell>
          <cell r="O1937" t="str">
            <v>NULL</v>
          </cell>
          <cell r="P1937" t="str">
            <v>NULL</v>
          </cell>
          <cell r="Q1937">
            <v>1</v>
          </cell>
        </row>
        <row r="1938">
          <cell r="B1938">
            <v>1061771318</v>
          </cell>
          <cell r="C1938" t="str">
            <v>SOLARTE PAREDES JUAN FELIPE</v>
          </cell>
          <cell r="D1938" t="str">
            <v>SOLARTE</v>
          </cell>
          <cell r="E1938" t="str">
            <v>PAREDES</v>
          </cell>
          <cell r="F1938" t="str">
            <v>JUAN</v>
          </cell>
          <cell r="G1938" t="str">
            <v>FELIPE</v>
          </cell>
          <cell r="H1938" t="str">
            <v>NULL</v>
          </cell>
          <cell r="I1938" t="str">
            <v>NULL</v>
          </cell>
          <cell r="J1938" t="str">
            <v>M</v>
          </cell>
          <cell r="K1938" t="str">
            <v>NULL</v>
          </cell>
          <cell r="L1938" t="str">
            <v>NULL</v>
          </cell>
          <cell r="M1938" t="str">
            <v>NULL</v>
          </cell>
          <cell r="N1938" t="str">
            <v>jfsolarte@unicauca.edu.co</v>
          </cell>
          <cell r="O1938" t="str">
            <v>NULL</v>
          </cell>
          <cell r="P1938" t="str">
            <v>NULL</v>
          </cell>
          <cell r="Q1938">
            <v>1</v>
          </cell>
        </row>
        <row r="1939">
          <cell r="B1939">
            <v>1060879090</v>
          </cell>
          <cell r="C1939" t="str">
            <v>GUTIERREZ DORADO DANNIA MILDRED</v>
          </cell>
          <cell r="D1939" t="str">
            <v>GUTIERREZ</v>
          </cell>
          <cell r="E1939" t="str">
            <v>DORADO</v>
          </cell>
          <cell r="F1939" t="str">
            <v>DANNIA</v>
          </cell>
          <cell r="G1939" t="str">
            <v>MILDRED</v>
          </cell>
          <cell r="H1939" t="str">
            <v>NULL</v>
          </cell>
          <cell r="I1939" t="str">
            <v>NULL</v>
          </cell>
          <cell r="J1939" t="str">
            <v>F</v>
          </cell>
          <cell r="K1939" t="str">
            <v>NULL</v>
          </cell>
          <cell r="L1939" t="str">
            <v>NULL</v>
          </cell>
          <cell r="M1939" t="str">
            <v>NULL</v>
          </cell>
          <cell r="N1939" t="str">
            <v>danniagutierrez@unicauca.edu.co</v>
          </cell>
          <cell r="O1939" t="str">
            <v>NULL</v>
          </cell>
          <cell r="P1939" t="str">
            <v>NULL</v>
          </cell>
          <cell r="Q1939">
            <v>1</v>
          </cell>
        </row>
        <row r="1940">
          <cell r="B1940">
            <v>1061725705</v>
          </cell>
          <cell r="C1940" t="str">
            <v xml:space="preserve">LONDOÑO QUISOBONI ARLEY </v>
          </cell>
          <cell r="D1940" t="str">
            <v>LONDOÑO</v>
          </cell>
          <cell r="E1940" t="str">
            <v>QUISOBONI</v>
          </cell>
          <cell r="F1940" t="str">
            <v>ARLEY</v>
          </cell>
          <cell r="H1940" t="str">
            <v>NULL</v>
          </cell>
          <cell r="I1940" t="str">
            <v>NULL</v>
          </cell>
          <cell r="J1940" t="str">
            <v>M</v>
          </cell>
          <cell r="K1940" t="str">
            <v>NULL</v>
          </cell>
          <cell r="L1940" t="str">
            <v>NULL</v>
          </cell>
          <cell r="M1940" t="str">
            <v>NULL</v>
          </cell>
          <cell r="N1940" t="str">
            <v>arley0213@gmail.com</v>
          </cell>
          <cell r="O1940" t="str">
            <v>NULL</v>
          </cell>
          <cell r="P1940" t="str">
            <v>NULL</v>
          </cell>
          <cell r="Q1940">
            <v>1</v>
          </cell>
        </row>
        <row r="1941">
          <cell r="B1941">
            <v>1061782209</v>
          </cell>
          <cell r="C1941" t="str">
            <v>PIAMBA DIAZ MONICA VANESSA</v>
          </cell>
          <cell r="D1941" t="str">
            <v>PIAMBA</v>
          </cell>
          <cell r="E1941" t="str">
            <v>DIAZ</v>
          </cell>
          <cell r="F1941" t="str">
            <v>MONICA</v>
          </cell>
          <cell r="G1941" t="str">
            <v>VANESSA</v>
          </cell>
          <cell r="H1941" t="str">
            <v>NULL</v>
          </cell>
          <cell r="I1941" t="str">
            <v>NULL</v>
          </cell>
          <cell r="J1941" t="str">
            <v>F</v>
          </cell>
          <cell r="K1941" t="str">
            <v>NULL</v>
          </cell>
          <cell r="L1941" t="str">
            <v>NULL</v>
          </cell>
          <cell r="M1941" t="str">
            <v>NULL</v>
          </cell>
          <cell r="N1941" t="str">
            <v>monicapiamba@unicauca.edu.co</v>
          </cell>
          <cell r="O1941" t="str">
            <v>NULL</v>
          </cell>
          <cell r="P1941" t="str">
            <v>NULL</v>
          </cell>
          <cell r="Q1941">
            <v>1</v>
          </cell>
        </row>
        <row r="1942">
          <cell r="B1942">
            <v>5340884</v>
          </cell>
          <cell r="C1942" t="str">
            <v>PORTILLA PALADINES LUIS ERNESTO</v>
          </cell>
          <cell r="D1942" t="str">
            <v>PORTILLA</v>
          </cell>
          <cell r="E1942" t="str">
            <v>PALADINES</v>
          </cell>
          <cell r="F1942" t="str">
            <v>LUIS</v>
          </cell>
          <cell r="G1942" t="str">
            <v>ERNESTO</v>
          </cell>
          <cell r="H1942" t="str">
            <v>NULL</v>
          </cell>
          <cell r="I1942" t="str">
            <v>NULL</v>
          </cell>
          <cell r="J1942" t="str">
            <v>M</v>
          </cell>
          <cell r="K1942" t="str">
            <v>NULL</v>
          </cell>
          <cell r="L1942" t="str">
            <v>NULL</v>
          </cell>
          <cell r="M1942" t="str">
            <v>NULL</v>
          </cell>
          <cell r="N1942" t="str">
            <v>luisquince85@hotmail.com</v>
          </cell>
          <cell r="O1942" t="str">
            <v>NULL</v>
          </cell>
          <cell r="P1942" t="str">
            <v>NULL</v>
          </cell>
          <cell r="Q1942">
            <v>1</v>
          </cell>
        </row>
        <row r="1943">
          <cell r="B1943">
            <v>52363741</v>
          </cell>
          <cell r="C1943" t="str">
            <v>BELTRAN CORDOBA ROCIO ALEXANDRA</v>
          </cell>
          <cell r="D1943" t="str">
            <v>BELTRAN</v>
          </cell>
          <cell r="E1943" t="str">
            <v>CORDOBA</v>
          </cell>
          <cell r="F1943" t="str">
            <v>ROCIO</v>
          </cell>
          <cell r="G1943" t="str">
            <v>ALEXANDRA</v>
          </cell>
          <cell r="H1943" t="str">
            <v>NULL</v>
          </cell>
          <cell r="I1943" t="str">
            <v>NULL</v>
          </cell>
          <cell r="J1943" t="str">
            <v>F</v>
          </cell>
          <cell r="K1943" t="str">
            <v>NULL</v>
          </cell>
          <cell r="L1943" t="str">
            <v>NULL</v>
          </cell>
          <cell r="M1943" t="str">
            <v>NULL</v>
          </cell>
          <cell r="N1943" t="str">
            <v>Cursos.rabc@gmail.com</v>
          </cell>
          <cell r="O1943" t="str">
            <v>NULL</v>
          </cell>
          <cell r="P1943" t="str">
            <v>NULL</v>
          </cell>
          <cell r="Q1943">
            <v>1</v>
          </cell>
        </row>
        <row r="1944">
          <cell r="B1944">
            <v>1144136519</v>
          </cell>
          <cell r="C1944" t="str">
            <v>QUEVEDO HERNANDEZ MONICA TERESA</v>
          </cell>
          <cell r="D1944" t="str">
            <v>QUEVEDO</v>
          </cell>
          <cell r="E1944" t="str">
            <v>HERNANDEZ</v>
          </cell>
          <cell r="F1944" t="str">
            <v>MONICA</v>
          </cell>
          <cell r="G1944" t="str">
            <v>TERESA</v>
          </cell>
          <cell r="H1944" t="str">
            <v>NULL</v>
          </cell>
          <cell r="I1944" t="str">
            <v>NULL</v>
          </cell>
          <cell r="J1944" t="str">
            <v>F</v>
          </cell>
          <cell r="K1944" t="str">
            <v>NULL</v>
          </cell>
          <cell r="L1944" t="str">
            <v>NULL</v>
          </cell>
          <cell r="M1944" t="str">
            <v>NULL</v>
          </cell>
          <cell r="N1944" t="str">
            <v>mtquevedo@unicauca.edu.co</v>
          </cell>
          <cell r="O1944" t="str">
            <v>NULL</v>
          </cell>
          <cell r="P1944" t="str">
            <v>NULL</v>
          </cell>
          <cell r="Q1944">
            <v>1</v>
          </cell>
        </row>
        <row r="1945">
          <cell r="B1945">
            <v>25285279</v>
          </cell>
          <cell r="C1945" t="str">
            <v>FERNANDEZ CASTRO MAYRA VICTORIA</v>
          </cell>
          <cell r="D1945" t="str">
            <v>FERNANDEZ</v>
          </cell>
          <cell r="E1945" t="str">
            <v>CASTRO</v>
          </cell>
          <cell r="F1945" t="str">
            <v>MAYRA</v>
          </cell>
          <cell r="G1945" t="str">
            <v>VICTORIA</v>
          </cell>
          <cell r="H1945" t="str">
            <v>NULL</v>
          </cell>
          <cell r="I1945" t="str">
            <v>NULL</v>
          </cell>
          <cell r="J1945" t="str">
            <v>F</v>
          </cell>
          <cell r="K1945" t="str">
            <v>NULL</v>
          </cell>
          <cell r="L1945" t="str">
            <v>NULL</v>
          </cell>
          <cell r="M1945" t="str">
            <v>NULL</v>
          </cell>
          <cell r="N1945" t="str">
            <v>vickycita@unicauca.edu.co</v>
          </cell>
          <cell r="O1945" t="str">
            <v>NULL</v>
          </cell>
          <cell r="P1945" t="str">
            <v>NULL</v>
          </cell>
          <cell r="Q1945">
            <v>1</v>
          </cell>
        </row>
        <row r="1946">
          <cell r="B1946">
            <v>98344055</v>
          </cell>
          <cell r="C1946" t="str">
            <v>ORTIZ QUIROZ HERNEY ALBEIRO</v>
          </cell>
          <cell r="D1946" t="str">
            <v>ORTIZ</v>
          </cell>
          <cell r="E1946" t="str">
            <v>QUIROZ</v>
          </cell>
          <cell r="F1946" t="str">
            <v>HERNEY</v>
          </cell>
          <cell r="G1946" t="str">
            <v>ALBEIRO</v>
          </cell>
          <cell r="H1946" t="str">
            <v>NULL</v>
          </cell>
          <cell r="I1946" t="str">
            <v>NULL</v>
          </cell>
          <cell r="J1946" t="str">
            <v>M</v>
          </cell>
          <cell r="K1946" t="str">
            <v>NULL</v>
          </cell>
          <cell r="L1946" t="str">
            <v>NULL</v>
          </cell>
          <cell r="M1946" t="str">
            <v>NULL</v>
          </cell>
          <cell r="N1946" t="str">
            <v>albeiroortiz34@gmail.com</v>
          </cell>
          <cell r="O1946" t="str">
            <v>NULL</v>
          </cell>
          <cell r="P1946" t="str">
            <v>NULL</v>
          </cell>
          <cell r="Q1946">
            <v>1</v>
          </cell>
        </row>
        <row r="1947">
          <cell r="B1947">
            <v>16772653</v>
          </cell>
          <cell r="C1947" t="str">
            <v>BORJA ALVARADO JORGE ENRIQUE</v>
          </cell>
          <cell r="D1947" t="str">
            <v>BORJA</v>
          </cell>
          <cell r="E1947" t="str">
            <v>ALVARADO</v>
          </cell>
          <cell r="F1947" t="str">
            <v>JORGE</v>
          </cell>
          <cell r="G1947" t="str">
            <v>ENRIQUE</v>
          </cell>
          <cell r="H1947" t="str">
            <v>NULL</v>
          </cell>
          <cell r="I1947" t="str">
            <v>NULL</v>
          </cell>
          <cell r="J1947" t="str">
            <v>M</v>
          </cell>
          <cell r="K1947" t="str">
            <v>NULL</v>
          </cell>
          <cell r="L1947" t="str">
            <v>NULL</v>
          </cell>
          <cell r="M1947" t="str">
            <v>NULL</v>
          </cell>
          <cell r="N1947" t="str">
            <v>borjacompositor@gmail.com</v>
          </cell>
          <cell r="O1947" t="str">
            <v>NULL</v>
          </cell>
          <cell r="P1947" t="str">
            <v>NULL</v>
          </cell>
          <cell r="Q1947">
            <v>1</v>
          </cell>
        </row>
        <row r="1948">
          <cell r="B1948">
            <v>72285848</v>
          </cell>
          <cell r="C1948" t="str">
            <v>BALLESTAS VALLE JOAN EUCLIDES</v>
          </cell>
          <cell r="D1948" t="str">
            <v>BALLESTAS</v>
          </cell>
          <cell r="E1948" t="str">
            <v>VALLE</v>
          </cell>
          <cell r="F1948" t="str">
            <v>JOAN</v>
          </cell>
          <cell r="G1948" t="str">
            <v>EUCLIDES</v>
          </cell>
          <cell r="H1948" t="str">
            <v>NULL</v>
          </cell>
          <cell r="I1948" t="str">
            <v>NULL</v>
          </cell>
          <cell r="J1948" t="str">
            <v>M</v>
          </cell>
          <cell r="K1948" t="str">
            <v>NULL</v>
          </cell>
          <cell r="L1948" t="str">
            <v>NULL</v>
          </cell>
          <cell r="M1948" t="str">
            <v>NULL</v>
          </cell>
          <cell r="N1948" t="str">
            <v>jballestas83@yahoo.com.mx</v>
          </cell>
          <cell r="O1948" t="str">
            <v>NULL</v>
          </cell>
          <cell r="P1948" t="str">
            <v>NULL</v>
          </cell>
          <cell r="Q1948">
            <v>1</v>
          </cell>
        </row>
        <row r="1949">
          <cell r="B1949">
            <v>1061779715</v>
          </cell>
          <cell r="C1949" t="str">
            <v>LOpez Sandoval Alexis Alejandro</v>
          </cell>
          <cell r="D1949" t="str">
            <v>LOpez</v>
          </cell>
          <cell r="E1949" t="str">
            <v>Sandoval</v>
          </cell>
          <cell r="F1949" t="str">
            <v>Alexis</v>
          </cell>
          <cell r="G1949" t="str">
            <v>Alejandro</v>
          </cell>
          <cell r="H1949" t="str">
            <v>NULL</v>
          </cell>
          <cell r="I1949" t="str">
            <v>NULL</v>
          </cell>
          <cell r="J1949" t="str">
            <v>M</v>
          </cell>
          <cell r="K1949" t="str">
            <v>NULL</v>
          </cell>
          <cell r="L1949" t="str">
            <v>NULL</v>
          </cell>
          <cell r="M1949" t="str">
            <v>NULL</v>
          </cell>
          <cell r="N1949" t="str">
            <v>aalopezs@unicauca.edu.co</v>
          </cell>
          <cell r="O1949" t="str">
            <v>NULL</v>
          </cell>
          <cell r="P1949" t="str">
            <v>NULL</v>
          </cell>
          <cell r="Q1949">
            <v>1</v>
          </cell>
        </row>
        <row r="1950">
          <cell r="B1950">
            <v>1059909612</v>
          </cell>
          <cell r="C1950" t="str">
            <v>TRULLO GUERRERO RICARDO JOSE</v>
          </cell>
          <cell r="D1950" t="str">
            <v>TRULLO</v>
          </cell>
          <cell r="E1950" t="str">
            <v>GUERRERO</v>
          </cell>
          <cell r="F1950" t="str">
            <v>RICARDO</v>
          </cell>
          <cell r="G1950" t="str">
            <v>JOSE</v>
          </cell>
          <cell r="H1950" t="str">
            <v>NULL</v>
          </cell>
          <cell r="I1950" t="str">
            <v>NULL</v>
          </cell>
          <cell r="J1950" t="str">
            <v>M</v>
          </cell>
          <cell r="K1950" t="str">
            <v>NULL</v>
          </cell>
          <cell r="L1950" t="str">
            <v>NULL</v>
          </cell>
          <cell r="M1950" t="str">
            <v>NULL</v>
          </cell>
          <cell r="N1950" t="str">
            <v>rtrullo@unicauca.edu.co</v>
          </cell>
          <cell r="O1950" t="str">
            <v>NULL</v>
          </cell>
          <cell r="P1950" t="str">
            <v>NULL</v>
          </cell>
          <cell r="Q1950">
            <v>1</v>
          </cell>
        </row>
        <row r="1951">
          <cell r="B1951">
            <v>16929090</v>
          </cell>
          <cell r="C1951" t="str">
            <v>TORRES FONSECA HECTOR HAROLD</v>
          </cell>
          <cell r="D1951" t="str">
            <v>TORRES</v>
          </cell>
          <cell r="E1951" t="str">
            <v>FONSECA</v>
          </cell>
          <cell r="F1951" t="str">
            <v>HECTOR</v>
          </cell>
          <cell r="G1951" t="str">
            <v>HAROLD</v>
          </cell>
          <cell r="H1951" t="str">
            <v>NULL</v>
          </cell>
          <cell r="I1951" t="str">
            <v>NULL</v>
          </cell>
          <cell r="J1951" t="str">
            <v>M</v>
          </cell>
          <cell r="K1951" t="str">
            <v>NULL</v>
          </cell>
          <cell r="L1951" t="str">
            <v>NULL</v>
          </cell>
          <cell r="M1951" t="str">
            <v>NULL</v>
          </cell>
          <cell r="N1951" t="str">
            <v>lobesno1981@gmail.com</v>
          </cell>
          <cell r="O1951" t="str">
            <v>NULL</v>
          </cell>
          <cell r="P1951" t="str">
            <v>NULL</v>
          </cell>
          <cell r="Q1951">
            <v>1</v>
          </cell>
        </row>
        <row r="1952">
          <cell r="B1952">
            <v>34331625</v>
          </cell>
          <cell r="C1952" t="str">
            <v>RAMIREZ MONTILLA YADY ESPERANZA</v>
          </cell>
          <cell r="D1952" t="str">
            <v>RAMIREZ</v>
          </cell>
          <cell r="E1952" t="str">
            <v>MONTILLA</v>
          </cell>
          <cell r="F1952" t="str">
            <v>YADY</v>
          </cell>
          <cell r="G1952" t="str">
            <v>ESPERANZA</v>
          </cell>
          <cell r="H1952" t="str">
            <v>NULL</v>
          </cell>
          <cell r="I1952" t="str">
            <v>NULL</v>
          </cell>
          <cell r="J1952" t="str">
            <v>F</v>
          </cell>
          <cell r="K1952" t="str">
            <v>NULL</v>
          </cell>
          <cell r="L1952" t="str">
            <v>NULL</v>
          </cell>
          <cell r="M1952" t="str">
            <v>NULL</v>
          </cell>
          <cell r="N1952" t="str">
            <v>yramirez@unicauca.edu.co</v>
          </cell>
          <cell r="O1952" t="str">
            <v>NULL</v>
          </cell>
          <cell r="P1952" t="str">
            <v>NULL</v>
          </cell>
          <cell r="Q1952">
            <v>1</v>
          </cell>
        </row>
        <row r="1953">
          <cell r="B1953">
            <v>1061735611</v>
          </cell>
          <cell r="C1953" t="str">
            <v xml:space="preserve">Navarro Ordoñez Harrison </v>
          </cell>
          <cell r="D1953" t="str">
            <v>Navarro</v>
          </cell>
          <cell r="E1953" t="str">
            <v>Ordoñez</v>
          </cell>
          <cell r="F1953" t="str">
            <v>Harrison</v>
          </cell>
          <cell r="H1953" t="str">
            <v>NULL</v>
          </cell>
          <cell r="I1953" t="str">
            <v>NULL</v>
          </cell>
          <cell r="J1953" t="str">
            <v>M</v>
          </cell>
          <cell r="K1953" t="str">
            <v>NULL</v>
          </cell>
          <cell r="L1953" t="str">
            <v>NULL</v>
          </cell>
          <cell r="M1953" t="str">
            <v>NULL</v>
          </cell>
          <cell r="N1953" t="str">
            <v xml:space="preserve">harrinnsonn@gmail.com </v>
          </cell>
          <cell r="O1953" t="str">
            <v>NULL</v>
          </cell>
          <cell r="P1953" t="str">
            <v>NULL</v>
          </cell>
          <cell r="Q1953">
            <v>1</v>
          </cell>
        </row>
        <row r="1954">
          <cell r="B1954">
            <v>10279436</v>
          </cell>
          <cell r="C1954" t="str">
            <v xml:space="preserve">Estrada GonzAlez Felipe </v>
          </cell>
          <cell r="D1954" t="str">
            <v>Estrada</v>
          </cell>
          <cell r="E1954" t="str">
            <v>GonzAlez</v>
          </cell>
          <cell r="F1954" t="str">
            <v>Felipe</v>
          </cell>
          <cell r="H1954" t="str">
            <v>NULL</v>
          </cell>
          <cell r="I1954" t="str">
            <v>NULL</v>
          </cell>
          <cell r="J1954" t="str">
            <v>M</v>
          </cell>
          <cell r="K1954" t="str">
            <v>NULL</v>
          </cell>
          <cell r="L1954" t="str">
            <v>NULL</v>
          </cell>
          <cell r="M1954" t="str">
            <v>NULL</v>
          </cell>
          <cell r="N1954" t="str">
            <v>festragon@gmail.com</v>
          </cell>
          <cell r="O1954" t="str">
            <v>NULL</v>
          </cell>
          <cell r="P1954" t="str">
            <v>NULL</v>
          </cell>
          <cell r="Q1954">
            <v>1</v>
          </cell>
        </row>
        <row r="1955">
          <cell r="B1955">
            <v>1061701881</v>
          </cell>
          <cell r="C1955" t="str">
            <v>QUIJANO VIDAL LUZ ANGELA</v>
          </cell>
          <cell r="D1955" t="str">
            <v>QUIJANO</v>
          </cell>
          <cell r="E1955" t="str">
            <v>VIDAL</v>
          </cell>
          <cell r="F1955" t="str">
            <v>LUZ</v>
          </cell>
          <cell r="G1955" t="str">
            <v>ANGELA</v>
          </cell>
          <cell r="H1955" t="str">
            <v>NULL</v>
          </cell>
          <cell r="I1955" t="str">
            <v>NULL</v>
          </cell>
          <cell r="J1955" t="str">
            <v>F</v>
          </cell>
          <cell r="K1955" t="str">
            <v>NULL</v>
          </cell>
          <cell r="L1955" t="str">
            <v>NULL</v>
          </cell>
          <cell r="M1955" t="str">
            <v>NULL</v>
          </cell>
          <cell r="N1955" t="str">
            <v>luz.angela1987@ingenieros.com</v>
          </cell>
          <cell r="O1955" t="str">
            <v>NULL</v>
          </cell>
          <cell r="P1955" t="str">
            <v>NULL</v>
          </cell>
          <cell r="Q1955">
            <v>1</v>
          </cell>
        </row>
        <row r="1956">
          <cell r="B1956">
            <v>1061713708</v>
          </cell>
          <cell r="C1956" t="str">
            <v>MOLANO ROMERO JAIBER MAURICIO</v>
          </cell>
          <cell r="D1956" t="str">
            <v>MOLANO</v>
          </cell>
          <cell r="E1956" t="str">
            <v>ROMERO</v>
          </cell>
          <cell r="F1956" t="str">
            <v>JAIBER</v>
          </cell>
          <cell r="G1956" t="str">
            <v>MAURICIO</v>
          </cell>
          <cell r="H1956" t="str">
            <v>NULL</v>
          </cell>
          <cell r="I1956" t="str">
            <v>NULL</v>
          </cell>
          <cell r="J1956" t="str">
            <v>M</v>
          </cell>
          <cell r="K1956" t="str">
            <v>NULL</v>
          </cell>
          <cell r="L1956" t="str">
            <v>NULL</v>
          </cell>
          <cell r="M1956" t="str">
            <v>NULL</v>
          </cell>
          <cell r="N1956" t="str">
            <v>jaiber1088@gmail.com</v>
          </cell>
          <cell r="O1956" t="str">
            <v>NULL</v>
          </cell>
          <cell r="P1956" t="str">
            <v>NULL</v>
          </cell>
          <cell r="Q1956">
            <v>1</v>
          </cell>
        </row>
        <row r="1957">
          <cell r="B1957">
            <v>76316478</v>
          </cell>
          <cell r="C1957" t="str">
            <v xml:space="preserve">PEREZ  YONY </v>
          </cell>
          <cell r="D1957" t="str">
            <v>PEREZ</v>
          </cell>
          <cell r="F1957" t="str">
            <v>YONY</v>
          </cell>
          <cell r="H1957" t="str">
            <v>NULL</v>
          </cell>
          <cell r="I1957" t="str">
            <v>NULL</v>
          </cell>
          <cell r="J1957" t="str">
            <v>M</v>
          </cell>
          <cell r="K1957" t="str">
            <v>NULL</v>
          </cell>
          <cell r="L1957" t="str">
            <v>NULL</v>
          </cell>
          <cell r="M1957" t="str">
            <v>NULL</v>
          </cell>
          <cell r="N1957" t="str">
            <v>yonny-perez@hotmail.com</v>
          </cell>
          <cell r="O1957" t="str">
            <v>NULL</v>
          </cell>
          <cell r="P1957" t="str">
            <v>NULL</v>
          </cell>
          <cell r="Q1957">
            <v>1</v>
          </cell>
        </row>
        <row r="1958">
          <cell r="B1958">
            <v>1083870372</v>
          </cell>
          <cell r="C1958" t="str">
            <v xml:space="preserve">TRIANA TRUJILLO LEANDRO </v>
          </cell>
          <cell r="D1958" t="str">
            <v>TRIANA</v>
          </cell>
          <cell r="E1958" t="str">
            <v>TRUJILLO</v>
          </cell>
          <cell r="F1958" t="str">
            <v>LEANDRO</v>
          </cell>
          <cell r="H1958" t="str">
            <v>NULL</v>
          </cell>
          <cell r="I1958" t="str">
            <v>NULL</v>
          </cell>
          <cell r="J1958" t="str">
            <v>M</v>
          </cell>
          <cell r="K1958" t="str">
            <v>NULL</v>
          </cell>
          <cell r="L1958" t="str">
            <v>NULL</v>
          </cell>
          <cell r="M1958" t="str">
            <v>NULL</v>
          </cell>
          <cell r="N1958" t="str">
            <v>leandrotriana@gmail.com</v>
          </cell>
          <cell r="O1958" t="str">
            <v>NULL</v>
          </cell>
          <cell r="P1958" t="str">
            <v>NULL</v>
          </cell>
          <cell r="Q1958">
            <v>1</v>
          </cell>
        </row>
        <row r="1959">
          <cell r="B1959">
            <v>1061800898</v>
          </cell>
          <cell r="C1959" t="str">
            <v>BERMUDEZ DIAGO ELIZABETH ALEJANDRA</v>
          </cell>
          <cell r="D1959" t="str">
            <v>BERMUDEZ</v>
          </cell>
          <cell r="E1959" t="str">
            <v>DIAGO</v>
          </cell>
          <cell r="F1959" t="str">
            <v>ELIZABETH</v>
          </cell>
          <cell r="G1959" t="str">
            <v>ALEJANDRA</v>
          </cell>
          <cell r="H1959" t="str">
            <v>NULL</v>
          </cell>
          <cell r="I1959" t="str">
            <v>NULL</v>
          </cell>
          <cell r="J1959" t="str">
            <v>F</v>
          </cell>
          <cell r="K1959" t="str">
            <v>NULL</v>
          </cell>
          <cell r="L1959" t="str">
            <v>NULL</v>
          </cell>
          <cell r="M1959" t="str">
            <v>NULL</v>
          </cell>
          <cell r="N1959" t="str">
            <v>obermu2@unicauca.edu.co</v>
          </cell>
          <cell r="O1959" t="str">
            <v>NULL</v>
          </cell>
          <cell r="P1959" t="str">
            <v>NULL</v>
          </cell>
          <cell r="Q1959">
            <v>1</v>
          </cell>
        </row>
        <row r="1960">
          <cell r="B1960">
            <v>1061785831</v>
          </cell>
          <cell r="C1960" t="str">
            <v>RIVERA VASQUEZ DIEGO FERNANDO</v>
          </cell>
          <cell r="D1960" t="str">
            <v>RIVERA</v>
          </cell>
          <cell r="E1960" t="str">
            <v>VASQUEZ</v>
          </cell>
          <cell r="F1960" t="str">
            <v>DIEGO</v>
          </cell>
          <cell r="G1960" t="str">
            <v>FERNANDO</v>
          </cell>
          <cell r="H1960" t="str">
            <v>NULL</v>
          </cell>
          <cell r="I1960" t="str">
            <v>NULL</v>
          </cell>
          <cell r="J1960" t="str">
            <v>M</v>
          </cell>
          <cell r="K1960" t="str">
            <v>NULL</v>
          </cell>
          <cell r="L1960" t="str">
            <v>NULL</v>
          </cell>
          <cell r="M1960" t="str">
            <v>NULL</v>
          </cell>
          <cell r="N1960" t="str">
            <v>diegoferivera@unicauca.edu.co</v>
          </cell>
          <cell r="O1960" t="str">
            <v>NULL</v>
          </cell>
          <cell r="P1960" t="str">
            <v>NULL</v>
          </cell>
          <cell r="Q1960">
            <v>1</v>
          </cell>
        </row>
        <row r="1961">
          <cell r="B1961">
            <v>1061814720</v>
          </cell>
          <cell r="C1961" t="str">
            <v>LOPEZ MARTINEZ JUAN CAMILO</v>
          </cell>
          <cell r="D1961" t="str">
            <v>LOPEZ</v>
          </cell>
          <cell r="E1961" t="str">
            <v>MARTINEZ</v>
          </cell>
          <cell r="F1961" t="str">
            <v>JUAN</v>
          </cell>
          <cell r="G1961" t="str">
            <v>CAMILO</v>
          </cell>
          <cell r="H1961" t="str">
            <v>NULL</v>
          </cell>
          <cell r="I1961" t="str">
            <v>NULL</v>
          </cell>
          <cell r="J1961" t="str">
            <v>M</v>
          </cell>
          <cell r="K1961" t="str">
            <v>NULL</v>
          </cell>
          <cell r="L1961" t="str">
            <v>NULL</v>
          </cell>
          <cell r="M1961" t="str">
            <v>NULL</v>
          </cell>
          <cell r="N1961" t="str">
            <v>jc.lopezm98@gmail.com</v>
          </cell>
          <cell r="O1961" t="str">
            <v>NULL</v>
          </cell>
          <cell r="P1961" t="str">
            <v>NULL</v>
          </cell>
          <cell r="Q1961">
            <v>1</v>
          </cell>
        </row>
        <row r="1962">
          <cell r="B1962">
            <v>1061087908</v>
          </cell>
          <cell r="C1962" t="str">
            <v>FERNANDEZ MAJE NELSON FERNANDO</v>
          </cell>
          <cell r="D1962" t="str">
            <v>FERNANDEZ</v>
          </cell>
          <cell r="E1962" t="str">
            <v>MAJE</v>
          </cell>
          <cell r="F1962" t="str">
            <v>NELSON</v>
          </cell>
          <cell r="G1962" t="str">
            <v>FERNANDO</v>
          </cell>
          <cell r="H1962" t="str">
            <v>NULL</v>
          </cell>
          <cell r="I1962" t="str">
            <v>NULL</v>
          </cell>
          <cell r="J1962" t="str">
            <v>M</v>
          </cell>
          <cell r="K1962" t="str">
            <v>NULL</v>
          </cell>
          <cell r="L1962" t="str">
            <v>NULL</v>
          </cell>
          <cell r="M1962" t="str">
            <v>NULL</v>
          </cell>
          <cell r="N1962" t="str">
            <v>nfernandezm@unicauca.edu.co</v>
          </cell>
          <cell r="O1962" t="str">
            <v>NULL</v>
          </cell>
          <cell r="P1962" t="str">
            <v>NULL</v>
          </cell>
          <cell r="Q1962">
            <v>1</v>
          </cell>
        </row>
        <row r="1963">
          <cell r="B1963">
            <v>76331181</v>
          </cell>
          <cell r="C1963" t="str">
            <v>GALVIS SARRIA WILLIAM ANDRES</v>
          </cell>
          <cell r="D1963" t="str">
            <v>GALVIS</v>
          </cell>
          <cell r="E1963" t="str">
            <v>SARRIA</v>
          </cell>
          <cell r="F1963" t="str">
            <v>WILLIAM</v>
          </cell>
          <cell r="G1963" t="str">
            <v>ANDRES</v>
          </cell>
          <cell r="H1963" t="str">
            <v>NULL</v>
          </cell>
          <cell r="I1963" t="str">
            <v>NULL</v>
          </cell>
          <cell r="J1963" t="str">
            <v>M</v>
          </cell>
          <cell r="K1963" t="str">
            <v>NULL</v>
          </cell>
          <cell r="L1963" t="str">
            <v>NULL</v>
          </cell>
          <cell r="M1963" t="str">
            <v>NULL</v>
          </cell>
          <cell r="N1963" t="str">
            <v>andres28galvis@hotmail.com</v>
          </cell>
          <cell r="O1963" t="str">
            <v>NULL</v>
          </cell>
          <cell r="P1963" t="str">
            <v>NULL</v>
          </cell>
          <cell r="Q1963">
            <v>1</v>
          </cell>
        </row>
        <row r="1964">
          <cell r="B1964">
            <v>1102357294</v>
          </cell>
          <cell r="C1964" t="str">
            <v xml:space="preserve">BUITRAGO QUIÑONEZ ANDREA </v>
          </cell>
          <cell r="D1964" t="str">
            <v>BUITRAGO</v>
          </cell>
          <cell r="E1964" t="str">
            <v>QUIÑONEZ</v>
          </cell>
          <cell r="F1964" t="str">
            <v>ANDREA</v>
          </cell>
          <cell r="H1964" t="str">
            <v>NULL</v>
          </cell>
          <cell r="I1964" t="str">
            <v>NULL</v>
          </cell>
          <cell r="J1964" t="str">
            <v>M</v>
          </cell>
          <cell r="K1964" t="str">
            <v>NULL</v>
          </cell>
          <cell r="L1964" t="str">
            <v>NULL</v>
          </cell>
          <cell r="M1964" t="str">
            <v>NULL</v>
          </cell>
          <cell r="N1964" t="str">
            <v>andreabuitragoquinonez@gmail.com</v>
          </cell>
          <cell r="O1964" t="str">
            <v>NULL</v>
          </cell>
          <cell r="P1964" t="str">
            <v>NULL</v>
          </cell>
          <cell r="Q1964">
            <v>1</v>
          </cell>
        </row>
        <row r="1965">
          <cell r="B1965">
            <v>1094277300</v>
          </cell>
          <cell r="C1965" t="str">
            <v>ARCINIEGAS PEÑALOSA DIEGO ALEJANDRO</v>
          </cell>
          <cell r="D1965" t="str">
            <v>ARCINIEGAS</v>
          </cell>
          <cell r="E1965" t="str">
            <v>PEÑALOSA</v>
          </cell>
          <cell r="F1965" t="str">
            <v>DIEGO</v>
          </cell>
          <cell r="G1965" t="str">
            <v>ALEJANDRO</v>
          </cell>
          <cell r="H1965" t="str">
            <v>NULL</v>
          </cell>
          <cell r="I1965" t="str">
            <v>NULL</v>
          </cell>
          <cell r="J1965" t="str">
            <v>M</v>
          </cell>
          <cell r="K1965" t="str">
            <v>NULL</v>
          </cell>
          <cell r="L1965" t="str">
            <v>NULL</v>
          </cell>
          <cell r="M1965" t="str">
            <v>NULL</v>
          </cell>
          <cell r="N1965" t="str">
            <v>diegopa947@gmail.com</v>
          </cell>
          <cell r="O1965" t="str">
            <v>NULL</v>
          </cell>
          <cell r="P1965" t="str">
            <v>NULL</v>
          </cell>
          <cell r="Q1965">
            <v>1</v>
          </cell>
        </row>
        <row r="1966">
          <cell r="B1966">
            <v>1049650688</v>
          </cell>
          <cell r="C1966" t="str">
            <v>NIÑO REYES NELSON JAVIER</v>
          </cell>
          <cell r="D1966" t="str">
            <v>NIÑO</v>
          </cell>
          <cell r="E1966" t="str">
            <v>REYES</v>
          </cell>
          <cell r="F1966" t="str">
            <v>NELSON</v>
          </cell>
          <cell r="G1966" t="str">
            <v>JAVIER</v>
          </cell>
          <cell r="H1966" t="str">
            <v>NULL</v>
          </cell>
          <cell r="I1966" t="str">
            <v>NULL</v>
          </cell>
          <cell r="J1966" t="str">
            <v>M</v>
          </cell>
          <cell r="K1966" t="str">
            <v>NULL</v>
          </cell>
          <cell r="L1966" t="str">
            <v>NULL</v>
          </cell>
          <cell r="M1966" t="str">
            <v>NULL</v>
          </cell>
          <cell r="N1966" t="str">
            <v xml:space="preserve">jjjavierrreyes@gmail.com </v>
          </cell>
          <cell r="O1966" t="str">
            <v>NULL</v>
          </cell>
          <cell r="P1966" t="str">
            <v>NULL</v>
          </cell>
          <cell r="Q1966">
            <v>1</v>
          </cell>
        </row>
        <row r="1967">
          <cell r="B1967">
            <v>12748789</v>
          </cell>
          <cell r="C1967" t="str">
            <v>ENRIQUEZ RAMIREZ ALVARO IVAN</v>
          </cell>
          <cell r="D1967" t="str">
            <v>ENRIQUEZ</v>
          </cell>
          <cell r="E1967" t="str">
            <v>RAMIREZ</v>
          </cell>
          <cell r="F1967" t="str">
            <v>ALVARO</v>
          </cell>
          <cell r="G1967" t="str">
            <v>IVAN</v>
          </cell>
          <cell r="H1967" t="str">
            <v>NULL</v>
          </cell>
          <cell r="I1967" t="str">
            <v>NULL</v>
          </cell>
          <cell r="J1967" t="str">
            <v>M</v>
          </cell>
          <cell r="K1967" t="str">
            <v>NULL</v>
          </cell>
          <cell r="L1967" t="str">
            <v>NULL</v>
          </cell>
          <cell r="M1967" t="str">
            <v>NULL</v>
          </cell>
          <cell r="N1967" t="str">
            <v>enraboga@hotmail.com</v>
          </cell>
          <cell r="O1967" t="str">
            <v>NULL</v>
          </cell>
          <cell r="P1967" t="str">
            <v>NULL</v>
          </cell>
          <cell r="Q1967">
            <v>1</v>
          </cell>
        </row>
        <row r="1968">
          <cell r="B1968">
            <v>1052398710</v>
          </cell>
          <cell r="C1968" t="str">
            <v>PINTO NUÑEZ DIEGO IVAN</v>
          </cell>
          <cell r="D1968" t="str">
            <v>PINTO</v>
          </cell>
          <cell r="E1968" t="str">
            <v>NUÑEZ</v>
          </cell>
          <cell r="F1968" t="str">
            <v>DIEGO</v>
          </cell>
          <cell r="G1968" t="str">
            <v>IVAN</v>
          </cell>
          <cell r="H1968" t="str">
            <v>NULL</v>
          </cell>
          <cell r="I1968" t="str">
            <v>NULL</v>
          </cell>
          <cell r="J1968" t="str">
            <v>M</v>
          </cell>
          <cell r="K1968" t="str">
            <v>NULL</v>
          </cell>
          <cell r="L1968" t="str">
            <v>NULL</v>
          </cell>
          <cell r="M1968" t="str">
            <v>NULL</v>
          </cell>
          <cell r="N1968" t="str">
            <v>diegomus.pinto@gmail.com</v>
          </cell>
          <cell r="O1968" t="str">
            <v>NULL</v>
          </cell>
          <cell r="P1968" t="str">
            <v>NULL</v>
          </cell>
          <cell r="Q1968">
            <v>1</v>
          </cell>
        </row>
        <row r="1969">
          <cell r="B1969">
            <v>1061703750</v>
          </cell>
          <cell r="C1969" t="str">
            <v>MOLANO RUIZ ANDRES FELIPE</v>
          </cell>
          <cell r="D1969" t="str">
            <v>MOLANO</v>
          </cell>
          <cell r="E1969" t="str">
            <v>RUIZ</v>
          </cell>
          <cell r="F1969" t="str">
            <v>ANDRES</v>
          </cell>
          <cell r="G1969" t="str">
            <v>FELIPE</v>
          </cell>
          <cell r="H1969" t="str">
            <v>NULL</v>
          </cell>
          <cell r="I1969" t="str">
            <v>NULL</v>
          </cell>
          <cell r="J1969" t="str">
            <v>M</v>
          </cell>
          <cell r="K1969" t="str">
            <v>NULL</v>
          </cell>
          <cell r="L1969" t="str">
            <v>NULL</v>
          </cell>
          <cell r="M1969" t="str">
            <v>NULL</v>
          </cell>
          <cell r="N1969" t="str">
            <v>afmolanoruiz@gmail.com</v>
          </cell>
          <cell r="O1969" t="str">
            <v>NULL</v>
          </cell>
          <cell r="P1969" t="str">
            <v>NULL</v>
          </cell>
          <cell r="Q1969">
            <v>1</v>
          </cell>
        </row>
        <row r="1970">
          <cell r="B1970">
            <v>1086135348</v>
          </cell>
          <cell r="C1970" t="str">
            <v>PALOMINO MORA LIZETH ANDREA</v>
          </cell>
          <cell r="D1970" t="str">
            <v>PALOMINO</v>
          </cell>
          <cell r="E1970" t="str">
            <v>MORA</v>
          </cell>
          <cell r="F1970" t="str">
            <v>LIZETH</v>
          </cell>
          <cell r="G1970" t="str">
            <v>ANDREA</v>
          </cell>
          <cell r="H1970" t="str">
            <v>NULL</v>
          </cell>
          <cell r="I1970" t="str">
            <v>NULL</v>
          </cell>
          <cell r="J1970" t="str">
            <v>F</v>
          </cell>
          <cell r="K1970" t="str">
            <v>NULL</v>
          </cell>
          <cell r="L1970" t="str">
            <v>NULL</v>
          </cell>
          <cell r="M1970" t="str">
            <v>NULL</v>
          </cell>
          <cell r="N1970" t="str">
            <v>lapalomino@unicauca.edu.co</v>
          </cell>
          <cell r="O1970" t="str">
            <v>NULL</v>
          </cell>
          <cell r="P1970" t="str">
            <v>NULL</v>
          </cell>
          <cell r="Q1970">
            <v>1</v>
          </cell>
        </row>
        <row r="1971">
          <cell r="B1971">
            <v>94527610</v>
          </cell>
          <cell r="C1971" t="str">
            <v>MAYOR MORENO HECTOR ANDRES</v>
          </cell>
          <cell r="D1971" t="str">
            <v>MAYOR</v>
          </cell>
          <cell r="E1971" t="str">
            <v>MORENO</v>
          </cell>
          <cell r="F1971" t="str">
            <v>HECTOR</v>
          </cell>
          <cell r="G1971" t="str">
            <v>ANDRES</v>
          </cell>
          <cell r="H1971" t="str">
            <v>NULL</v>
          </cell>
          <cell r="I1971" t="str">
            <v>NULL</v>
          </cell>
          <cell r="J1971" t="str">
            <v>M</v>
          </cell>
          <cell r="K1971" t="str">
            <v>NULL</v>
          </cell>
          <cell r="L1971" t="str">
            <v>NULL</v>
          </cell>
          <cell r="M1971" t="str">
            <v>NULL</v>
          </cell>
          <cell r="N1971" t="str">
            <v>andresmayor24@hotmail.com</v>
          </cell>
          <cell r="O1971" t="str">
            <v>NULL</v>
          </cell>
          <cell r="P1971" t="str">
            <v>NULL</v>
          </cell>
          <cell r="Q1971">
            <v>1</v>
          </cell>
        </row>
        <row r="1972">
          <cell r="B1972">
            <v>1061767144</v>
          </cell>
          <cell r="C1972" t="str">
            <v>BUITRON ERASO MARIA ALEJANDRA</v>
          </cell>
          <cell r="D1972" t="str">
            <v>BUITRON</v>
          </cell>
          <cell r="E1972" t="str">
            <v>ERASO</v>
          </cell>
          <cell r="F1972" t="str">
            <v>MARIA</v>
          </cell>
          <cell r="G1972" t="str">
            <v>ALEJANDRA</v>
          </cell>
          <cell r="H1972" t="str">
            <v>NULL</v>
          </cell>
          <cell r="I1972" t="str">
            <v>NULL</v>
          </cell>
          <cell r="J1972" t="str">
            <v>M</v>
          </cell>
          <cell r="K1972" t="str">
            <v>NULL</v>
          </cell>
          <cell r="L1972" t="str">
            <v>NULL</v>
          </cell>
          <cell r="M1972" t="str">
            <v>NULL</v>
          </cell>
          <cell r="N1972" t="str">
            <v xml:space="preserve"> maalebuitron@unicauca.edu.co</v>
          </cell>
          <cell r="O1972" t="str">
            <v>NULL</v>
          </cell>
          <cell r="P1972" t="str">
            <v>NULL</v>
          </cell>
          <cell r="Q1972">
            <v>1</v>
          </cell>
        </row>
        <row r="1973">
          <cell r="B1973">
            <v>10494308</v>
          </cell>
          <cell r="C1973" t="str">
            <v>Delgadillo Mosquera Juan Fernando</v>
          </cell>
          <cell r="D1973" t="str">
            <v>Delgadillo</v>
          </cell>
          <cell r="E1973" t="str">
            <v>Mosquera</v>
          </cell>
          <cell r="F1973" t="str">
            <v>Juan</v>
          </cell>
          <cell r="G1973" t="str">
            <v>Fernando</v>
          </cell>
          <cell r="H1973" t="str">
            <v>NULL</v>
          </cell>
          <cell r="I1973" t="str">
            <v>NULL</v>
          </cell>
          <cell r="J1973" t="str">
            <v>M</v>
          </cell>
          <cell r="K1973" t="str">
            <v>NULL</v>
          </cell>
          <cell r="L1973" t="str">
            <v>NULL</v>
          </cell>
          <cell r="M1973" t="str">
            <v>NULL</v>
          </cell>
          <cell r="N1973" t="str">
            <v>jotaferco@yahoo.com</v>
          </cell>
          <cell r="O1973" t="str">
            <v>NULL</v>
          </cell>
          <cell r="P1973" t="str">
            <v>NULL</v>
          </cell>
          <cell r="Q1973">
            <v>1</v>
          </cell>
        </row>
        <row r="1974">
          <cell r="B1974">
            <v>1098730933</v>
          </cell>
          <cell r="C1974" t="str">
            <v>RUEDA PEREA SEBASTIAN RICARDO</v>
          </cell>
          <cell r="D1974" t="str">
            <v>RUEDA</v>
          </cell>
          <cell r="E1974" t="str">
            <v>PEREA</v>
          </cell>
          <cell r="F1974" t="str">
            <v>SEBASTIAN</v>
          </cell>
          <cell r="G1974" t="str">
            <v>RICARDO</v>
          </cell>
          <cell r="H1974" t="str">
            <v>NULL</v>
          </cell>
          <cell r="I1974" t="str">
            <v>NULL</v>
          </cell>
          <cell r="J1974" t="str">
            <v>M</v>
          </cell>
          <cell r="K1974" t="str">
            <v>NULL</v>
          </cell>
          <cell r="L1974" t="str">
            <v>NULL</v>
          </cell>
          <cell r="M1974" t="str">
            <v>NULL</v>
          </cell>
          <cell r="N1974" t="str">
            <v>docentesebastianrueda@gmail.com</v>
          </cell>
          <cell r="O1974" t="str">
            <v>NULL</v>
          </cell>
          <cell r="P1974" t="str">
            <v>NULL</v>
          </cell>
          <cell r="Q1974">
            <v>1</v>
          </cell>
        </row>
        <row r="1975">
          <cell r="B1975">
            <v>76312642</v>
          </cell>
          <cell r="C1975" t="str">
            <v>MONTUA MUNOZ FABIAN ANDRES</v>
          </cell>
          <cell r="D1975" t="str">
            <v>MONTUA</v>
          </cell>
          <cell r="E1975" t="str">
            <v>MUNOZ</v>
          </cell>
          <cell r="F1975" t="str">
            <v>FABIAN</v>
          </cell>
          <cell r="G1975" t="str">
            <v>ANDRES</v>
          </cell>
          <cell r="H1975" t="str">
            <v>NULL</v>
          </cell>
          <cell r="I1975" t="str">
            <v>NULL</v>
          </cell>
          <cell r="J1975" t="str">
            <v>M</v>
          </cell>
          <cell r="K1975" t="str">
            <v>NULL</v>
          </cell>
          <cell r="L1975" t="str">
            <v>NULL</v>
          </cell>
          <cell r="M1975" t="str">
            <v>NULL</v>
          </cell>
          <cell r="N1975" t="str">
            <v>famontua@unicauca.edu.co</v>
          </cell>
          <cell r="O1975" t="str">
            <v>NULL</v>
          </cell>
          <cell r="P1975" t="str">
            <v>NULL</v>
          </cell>
          <cell r="Q1975">
            <v>1</v>
          </cell>
        </row>
        <row r="1976">
          <cell r="B1976">
            <v>1061697782</v>
          </cell>
          <cell r="C1976" t="str">
            <v>MUÑOZ CAICEDO LUCY AMANDA</v>
          </cell>
          <cell r="D1976" t="str">
            <v>MUÑOZ</v>
          </cell>
          <cell r="E1976" t="str">
            <v>CAICEDO</v>
          </cell>
          <cell r="F1976" t="str">
            <v>LUCY</v>
          </cell>
          <cell r="G1976" t="str">
            <v>AMANDA</v>
          </cell>
          <cell r="H1976" t="str">
            <v>NULL</v>
          </cell>
          <cell r="I1976" t="str">
            <v>NULL</v>
          </cell>
          <cell r="J1976" t="str">
            <v>F</v>
          </cell>
          <cell r="K1976" t="str">
            <v>NULL</v>
          </cell>
          <cell r="L1976" t="str">
            <v>NULL</v>
          </cell>
          <cell r="M1976" t="str">
            <v>NULL</v>
          </cell>
          <cell r="N1976" t="str">
            <v>la.mc0825@gmail.com</v>
          </cell>
          <cell r="O1976" t="str">
            <v>NULL</v>
          </cell>
          <cell r="P1976" t="str">
            <v>NULL</v>
          </cell>
          <cell r="Q1976">
            <v>1</v>
          </cell>
        </row>
        <row r="1977">
          <cell r="B1977">
            <v>1061731689</v>
          </cell>
          <cell r="C1977" t="str">
            <v>VILLOTA ENRIQUEZ MARIBEL DEICY</v>
          </cell>
          <cell r="D1977" t="str">
            <v>VILLOTA</v>
          </cell>
          <cell r="E1977" t="str">
            <v>ENRIQUEZ</v>
          </cell>
          <cell r="F1977" t="str">
            <v>MARIBEL</v>
          </cell>
          <cell r="G1977" t="str">
            <v>DEICY</v>
          </cell>
          <cell r="H1977" t="str">
            <v>NULL</v>
          </cell>
          <cell r="I1977" t="str">
            <v>NULL</v>
          </cell>
          <cell r="J1977" t="str">
            <v>F</v>
          </cell>
          <cell r="K1977" t="str">
            <v>NULL</v>
          </cell>
          <cell r="L1977" t="str">
            <v>NULL</v>
          </cell>
          <cell r="M1977" t="str">
            <v>NULL</v>
          </cell>
          <cell r="N1977" t="str">
            <v>mdvillota@unicauca.edu.co</v>
          </cell>
          <cell r="O1977" t="str">
            <v>NULL</v>
          </cell>
          <cell r="P1977" t="str">
            <v>NULL</v>
          </cell>
          <cell r="Q1977">
            <v>1</v>
          </cell>
        </row>
        <row r="1978">
          <cell r="B1978">
            <v>25288188</v>
          </cell>
          <cell r="C1978" t="str">
            <v>Fernandez Enriquez Maria Fernanda</v>
          </cell>
          <cell r="D1978" t="str">
            <v>Fernandez</v>
          </cell>
          <cell r="E1978" t="str">
            <v>Enriquez</v>
          </cell>
          <cell r="F1978" t="str">
            <v>Maria</v>
          </cell>
          <cell r="G1978" t="str">
            <v>Fernanda</v>
          </cell>
          <cell r="H1978" t="str">
            <v>NULL</v>
          </cell>
          <cell r="I1978" t="str">
            <v>NULL</v>
          </cell>
          <cell r="J1978" t="str">
            <v>M</v>
          </cell>
          <cell r="K1978" t="str">
            <v>NULL</v>
          </cell>
          <cell r="L1978" t="str">
            <v>NULL</v>
          </cell>
          <cell r="M1978" t="str">
            <v>NULL</v>
          </cell>
          <cell r="N1978" t="str">
            <v>ferchas22@gmail.com</v>
          </cell>
          <cell r="O1978" t="str">
            <v>NULL</v>
          </cell>
          <cell r="P1978" t="str">
            <v>NULL</v>
          </cell>
          <cell r="Q1978">
            <v>1</v>
          </cell>
        </row>
        <row r="1979">
          <cell r="B1979">
            <v>1061713707</v>
          </cell>
          <cell r="C1979" t="str">
            <v>MOLANO ROMERO FABIAN EDUARDO</v>
          </cell>
          <cell r="D1979" t="str">
            <v>MOLANO</v>
          </cell>
          <cell r="E1979" t="str">
            <v>ROMERO</v>
          </cell>
          <cell r="F1979" t="str">
            <v>FABIAN</v>
          </cell>
          <cell r="G1979" t="str">
            <v>EDUARDO</v>
          </cell>
          <cell r="H1979" t="str">
            <v>NULL</v>
          </cell>
          <cell r="I1979" t="str">
            <v>NULL</v>
          </cell>
          <cell r="J1979" t="str">
            <v>M</v>
          </cell>
          <cell r="K1979" t="str">
            <v>NULL</v>
          </cell>
          <cell r="L1979" t="str">
            <v>NULL</v>
          </cell>
          <cell r="M1979" t="str">
            <v>NULL</v>
          </cell>
          <cell r="N1979" t="str">
            <v>molanoper05@gmail.com</v>
          </cell>
          <cell r="O1979" t="str">
            <v>NULL</v>
          </cell>
          <cell r="P1979" t="str">
            <v>NULL</v>
          </cell>
          <cell r="Q1979">
            <v>1</v>
          </cell>
        </row>
        <row r="1980">
          <cell r="B1980">
            <v>94491615</v>
          </cell>
          <cell r="C1980" t="str">
            <v>jimenez trujillo oscar hernan</v>
          </cell>
          <cell r="D1980" t="str">
            <v>jimenez</v>
          </cell>
          <cell r="E1980" t="str">
            <v>trujillo</v>
          </cell>
          <cell r="F1980" t="str">
            <v>oscar</v>
          </cell>
          <cell r="G1980" t="str">
            <v>hernan</v>
          </cell>
          <cell r="H1980" t="str">
            <v>NULL</v>
          </cell>
          <cell r="I1980" t="str">
            <v>NULL</v>
          </cell>
          <cell r="J1980" t="str">
            <v>M</v>
          </cell>
          <cell r="K1980" t="str">
            <v>NULL</v>
          </cell>
          <cell r="L1980" t="str">
            <v>NULL</v>
          </cell>
          <cell r="M1980" t="str">
            <v>NULL</v>
          </cell>
          <cell r="N1980" t="str">
            <v>oscardeporte2000@yahoo.es</v>
          </cell>
          <cell r="O1980" t="str">
            <v>NULL</v>
          </cell>
          <cell r="P1980" t="str">
            <v>NULL</v>
          </cell>
          <cell r="Q1980">
            <v>1</v>
          </cell>
        </row>
        <row r="1981">
          <cell r="B1981">
            <v>7144115</v>
          </cell>
          <cell r="C1981" t="str">
            <v>PAZ CERON GERSON ANDRES</v>
          </cell>
          <cell r="D1981" t="str">
            <v>PAZ</v>
          </cell>
          <cell r="E1981" t="str">
            <v>CERON</v>
          </cell>
          <cell r="F1981" t="str">
            <v>GERSON</v>
          </cell>
          <cell r="G1981" t="str">
            <v>ANDRES</v>
          </cell>
          <cell r="H1981" t="str">
            <v>NULL</v>
          </cell>
          <cell r="I1981" t="str">
            <v>NULL</v>
          </cell>
          <cell r="J1981" t="str">
            <v>M</v>
          </cell>
          <cell r="K1981" t="str">
            <v>NULL</v>
          </cell>
          <cell r="L1981" t="str">
            <v>NULL</v>
          </cell>
          <cell r="M1981" t="str">
            <v>NULL</v>
          </cell>
          <cell r="N1981" t="str">
            <v>andrespazceron@gmail.com</v>
          </cell>
          <cell r="O1981" t="str">
            <v>NULL</v>
          </cell>
          <cell r="P1981" t="str">
            <v>NULL</v>
          </cell>
          <cell r="Q1981">
            <v>1</v>
          </cell>
        </row>
        <row r="1982">
          <cell r="B1982">
            <v>1061778965</v>
          </cell>
          <cell r="C1982" t="str">
            <v>MOSQUERA  DANIEL ANDRES</v>
          </cell>
          <cell r="D1982" t="str">
            <v>MOSQUERA</v>
          </cell>
          <cell r="F1982" t="str">
            <v>DANIEL</v>
          </cell>
          <cell r="G1982" t="str">
            <v>ANDRES</v>
          </cell>
          <cell r="H1982" t="str">
            <v>NULL</v>
          </cell>
          <cell r="I1982" t="str">
            <v>NULL</v>
          </cell>
          <cell r="J1982" t="str">
            <v>M</v>
          </cell>
          <cell r="K1982" t="str">
            <v>NULL</v>
          </cell>
          <cell r="L1982" t="str">
            <v>NULL</v>
          </cell>
          <cell r="M1982" t="str">
            <v>NULL</v>
          </cell>
          <cell r="N1982" t="str">
            <v>danielmosquera@unicauca.edu.co</v>
          </cell>
          <cell r="O1982" t="str">
            <v>NULL</v>
          </cell>
          <cell r="P1982" t="str">
            <v>NULL</v>
          </cell>
          <cell r="Q1982">
            <v>1</v>
          </cell>
        </row>
        <row r="1983">
          <cell r="B1983">
            <v>10307424</v>
          </cell>
          <cell r="C1983" t="str">
            <v>JOAQUI DAZA DIEGO FABIAN</v>
          </cell>
          <cell r="D1983" t="str">
            <v>JOAQUI</v>
          </cell>
          <cell r="E1983" t="str">
            <v>DAZA</v>
          </cell>
          <cell r="F1983" t="str">
            <v>DIEGO</v>
          </cell>
          <cell r="G1983" t="str">
            <v>FABIAN</v>
          </cell>
          <cell r="H1983" t="str">
            <v>NULL</v>
          </cell>
          <cell r="I1983" t="str">
            <v>NULL</v>
          </cell>
          <cell r="J1983" t="str">
            <v>M</v>
          </cell>
          <cell r="K1983" t="str">
            <v>NULL</v>
          </cell>
          <cell r="L1983" t="str">
            <v>NULL</v>
          </cell>
          <cell r="M1983" t="str">
            <v>NULL</v>
          </cell>
          <cell r="N1983" t="str">
            <v>diegoj@unicauca.edu.co</v>
          </cell>
          <cell r="O1983" t="str">
            <v>NULL</v>
          </cell>
          <cell r="P1983" t="str">
            <v>NULL</v>
          </cell>
          <cell r="Q1983">
            <v>1</v>
          </cell>
        </row>
        <row r="1984">
          <cell r="B1984">
            <v>1061709930</v>
          </cell>
          <cell r="C1984" t="str">
            <v>MOSQUERA RODRIGUEZ ADRIANA SOFIA</v>
          </cell>
          <cell r="D1984" t="str">
            <v>MOSQUERA</v>
          </cell>
          <cell r="E1984" t="str">
            <v>RODRIGUEZ</v>
          </cell>
          <cell r="F1984" t="str">
            <v>ADRIANA</v>
          </cell>
          <cell r="G1984" t="str">
            <v>SOFIA</v>
          </cell>
          <cell r="H1984" t="str">
            <v>NULL</v>
          </cell>
          <cell r="I1984" t="str">
            <v>NULL</v>
          </cell>
          <cell r="J1984" t="str">
            <v>F</v>
          </cell>
          <cell r="K1984" t="str">
            <v>NULL</v>
          </cell>
          <cell r="L1984" t="str">
            <v>NULL</v>
          </cell>
          <cell r="M1984" t="str">
            <v>NULL</v>
          </cell>
          <cell r="N1984" t="str">
            <v>adrianasofia@unicauca.edu.co</v>
          </cell>
          <cell r="O1984" t="str">
            <v>NULL</v>
          </cell>
          <cell r="P1984" t="str">
            <v>NULL</v>
          </cell>
          <cell r="Q1984">
            <v>1</v>
          </cell>
        </row>
        <row r="1985">
          <cell r="B1985">
            <v>1003102568</v>
          </cell>
          <cell r="C1985" t="str">
            <v>DORADO NAVIA ANDRES ESTEBAN</v>
          </cell>
          <cell r="D1985" t="str">
            <v>DORADO</v>
          </cell>
          <cell r="E1985" t="str">
            <v>NAVIA</v>
          </cell>
          <cell r="F1985" t="str">
            <v>ANDRES</v>
          </cell>
          <cell r="G1985" t="str">
            <v>ESTEBAN</v>
          </cell>
          <cell r="H1985" t="str">
            <v>NULL</v>
          </cell>
          <cell r="I1985" t="str">
            <v>NULL</v>
          </cell>
          <cell r="J1985" t="str">
            <v>M</v>
          </cell>
          <cell r="K1985" t="str">
            <v>NULL</v>
          </cell>
          <cell r="L1985" t="str">
            <v>NULL</v>
          </cell>
          <cell r="M1985" t="str">
            <v>NULL</v>
          </cell>
          <cell r="N1985" t="str">
            <v>aesteband@unicauca.edu.co</v>
          </cell>
          <cell r="O1985" t="str">
            <v>NULL</v>
          </cell>
          <cell r="P1985" t="str">
            <v>NULL</v>
          </cell>
          <cell r="Q1985">
            <v>1</v>
          </cell>
        </row>
        <row r="1986">
          <cell r="B1986">
            <v>1061821723</v>
          </cell>
          <cell r="C1986" t="str">
            <v>PATIÑO SERRANO LUIS FELIPE</v>
          </cell>
          <cell r="D1986" t="str">
            <v>PATIÑO</v>
          </cell>
          <cell r="E1986" t="str">
            <v>SERRANO</v>
          </cell>
          <cell r="F1986" t="str">
            <v>LUIS</v>
          </cell>
          <cell r="G1986" t="str">
            <v>FELIPE</v>
          </cell>
          <cell r="H1986" t="str">
            <v>NULL</v>
          </cell>
          <cell r="I1986" t="str">
            <v>NULL</v>
          </cell>
          <cell r="J1986" t="str">
            <v>M</v>
          </cell>
          <cell r="K1986" t="str">
            <v>NULL</v>
          </cell>
          <cell r="L1986" t="str">
            <v>NULL</v>
          </cell>
          <cell r="M1986" t="str">
            <v>NULL</v>
          </cell>
          <cell r="N1986" t="str">
            <v>luisfpat@unicauca.edu.co</v>
          </cell>
          <cell r="O1986" t="str">
            <v>NULL</v>
          </cell>
          <cell r="P1986" t="str">
            <v>NULL</v>
          </cell>
          <cell r="Q1986">
            <v>1</v>
          </cell>
        </row>
        <row r="1987">
          <cell r="B1987">
            <v>1061803739</v>
          </cell>
          <cell r="C1987" t="str">
            <v>YEPES HOYOS ROSMER HASAN</v>
          </cell>
          <cell r="D1987" t="str">
            <v>YEPES</v>
          </cell>
          <cell r="E1987" t="str">
            <v>HOYOS</v>
          </cell>
          <cell r="F1987" t="str">
            <v>ROSMER</v>
          </cell>
          <cell r="G1987" t="str">
            <v>HASAN</v>
          </cell>
          <cell r="H1987" t="str">
            <v>NULL</v>
          </cell>
          <cell r="I1987" t="str">
            <v>NULL</v>
          </cell>
          <cell r="J1987" t="str">
            <v>M</v>
          </cell>
          <cell r="K1987" t="str">
            <v>NULL</v>
          </cell>
          <cell r="L1987" t="str">
            <v>NULL</v>
          </cell>
          <cell r="M1987" t="str">
            <v>NULL</v>
          </cell>
          <cell r="N1987" t="str">
            <v>rosmerh@unicauca.edu.co</v>
          </cell>
          <cell r="O1987" t="str">
            <v>NULL</v>
          </cell>
          <cell r="P1987" t="str">
            <v>NULL</v>
          </cell>
          <cell r="Q1987">
            <v>1</v>
          </cell>
        </row>
        <row r="1988">
          <cell r="B1988">
            <v>1085941043</v>
          </cell>
          <cell r="C1988" t="str">
            <v>AGUILAR BETANCOURTH JONATHAN DAVID</v>
          </cell>
          <cell r="D1988" t="str">
            <v>AGUILAR</v>
          </cell>
          <cell r="E1988" t="str">
            <v>BETANCOURTH</v>
          </cell>
          <cell r="F1988" t="str">
            <v>JONATHAN</v>
          </cell>
          <cell r="G1988" t="str">
            <v>DAVID</v>
          </cell>
          <cell r="H1988" t="str">
            <v>NULL</v>
          </cell>
          <cell r="I1988" t="str">
            <v>NULL</v>
          </cell>
          <cell r="J1988" t="str">
            <v>M</v>
          </cell>
          <cell r="K1988" t="str">
            <v>NULL</v>
          </cell>
          <cell r="L1988" t="str">
            <v>NULL</v>
          </cell>
          <cell r="M1988" t="str">
            <v>NULL</v>
          </cell>
          <cell r="N1988" t="str">
            <v>abjanathan@unicauca.edu.co</v>
          </cell>
          <cell r="O1988" t="str">
            <v>NULL</v>
          </cell>
          <cell r="P1988" t="str">
            <v>NULL</v>
          </cell>
          <cell r="Q1988">
            <v>1</v>
          </cell>
        </row>
        <row r="1989">
          <cell r="B1989">
            <v>1061814849</v>
          </cell>
          <cell r="C1989" t="str">
            <v>PIAMBA MUELAS JUAN JOSE</v>
          </cell>
          <cell r="D1989" t="str">
            <v>PIAMBA</v>
          </cell>
          <cell r="E1989" t="str">
            <v>MUELAS</v>
          </cell>
          <cell r="F1989" t="str">
            <v>JUAN</v>
          </cell>
          <cell r="G1989" t="str">
            <v>JOSE</v>
          </cell>
          <cell r="H1989" t="str">
            <v>NULL</v>
          </cell>
          <cell r="I1989" t="str">
            <v>NULL</v>
          </cell>
          <cell r="J1989" t="str">
            <v>M</v>
          </cell>
          <cell r="K1989" t="str">
            <v>NULL</v>
          </cell>
          <cell r="L1989" t="str">
            <v>NULL</v>
          </cell>
          <cell r="M1989" t="str">
            <v>NULL</v>
          </cell>
          <cell r="N1989" t="str">
            <v>juanjosepiamba98@gmail.com</v>
          </cell>
          <cell r="O1989" t="str">
            <v>NULL</v>
          </cell>
          <cell r="P1989" t="str">
            <v>NULL</v>
          </cell>
          <cell r="Q1989">
            <v>1</v>
          </cell>
        </row>
        <row r="1990">
          <cell r="B1990">
            <v>1085308230</v>
          </cell>
          <cell r="C1990" t="str">
            <v>Delgado Guaztumal Edison Ferney</v>
          </cell>
          <cell r="D1990" t="str">
            <v>Delgado</v>
          </cell>
          <cell r="E1990" t="str">
            <v>Guaztumal</v>
          </cell>
          <cell r="F1990" t="str">
            <v>Edison</v>
          </cell>
          <cell r="G1990" t="str">
            <v>Ferney</v>
          </cell>
          <cell r="H1990" t="str">
            <v>NULL</v>
          </cell>
          <cell r="I1990" t="str">
            <v>NULL</v>
          </cell>
          <cell r="J1990" t="str">
            <v>M</v>
          </cell>
          <cell r="K1990" t="str">
            <v>NULL</v>
          </cell>
          <cell r="L1990" t="str">
            <v>NULL</v>
          </cell>
          <cell r="M1990" t="str">
            <v>NULL</v>
          </cell>
          <cell r="N1990" t="str">
            <v>edisondelgado2021@gmail.com</v>
          </cell>
          <cell r="O1990" t="str">
            <v>NULL</v>
          </cell>
          <cell r="P1990" t="str">
            <v>NULL</v>
          </cell>
          <cell r="Q1990">
            <v>1</v>
          </cell>
        </row>
        <row r="1991">
          <cell r="B1991">
            <v>1061791343</v>
          </cell>
          <cell r="C1991" t="str">
            <v xml:space="preserve">ALVARADO ALVARADO YUBELY </v>
          </cell>
          <cell r="D1991" t="str">
            <v>ALVARADO</v>
          </cell>
          <cell r="E1991" t="str">
            <v>ALVARADO</v>
          </cell>
          <cell r="F1991" t="str">
            <v>YUBELY</v>
          </cell>
          <cell r="H1991" t="str">
            <v>NULL</v>
          </cell>
          <cell r="I1991" t="str">
            <v>NULL</v>
          </cell>
          <cell r="J1991" t="str">
            <v>F</v>
          </cell>
          <cell r="K1991" t="str">
            <v>NULL</v>
          </cell>
          <cell r="L1991" t="str">
            <v>NULL</v>
          </cell>
          <cell r="M1991" t="str">
            <v>NULL</v>
          </cell>
          <cell r="N1991" t="str">
            <v>yalvarado@unicauca.co</v>
          </cell>
          <cell r="O1991" t="str">
            <v>NULL</v>
          </cell>
          <cell r="P1991" t="str">
            <v>NULL</v>
          </cell>
          <cell r="Q1991">
            <v>1</v>
          </cell>
        </row>
        <row r="1992">
          <cell r="B1992">
            <v>1061700055</v>
          </cell>
          <cell r="C1992" t="str">
            <v>CORDOBA PAREDES JULIAN ANDRES</v>
          </cell>
          <cell r="D1992" t="str">
            <v>CORDOBA</v>
          </cell>
          <cell r="E1992" t="str">
            <v>PAREDES</v>
          </cell>
          <cell r="F1992" t="str">
            <v>JULIAN</v>
          </cell>
          <cell r="G1992" t="str">
            <v>ANDRES</v>
          </cell>
          <cell r="H1992" t="str">
            <v>NULL</v>
          </cell>
          <cell r="I1992" t="str">
            <v>NULL</v>
          </cell>
          <cell r="J1992" t="str">
            <v>M</v>
          </cell>
          <cell r="K1992" t="str">
            <v>NULL</v>
          </cell>
          <cell r="L1992" t="str">
            <v>NULL</v>
          </cell>
          <cell r="M1992" t="str">
            <v>NULL</v>
          </cell>
          <cell r="N1992" t="str">
            <v>juliancordobap@unicauca.edu.co</v>
          </cell>
          <cell r="O1992" t="str">
            <v>NULL</v>
          </cell>
          <cell r="P1992" t="str">
            <v>NULL</v>
          </cell>
          <cell r="Q1992">
            <v>1</v>
          </cell>
        </row>
        <row r="1993">
          <cell r="B1993">
            <v>1110538262</v>
          </cell>
          <cell r="C1993" t="str">
            <v>GIRALDO BUSTAMANTE FRANCISCO JAVIER</v>
          </cell>
          <cell r="D1993" t="str">
            <v>GIRALDO</v>
          </cell>
          <cell r="E1993" t="str">
            <v>BUSTAMANTE</v>
          </cell>
          <cell r="F1993" t="str">
            <v>FRANCISCO</v>
          </cell>
          <cell r="G1993" t="str">
            <v>JAVIER</v>
          </cell>
          <cell r="H1993" t="str">
            <v>NULL</v>
          </cell>
          <cell r="I1993" t="str">
            <v>NULL</v>
          </cell>
          <cell r="J1993" t="str">
            <v>M</v>
          </cell>
          <cell r="K1993" t="str">
            <v>NULL</v>
          </cell>
          <cell r="L1993" t="str">
            <v>NULL</v>
          </cell>
          <cell r="M1993" t="str">
            <v>NULL</v>
          </cell>
          <cell r="N1993" t="str">
            <v>javi-giraldo@hotmail.com</v>
          </cell>
          <cell r="O1993" t="str">
            <v>NULL</v>
          </cell>
          <cell r="P1993" t="str">
            <v>NULL</v>
          </cell>
          <cell r="Q1993">
            <v>1</v>
          </cell>
        </row>
        <row r="1994">
          <cell r="B1994">
            <v>30884689</v>
          </cell>
          <cell r="C1994" t="str">
            <v xml:space="preserve">VELASQUEZ CRUZ SANDARA </v>
          </cell>
          <cell r="D1994" t="str">
            <v>VELASQUEZ</v>
          </cell>
          <cell r="E1994" t="str">
            <v>CRUZ</v>
          </cell>
          <cell r="F1994" t="str">
            <v>SANDARA</v>
          </cell>
          <cell r="H1994" t="str">
            <v>NULL</v>
          </cell>
          <cell r="I1994" t="str">
            <v>NULL</v>
          </cell>
          <cell r="J1994" t="str">
            <v>F</v>
          </cell>
          <cell r="K1994" t="str">
            <v>NULL</v>
          </cell>
          <cell r="L1994" t="str">
            <v>NULL</v>
          </cell>
          <cell r="M1994" t="str">
            <v>NULL</v>
          </cell>
          <cell r="N1994" t="str">
            <v>sandaravelasquez@gmail.com</v>
          </cell>
          <cell r="O1994" t="str">
            <v>NULL</v>
          </cell>
          <cell r="P1994" t="str">
            <v>NULL</v>
          </cell>
          <cell r="Q1994">
            <v>1</v>
          </cell>
        </row>
        <row r="1995">
          <cell r="B1995">
            <v>38643804</v>
          </cell>
          <cell r="C1995" t="str">
            <v>GAITAN GOMEZ OLGA LUCIA</v>
          </cell>
          <cell r="D1995" t="str">
            <v>GAITAN</v>
          </cell>
          <cell r="E1995" t="str">
            <v>GOMEZ</v>
          </cell>
          <cell r="F1995" t="str">
            <v>OLGA</v>
          </cell>
          <cell r="G1995" t="str">
            <v>LUCIA</v>
          </cell>
          <cell r="H1995" t="str">
            <v>NULL</v>
          </cell>
          <cell r="I1995" t="str">
            <v>NULL</v>
          </cell>
          <cell r="J1995" t="str">
            <v>F</v>
          </cell>
          <cell r="K1995" t="str">
            <v>NULL</v>
          </cell>
          <cell r="L1995" t="str">
            <v>NULL</v>
          </cell>
          <cell r="M1995" t="str">
            <v>NULL</v>
          </cell>
          <cell r="N1995" t="str">
            <v>gaitanol2012@yahoo.com</v>
          </cell>
          <cell r="O1995" t="str">
            <v>NULL</v>
          </cell>
          <cell r="P1995" t="str">
            <v>NULL</v>
          </cell>
          <cell r="Q1995">
            <v>1</v>
          </cell>
        </row>
        <row r="1996">
          <cell r="B1996">
            <v>1061785156</v>
          </cell>
          <cell r="C1996" t="str">
            <v>VALVERDE VALVERDE MARIA ANGELICA</v>
          </cell>
          <cell r="D1996" t="str">
            <v>VALVERDE</v>
          </cell>
          <cell r="E1996" t="str">
            <v>VALVERDE</v>
          </cell>
          <cell r="F1996" t="str">
            <v>MARIA</v>
          </cell>
          <cell r="G1996" t="str">
            <v>ANGELICA</v>
          </cell>
          <cell r="H1996" t="str">
            <v>NULL</v>
          </cell>
          <cell r="I1996" t="str">
            <v>NULL</v>
          </cell>
          <cell r="J1996" t="str">
            <v>M</v>
          </cell>
          <cell r="K1996" t="str">
            <v>NULL</v>
          </cell>
          <cell r="L1996" t="str">
            <v>NULL</v>
          </cell>
          <cell r="M1996" t="str">
            <v>NULL</v>
          </cell>
          <cell r="N1996" t="str">
            <v>mariaval@unicauca.edu.co</v>
          </cell>
          <cell r="O1996" t="str">
            <v>NULL</v>
          </cell>
          <cell r="P1996" t="str">
            <v>NULL</v>
          </cell>
          <cell r="Q1996">
            <v>1</v>
          </cell>
        </row>
        <row r="1997">
          <cell r="B1997">
            <v>16770367</v>
          </cell>
          <cell r="C1997" t="str">
            <v>GARCIA GONZALEZ CARLOS ALBERTO</v>
          </cell>
          <cell r="D1997" t="str">
            <v>GARCIA</v>
          </cell>
          <cell r="E1997" t="str">
            <v>GONZALEZ</v>
          </cell>
          <cell r="F1997" t="str">
            <v>CARLOS</v>
          </cell>
          <cell r="G1997" t="str">
            <v>ALBERTO</v>
          </cell>
          <cell r="H1997" t="str">
            <v>NULL</v>
          </cell>
          <cell r="I1997" t="str">
            <v>NULL</v>
          </cell>
          <cell r="J1997" t="str">
            <v>M</v>
          </cell>
          <cell r="K1997" t="str">
            <v>NULL</v>
          </cell>
          <cell r="L1997" t="str">
            <v>NULL</v>
          </cell>
          <cell r="M1997" t="str">
            <v>NULL</v>
          </cell>
          <cell r="N1997" t="str">
            <v>carlosgagon@gmail.com</v>
          </cell>
          <cell r="O1997" t="str">
            <v>NULL</v>
          </cell>
          <cell r="P1997" t="str">
            <v>NULL</v>
          </cell>
          <cell r="Q1997">
            <v>1</v>
          </cell>
        </row>
        <row r="1998">
          <cell r="B1998">
            <v>76315698</v>
          </cell>
          <cell r="C1998" t="str">
            <v>SALAZAR VILLAMARIN CARLOS IVAN</v>
          </cell>
          <cell r="D1998" t="str">
            <v>SALAZAR</v>
          </cell>
          <cell r="E1998" t="str">
            <v>VILLAMARIN</v>
          </cell>
          <cell r="F1998" t="str">
            <v>CARLOS</v>
          </cell>
          <cell r="G1998" t="str">
            <v>IVAN</v>
          </cell>
          <cell r="H1998" t="str">
            <v>NULL</v>
          </cell>
          <cell r="I1998" t="str">
            <v>NULL</v>
          </cell>
          <cell r="J1998" t="str">
            <v>M</v>
          </cell>
          <cell r="K1998" t="str">
            <v>NULL</v>
          </cell>
          <cell r="L1998" t="str">
            <v>NULL</v>
          </cell>
          <cell r="M1998" t="str">
            <v>NULL</v>
          </cell>
          <cell r="N1998" t="str">
            <v>car123927@gmail.com</v>
          </cell>
          <cell r="O1998" t="str">
            <v>NULL</v>
          </cell>
          <cell r="P1998" t="str">
            <v>NULL</v>
          </cell>
          <cell r="Q1998">
            <v>1</v>
          </cell>
        </row>
        <row r="1999">
          <cell r="B1999">
            <v>1061748732</v>
          </cell>
          <cell r="C1999" t="str">
            <v>GRIJALBA ZUÑIGA DIANA LISETH</v>
          </cell>
          <cell r="D1999" t="str">
            <v>GRIJALBA</v>
          </cell>
          <cell r="E1999" t="str">
            <v>ZUÑIGA</v>
          </cell>
          <cell r="F1999" t="str">
            <v>DIANA</v>
          </cell>
          <cell r="G1999" t="str">
            <v>LISETH</v>
          </cell>
          <cell r="H1999" t="str">
            <v>NULL</v>
          </cell>
          <cell r="I1999" t="str">
            <v>NULL</v>
          </cell>
          <cell r="J1999" t="str">
            <v>F</v>
          </cell>
          <cell r="K1999" t="str">
            <v>NULL</v>
          </cell>
          <cell r="L1999" t="str">
            <v>NULL</v>
          </cell>
          <cell r="M1999" t="str">
            <v>NULL</v>
          </cell>
          <cell r="N1999" t="str">
            <v>dializ19@gmail.com</v>
          </cell>
          <cell r="O1999" t="str">
            <v>NULL</v>
          </cell>
          <cell r="P1999" t="str">
            <v>NULL</v>
          </cell>
          <cell r="Q1999">
            <v>1</v>
          </cell>
        </row>
        <row r="2000">
          <cell r="B2000">
            <v>1087421447</v>
          </cell>
          <cell r="C2000" t="str">
            <v>ROSERO TOBAR JONATHAN ALEXANDER</v>
          </cell>
          <cell r="D2000" t="str">
            <v>ROSERO</v>
          </cell>
          <cell r="E2000" t="str">
            <v>TOBAR</v>
          </cell>
          <cell r="F2000" t="str">
            <v>JONATHAN</v>
          </cell>
          <cell r="G2000" t="str">
            <v>ALEXANDER</v>
          </cell>
          <cell r="H2000" t="str">
            <v>NULL</v>
          </cell>
          <cell r="I2000" t="str">
            <v>NULL</v>
          </cell>
          <cell r="J2000" t="str">
            <v>M</v>
          </cell>
          <cell r="K2000" t="str">
            <v>NULL</v>
          </cell>
          <cell r="L2000" t="str">
            <v>NULL</v>
          </cell>
          <cell r="M2000" t="str">
            <v>NULL</v>
          </cell>
          <cell r="N2000" t="str">
            <v>jonathanrosero143@gmail.com</v>
          </cell>
          <cell r="O2000" t="str">
            <v>NULL</v>
          </cell>
          <cell r="P2000" t="str">
            <v>NULL</v>
          </cell>
          <cell r="Q2000">
            <v>1</v>
          </cell>
        </row>
        <row r="2001">
          <cell r="B2001">
            <v>1086225086</v>
          </cell>
          <cell r="C2001" t="str">
            <v>TimanA MejIa Luis Carlos</v>
          </cell>
          <cell r="D2001" t="str">
            <v>TimanA</v>
          </cell>
          <cell r="E2001" t="str">
            <v>MejIa</v>
          </cell>
          <cell r="F2001" t="str">
            <v>Luis</v>
          </cell>
          <cell r="G2001" t="str">
            <v>Carlos</v>
          </cell>
          <cell r="H2001" t="str">
            <v>NULL</v>
          </cell>
          <cell r="I2001" t="str">
            <v>NULL</v>
          </cell>
          <cell r="J2001" t="str">
            <v>M</v>
          </cell>
          <cell r="K2001" t="str">
            <v>NULL</v>
          </cell>
          <cell r="L2001" t="str">
            <v>NULL</v>
          </cell>
          <cell r="M2001" t="str">
            <v>NULL</v>
          </cell>
          <cell r="N2001" t="str">
            <v>luisctimana@unicauca.edu.co</v>
          </cell>
          <cell r="O2001" t="str">
            <v>NULL</v>
          </cell>
          <cell r="P2001" t="str">
            <v>NULL</v>
          </cell>
          <cell r="Q2001">
            <v>1</v>
          </cell>
        </row>
        <row r="2002">
          <cell r="B2002">
            <v>1061738323</v>
          </cell>
          <cell r="C2002" t="str">
            <v>Zapata Erazo Sebastian Alberto</v>
          </cell>
          <cell r="D2002" t="str">
            <v>Zapata</v>
          </cell>
          <cell r="E2002" t="str">
            <v>Erazo</v>
          </cell>
          <cell r="F2002" t="str">
            <v>Sebastian</v>
          </cell>
          <cell r="G2002" t="str">
            <v>Alberto</v>
          </cell>
          <cell r="H2002" t="str">
            <v>NULL</v>
          </cell>
          <cell r="I2002" t="str">
            <v>NULL</v>
          </cell>
          <cell r="J2002" t="str">
            <v>M</v>
          </cell>
          <cell r="K2002" t="str">
            <v>NULL</v>
          </cell>
          <cell r="L2002" t="str">
            <v>NULL</v>
          </cell>
          <cell r="M2002" t="str">
            <v>NULL</v>
          </cell>
          <cell r="N2002" t="str">
            <v>sebastianzapataerazo@gmail.com</v>
          </cell>
          <cell r="O2002" t="str">
            <v>NULL</v>
          </cell>
          <cell r="P2002" t="str">
            <v>NULL</v>
          </cell>
          <cell r="Q2002">
            <v>1</v>
          </cell>
        </row>
        <row r="2003">
          <cell r="B2003">
            <v>59818846</v>
          </cell>
          <cell r="C2003" t="str">
            <v xml:space="preserve">BELTRAN MEDINA TANIA </v>
          </cell>
          <cell r="D2003" t="str">
            <v>BELTRAN</v>
          </cell>
          <cell r="E2003" t="str">
            <v>MEDINA</v>
          </cell>
          <cell r="F2003" t="str">
            <v>TANIA</v>
          </cell>
          <cell r="H2003" t="str">
            <v>NULL</v>
          </cell>
          <cell r="I2003" t="str">
            <v>NULL</v>
          </cell>
          <cell r="J2003" t="str">
            <v>F</v>
          </cell>
          <cell r="K2003" t="str">
            <v>NULL</v>
          </cell>
          <cell r="L2003" t="str">
            <v>NULL</v>
          </cell>
          <cell r="M2003" t="str">
            <v>NULL</v>
          </cell>
          <cell r="N2003" t="str">
            <v>btania120@gmail.com</v>
          </cell>
          <cell r="O2003" t="str">
            <v>NULL</v>
          </cell>
          <cell r="P2003" t="str">
            <v>NULL</v>
          </cell>
          <cell r="Q2003">
            <v>1</v>
          </cell>
        </row>
        <row r="2004">
          <cell r="B2004">
            <v>1061769995</v>
          </cell>
          <cell r="C2004" t="str">
            <v>salazar sanchez cristian hernando</v>
          </cell>
          <cell r="D2004" t="str">
            <v>salazar</v>
          </cell>
          <cell r="E2004" t="str">
            <v>sanchez</v>
          </cell>
          <cell r="F2004" t="str">
            <v>cristian</v>
          </cell>
          <cell r="G2004" t="str">
            <v>hernando</v>
          </cell>
          <cell r="H2004" t="str">
            <v>NULL</v>
          </cell>
          <cell r="I2004" t="str">
            <v>NULL</v>
          </cell>
          <cell r="J2004" t="str">
            <v>M</v>
          </cell>
          <cell r="K2004" t="str">
            <v>NULL</v>
          </cell>
          <cell r="L2004" t="str">
            <v>NULL</v>
          </cell>
          <cell r="M2004" t="str">
            <v>NULL</v>
          </cell>
          <cell r="N2004" t="str">
            <v>hernando.salazar94@gmail.com</v>
          </cell>
          <cell r="O2004" t="str">
            <v>NULL</v>
          </cell>
          <cell r="P2004" t="str">
            <v>NULL</v>
          </cell>
          <cell r="Q2004">
            <v>1</v>
          </cell>
        </row>
        <row r="2005">
          <cell r="B2005">
            <v>1061761002</v>
          </cell>
          <cell r="C2005" t="str">
            <v>RODRIGUEZ HERRERA ANGIE ANDREA</v>
          </cell>
          <cell r="D2005" t="str">
            <v>RODRIGUEZ</v>
          </cell>
          <cell r="E2005" t="str">
            <v>HERRERA</v>
          </cell>
          <cell r="F2005" t="str">
            <v>ANGIE</v>
          </cell>
          <cell r="G2005" t="str">
            <v>ANDREA</v>
          </cell>
          <cell r="H2005" t="str">
            <v>NULL</v>
          </cell>
          <cell r="I2005" t="str">
            <v>NULL</v>
          </cell>
          <cell r="J2005" t="str">
            <v>F</v>
          </cell>
          <cell r="K2005" t="str">
            <v>NULL</v>
          </cell>
          <cell r="L2005" t="str">
            <v>NULL</v>
          </cell>
          <cell r="M2005" t="str">
            <v>NULL</v>
          </cell>
          <cell r="N2005" t="str">
            <v>angierodriguez@unicauca.edu.co</v>
          </cell>
          <cell r="O2005" t="str">
            <v>NULL</v>
          </cell>
          <cell r="P2005" t="str">
            <v>NULL</v>
          </cell>
          <cell r="Q2005">
            <v>1</v>
          </cell>
        </row>
        <row r="2006">
          <cell r="B2006">
            <v>1061686123</v>
          </cell>
          <cell r="C2006" t="str">
            <v>VELEZ NOGUERA JAVIER FERNANDO</v>
          </cell>
          <cell r="D2006" t="str">
            <v>VELEZ</v>
          </cell>
          <cell r="E2006" t="str">
            <v>NOGUERA</v>
          </cell>
          <cell r="F2006" t="str">
            <v>JAVIER</v>
          </cell>
          <cell r="G2006" t="str">
            <v>FERNANDO</v>
          </cell>
          <cell r="H2006" t="str">
            <v>NULL</v>
          </cell>
          <cell r="I2006" t="str">
            <v>NULL</v>
          </cell>
          <cell r="J2006" t="str">
            <v>M</v>
          </cell>
          <cell r="K2006" t="str">
            <v>NULL</v>
          </cell>
          <cell r="L2006" t="str">
            <v>NULL</v>
          </cell>
          <cell r="M2006" t="str">
            <v>NULL</v>
          </cell>
          <cell r="N2006" t="str">
            <v>fernandovelez1485@gmail.com</v>
          </cell>
          <cell r="O2006" t="str">
            <v>NULL</v>
          </cell>
          <cell r="P2006" t="str">
            <v>NULL</v>
          </cell>
          <cell r="Q2006">
            <v>1</v>
          </cell>
        </row>
        <row r="2007">
          <cell r="B2007">
            <v>1002958496</v>
          </cell>
          <cell r="C2007" t="str">
            <v>SALAZAR CHAMORRO JAVIER ENRIQUE</v>
          </cell>
          <cell r="D2007" t="str">
            <v>SALAZAR</v>
          </cell>
          <cell r="E2007" t="str">
            <v>CHAMORRO</v>
          </cell>
          <cell r="F2007" t="str">
            <v>JAVIER</v>
          </cell>
          <cell r="G2007" t="str">
            <v>ENRIQUE</v>
          </cell>
          <cell r="H2007" t="str">
            <v>NULL</v>
          </cell>
          <cell r="I2007" t="str">
            <v>NULL</v>
          </cell>
          <cell r="J2007" t="str">
            <v>M</v>
          </cell>
          <cell r="K2007" t="str">
            <v>NULL</v>
          </cell>
          <cell r="L2007" t="str">
            <v>NULL</v>
          </cell>
          <cell r="M2007" t="str">
            <v>NULL</v>
          </cell>
          <cell r="N2007" t="str">
            <v>salazarjavier042@gmail.com</v>
          </cell>
          <cell r="O2007" t="str">
            <v>NULL</v>
          </cell>
          <cell r="P2007" t="str">
            <v>NULL</v>
          </cell>
          <cell r="Q2007">
            <v>1</v>
          </cell>
        </row>
        <row r="2008">
          <cell r="B2008">
            <v>1061816910</v>
          </cell>
          <cell r="C2008" t="str">
            <v>QUIJANO CABEZAS PABLO ANDRES</v>
          </cell>
          <cell r="D2008" t="str">
            <v>QUIJANO</v>
          </cell>
          <cell r="E2008" t="str">
            <v>CABEZAS</v>
          </cell>
          <cell r="F2008" t="str">
            <v>PABLO</v>
          </cell>
          <cell r="G2008" t="str">
            <v>ANDRES</v>
          </cell>
          <cell r="H2008" t="str">
            <v>NULL</v>
          </cell>
          <cell r="I2008" t="str">
            <v>NULL</v>
          </cell>
          <cell r="J2008" t="str">
            <v>M</v>
          </cell>
          <cell r="K2008" t="str">
            <v>NULL</v>
          </cell>
          <cell r="L2008" t="str">
            <v>NULL</v>
          </cell>
          <cell r="M2008" t="str">
            <v>NULL</v>
          </cell>
          <cell r="N2008" t="str">
            <v>pabloandresquijano@gmail.com</v>
          </cell>
          <cell r="O2008" t="str">
            <v>NULL</v>
          </cell>
          <cell r="P2008" t="str">
            <v>NULL</v>
          </cell>
          <cell r="Q2008">
            <v>1</v>
          </cell>
        </row>
        <row r="2009">
          <cell r="B2009">
            <v>87455303</v>
          </cell>
          <cell r="C2009" t="str">
            <v>CHAMORRO CIFUENTES BYRON MAX</v>
          </cell>
          <cell r="D2009" t="str">
            <v>CHAMORRO</v>
          </cell>
          <cell r="E2009" t="str">
            <v>CIFUENTES</v>
          </cell>
          <cell r="F2009" t="str">
            <v>BYRON</v>
          </cell>
          <cell r="G2009" t="str">
            <v>MAX</v>
          </cell>
          <cell r="H2009" t="str">
            <v>NULL</v>
          </cell>
          <cell r="I2009" t="str">
            <v>NULL</v>
          </cell>
          <cell r="J2009" t="str">
            <v>M</v>
          </cell>
          <cell r="K2009" t="str">
            <v>NULL</v>
          </cell>
          <cell r="L2009" t="str">
            <v>NULL</v>
          </cell>
          <cell r="M2009" t="str">
            <v>NULL</v>
          </cell>
          <cell r="N2009" t="str">
            <v>maxmusico@hotmail.com</v>
          </cell>
          <cell r="O2009" t="str">
            <v>NULL</v>
          </cell>
          <cell r="P2009" t="str">
            <v>NULL</v>
          </cell>
          <cell r="Q2009">
            <v>1</v>
          </cell>
        </row>
        <row r="2010">
          <cell r="B2010">
            <v>1061724105</v>
          </cell>
          <cell r="C2010" t="str">
            <v>IDROBO CRUZ CLAUDIA SOFIA</v>
          </cell>
          <cell r="D2010" t="str">
            <v>IDROBO</v>
          </cell>
          <cell r="E2010" t="str">
            <v>CRUZ</v>
          </cell>
          <cell r="F2010" t="str">
            <v>CLAUDIA</v>
          </cell>
          <cell r="G2010" t="str">
            <v>SOFIA</v>
          </cell>
          <cell r="H2010" t="str">
            <v>NULL</v>
          </cell>
          <cell r="I2010" t="str">
            <v>NULL</v>
          </cell>
          <cell r="J2010" t="str">
            <v>F</v>
          </cell>
          <cell r="K2010" t="str">
            <v>NULL</v>
          </cell>
          <cell r="L2010" t="str">
            <v>NULL</v>
          </cell>
          <cell r="M2010" t="str">
            <v>NULL</v>
          </cell>
          <cell r="N2010" t="str">
            <v>sofiaidrobo@unicauca.edu.co</v>
          </cell>
          <cell r="O2010" t="str">
            <v>NULL</v>
          </cell>
          <cell r="P2010" t="str">
            <v>NULL</v>
          </cell>
          <cell r="Q2010">
            <v>1</v>
          </cell>
        </row>
        <row r="2011">
          <cell r="B2011">
            <v>1061767479</v>
          </cell>
          <cell r="C2011" t="str">
            <v>HERNANDEZ SALAZAR LINA MARCELA</v>
          </cell>
          <cell r="D2011" t="str">
            <v>HERNANDEZ</v>
          </cell>
          <cell r="E2011" t="str">
            <v>SALAZAR</v>
          </cell>
          <cell r="F2011" t="str">
            <v>LINA</v>
          </cell>
          <cell r="G2011" t="str">
            <v>MARCELA</v>
          </cell>
          <cell r="H2011" t="str">
            <v>NULL</v>
          </cell>
          <cell r="I2011" t="str">
            <v>NULL</v>
          </cell>
          <cell r="J2011" t="str">
            <v>F</v>
          </cell>
          <cell r="K2011" t="str">
            <v>NULL</v>
          </cell>
          <cell r="L2011" t="str">
            <v>NULL</v>
          </cell>
          <cell r="M2011" t="str">
            <v>NULL</v>
          </cell>
          <cell r="N2011" t="str">
            <v>linahernandez511@gmail.com</v>
          </cell>
          <cell r="O2011" t="str">
            <v>NULL</v>
          </cell>
          <cell r="P2011" t="str">
            <v>NULL</v>
          </cell>
          <cell r="Q2011">
            <v>1</v>
          </cell>
        </row>
        <row r="2012">
          <cell r="B2012">
            <v>10291486</v>
          </cell>
          <cell r="C2012" t="str">
            <v>ARBOLEDA CAMPO VICTOR HUGO</v>
          </cell>
          <cell r="D2012" t="str">
            <v>ARBOLEDA</v>
          </cell>
          <cell r="E2012" t="str">
            <v>CAMPO</v>
          </cell>
          <cell r="F2012" t="str">
            <v>VICTOR</v>
          </cell>
          <cell r="G2012" t="str">
            <v>HUGO</v>
          </cell>
          <cell r="H2012" t="str">
            <v>NULL</v>
          </cell>
          <cell r="I2012" t="str">
            <v>NULL</v>
          </cell>
          <cell r="J2012" t="str">
            <v>M</v>
          </cell>
          <cell r="K2012" t="str">
            <v>NULL</v>
          </cell>
          <cell r="L2012" t="str">
            <v>NULL</v>
          </cell>
          <cell r="M2012" t="str">
            <v>NULL</v>
          </cell>
          <cell r="N2012" t="str">
            <v>arboleola@hotmail.com</v>
          </cell>
          <cell r="O2012" t="str">
            <v>NULL</v>
          </cell>
          <cell r="P2012" t="str">
            <v>NULL</v>
          </cell>
          <cell r="Q2012">
            <v>1</v>
          </cell>
        </row>
        <row r="2013">
          <cell r="B2013">
            <v>1061773338</v>
          </cell>
          <cell r="C2013" t="str">
            <v>Bolaños Ortega Julian Andres</v>
          </cell>
          <cell r="D2013" t="str">
            <v>Bolaños</v>
          </cell>
          <cell r="E2013" t="str">
            <v>Ortega</v>
          </cell>
          <cell r="F2013" t="str">
            <v>Julian</v>
          </cell>
          <cell r="G2013" t="str">
            <v>Andres</v>
          </cell>
          <cell r="H2013" t="str">
            <v>NULL</v>
          </cell>
          <cell r="I2013" t="str">
            <v>NULL</v>
          </cell>
          <cell r="J2013" t="str">
            <v>M</v>
          </cell>
          <cell r="K2013" t="str">
            <v>NULL</v>
          </cell>
          <cell r="L2013" t="str">
            <v>NULL</v>
          </cell>
          <cell r="M2013" t="str">
            <v>NULL</v>
          </cell>
          <cell r="N2013" t="str">
            <v>julianbolanos@unicauca.edu.co</v>
          </cell>
          <cell r="O2013" t="str">
            <v>NULL</v>
          </cell>
          <cell r="P2013" t="str">
            <v>NULL</v>
          </cell>
          <cell r="Q2013">
            <v>1</v>
          </cell>
        </row>
        <row r="2014">
          <cell r="B2014">
            <v>87101141</v>
          </cell>
          <cell r="C2014" t="str">
            <v>CISNEROS GARCIA MAURICIO ALI</v>
          </cell>
          <cell r="D2014" t="str">
            <v>CISNEROS</v>
          </cell>
          <cell r="E2014" t="str">
            <v>GARCIA</v>
          </cell>
          <cell r="F2014" t="str">
            <v>MAURICIO</v>
          </cell>
          <cell r="G2014" t="str">
            <v>ALI</v>
          </cell>
          <cell r="H2014" t="str">
            <v>NULL</v>
          </cell>
          <cell r="I2014" t="str">
            <v>NULL</v>
          </cell>
          <cell r="J2014" t="str">
            <v>M</v>
          </cell>
          <cell r="K2014" t="str">
            <v>NULL</v>
          </cell>
          <cell r="L2014" t="str">
            <v>NULL</v>
          </cell>
          <cell r="M2014" t="str">
            <v>NULL</v>
          </cell>
          <cell r="N2014" t="str">
            <v>maocisneros@hotmail.com</v>
          </cell>
          <cell r="O2014" t="str">
            <v>NULL</v>
          </cell>
          <cell r="P2014" t="str">
            <v>NULL</v>
          </cell>
          <cell r="Q2014">
            <v>1</v>
          </cell>
        </row>
        <row r="2015">
          <cell r="B2015">
            <v>1061799377</v>
          </cell>
          <cell r="C2015" t="str">
            <v>PEREZ GOMEZ JUAN FERNANDO</v>
          </cell>
          <cell r="D2015" t="str">
            <v>PEREZ</v>
          </cell>
          <cell r="E2015" t="str">
            <v>GOMEZ</v>
          </cell>
          <cell r="F2015" t="str">
            <v>JUAN</v>
          </cell>
          <cell r="G2015" t="str">
            <v>FERNANDO</v>
          </cell>
          <cell r="H2015" t="str">
            <v>NULL</v>
          </cell>
          <cell r="I2015" t="str">
            <v>NULL</v>
          </cell>
          <cell r="J2015" t="str">
            <v>M</v>
          </cell>
          <cell r="K2015" t="str">
            <v>NULL</v>
          </cell>
          <cell r="L2015" t="str">
            <v>NULL</v>
          </cell>
          <cell r="M2015" t="str">
            <v>NULL</v>
          </cell>
          <cell r="N2015" t="str">
            <v>pgjuan@unicauca.edu.co</v>
          </cell>
          <cell r="O2015" t="str">
            <v>NULL</v>
          </cell>
          <cell r="P2015" t="str">
            <v>NULL</v>
          </cell>
          <cell r="Q2015">
            <v>1</v>
          </cell>
        </row>
        <row r="2016">
          <cell r="B2016">
            <v>1098736642</v>
          </cell>
          <cell r="C2016" t="str">
            <v>ARIZA ARIZA JENNY LIZETH</v>
          </cell>
          <cell r="D2016" t="str">
            <v>ARIZA</v>
          </cell>
          <cell r="E2016" t="str">
            <v>ARIZA</v>
          </cell>
          <cell r="F2016" t="str">
            <v>JENNY</v>
          </cell>
          <cell r="G2016" t="str">
            <v>LIZETH</v>
          </cell>
          <cell r="H2016" t="str">
            <v>NULL</v>
          </cell>
          <cell r="I2016" t="str">
            <v>NULL</v>
          </cell>
          <cell r="J2016" t="str">
            <v>F</v>
          </cell>
          <cell r="K2016" t="str">
            <v>NULL</v>
          </cell>
          <cell r="L2016" t="str">
            <v>NULL</v>
          </cell>
          <cell r="M2016" t="str">
            <v>NULL</v>
          </cell>
          <cell r="N2016" t="str">
            <v>jlarizaa@upn.edu.co</v>
          </cell>
          <cell r="O2016" t="str">
            <v>NULL</v>
          </cell>
          <cell r="P2016" t="str">
            <v>NULL</v>
          </cell>
          <cell r="Q2016">
            <v>1</v>
          </cell>
        </row>
        <row r="2017">
          <cell r="B2017">
            <v>1004214712</v>
          </cell>
          <cell r="C2017" t="str">
            <v>GUERRERO ROMO ARIADNA LIZETH</v>
          </cell>
          <cell r="D2017" t="str">
            <v>GUERRERO</v>
          </cell>
          <cell r="E2017" t="str">
            <v>ROMO</v>
          </cell>
          <cell r="F2017" t="str">
            <v>ARIADNA</v>
          </cell>
          <cell r="G2017" t="str">
            <v>LIZETH</v>
          </cell>
          <cell r="H2017" t="str">
            <v>NULL</v>
          </cell>
          <cell r="I2017" t="str">
            <v>NULL</v>
          </cell>
          <cell r="J2017" t="str">
            <v>F</v>
          </cell>
          <cell r="K2017" t="str">
            <v>NULL</v>
          </cell>
          <cell r="L2017" t="str">
            <v>NULL</v>
          </cell>
          <cell r="M2017" t="str">
            <v>NULL</v>
          </cell>
          <cell r="N2017" t="str">
            <v>ariadnadsgr813@gmail.com</v>
          </cell>
          <cell r="O2017" t="str">
            <v>NULL</v>
          </cell>
          <cell r="P2017" t="str">
            <v>NULL</v>
          </cell>
          <cell r="Q2017">
            <v>1</v>
          </cell>
        </row>
        <row r="2018">
          <cell r="B2018">
            <v>1062308775</v>
          </cell>
          <cell r="C2018" t="str">
            <v>PUENTES LUCUMI JHOJAN ESNEIDER</v>
          </cell>
          <cell r="D2018" t="str">
            <v>PUENTES</v>
          </cell>
          <cell r="E2018" t="str">
            <v>LUCUMI</v>
          </cell>
          <cell r="F2018" t="str">
            <v>JHOJAN</v>
          </cell>
          <cell r="G2018" t="str">
            <v>ESNEIDER</v>
          </cell>
          <cell r="H2018" t="str">
            <v>NULL</v>
          </cell>
          <cell r="I2018" t="str">
            <v>NULL</v>
          </cell>
          <cell r="J2018" t="str">
            <v>M</v>
          </cell>
          <cell r="K2018" t="str">
            <v>NULL</v>
          </cell>
          <cell r="L2018" t="str">
            <v>NULL</v>
          </cell>
          <cell r="M2018" t="str">
            <v>NULL</v>
          </cell>
          <cell r="N2018" t="str">
            <v>jhojan.epl@gmail.com</v>
          </cell>
          <cell r="O2018" t="str">
            <v>NULL</v>
          </cell>
          <cell r="P2018" t="str">
            <v>NULL</v>
          </cell>
          <cell r="Q2018">
            <v>1</v>
          </cell>
        </row>
        <row r="2019">
          <cell r="B2019">
            <v>10308048</v>
          </cell>
          <cell r="C2019" t="str">
            <v>MAYA RUIZ JORGE RICARDO</v>
          </cell>
          <cell r="D2019" t="str">
            <v>MAYA</v>
          </cell>
          <cell r="E2019" t="str">
            <v>RUIZ</v>
          </cell>
          <cell r="F2019" t="str">
            <v>JORGE</v>
          </cell>
          <cell r="G2019" t="str">
            <v>RICARDO</v>
          </cell>
          <cell r="H2019" t="str">
            <v>NULL</v>
          </cell>
          <cell r="I2019" t="str">
            <v>NULL</v>
          </cell>
          <cell r="J2019" t="str">
            <v>M</v>
          </cell>
          <cell r="K2019" t="str">
            <v>NULL</v>
          </cell>
          <cell r="L2019" t="str">
            <v>NULL</v>
          </cell>
          <cell r="M2019" t="str">
            <v>NULL</v>
          </cell>
          <cell r="N2019" t="str">
            <v>jorgemayar@gmail.com</v>
          </cell>
          <cell r="O2019" t="str">
            <v>NULL</v>
          </cell>
          <cell r="P2019" t="str">
            <v>NULL</v>
          </cell>
          <cell r="Q2019">
            <v>1</v>
          </cell>
        </row>
        <row r="2020">
          <cell r="B2020">
            <v>10301311</v>
          </cell>
          <cell r="C2020" t="str">
            <v>ORTIZ MOSQUERA JAIRO FELIPE</v>
          </cell>
          <cell r="D2020" t="str">
            <v>ORTIZ</v>
          </cell>
          <cell r="E2020" t="str">
            <v>MOSQUERA</v>
          </cell>
          <cell r="F2020" t="str">
            <v>JAIRO</v>
          </cell>
          <cell r="G2020" t="str">
            <v>FELIPE</v>
          </cell>
          <cell r="H2020" t="str">
            <v>NULL</v>
          </cell>
          <cell r="I2020" t="str">
            <v>NULL</v>
          </cell>
          <cell r="J2020" t="str">
            <v>M</v>
          </cell>
          <cell r="K2020" t="str">
            <v>NULL</v>
          </cell>
          <cell r="L2020" t="str">
            <v>NULL</v>
          </cell>
          <cell r="M2020" t="str">
            <v>NULL</v>
          </cell>
          <cell r="N2020" t="str">
            <v>felipeortiz980@gmail.com</v>
          </cell>
          <cell r="O2020" t="str">
            <v>NULL</v>
          </cell>
          <cell r="P2020" t="str">
            <v>NULL</v>
          </cell>
          <cell r="Q2020">
            <v>1</v>
          </cell>
        </row>
        <row r="2021">
          <cell r="B2021">
            <v>34327259</v>
          </cell>
          <cell r="C2021" t="str">
            <v>HENAO DUQUE ELIANA CONSTANZA</v>
          </cell>
          <cell r="D2021" t="str">
            <v>HENAO</v>
          </cell>
          <cell r="E2021" t="str">
            <v>DUQUE</v>
          </cell>
          <cell r="F2021" t="str">
            <v>ELIANA</v>
          </cell>
          <cell r="G2021" t="str">
            <v>CONSTANZA</v>
          </cell>
          <cell r="H2021" t="str">
            <v>NULL</v>
          </cell>
          <cell r="I2021" t="str">
            <v>NULL</v>
          </cell>
          <cell r="J2021" t="str">
            <v>F</v>
          </cell>
          <cell r="K2021" t="str">
            <v>NULL</v>
          </cell>
          <cell r="L2021" t="str">
            <v>NULL</v>
          </cell>
          <cell r="M2021" t="str">
            <v>NULL</v>
          </cell>
          <cell r="N2021" t="str">
            <v>eliana_henao@hotmail.com</v>
          </cell>
          <cell r="O2021" t="str">
            <v>NULL</v>
          </cell>
          <cell r="P2021" t="str">
            <v>NULL</v>
          </cell>
          <cell r="Q2021">
            <v>1</v>
          </cell>
        </row>
        <row r="2022">
          <cell r="B2022">
            <v>1061754240</v>
          </cell>
          <cell r="C2022" t="str">
            <v>MANQUILLO MOLINA JUAN MANUEL</v>
          </cell>
          <cell r="D2022" t="str">
            <v>MANQUILLO</v>
          </cell>
          <cell r="E2022" t="str">
            <v>MOLINA</v>
          </cell>
          <cell r="F2022" t="str">
            <v>JUAN</v>
          </cell>
          <cell r="G2022" t="str">
            <v>MANUEL</v>
          </cell>
          <cell r="H2022" t="str">
            <v>NULL</v>
          </cell>
          <cell r="I2022" t="str">
            <v>NULL</v>
          </cell>
          <cell r="J2022" t="str">
            <v>M</v>
          </cell>
          <cell r="K2022" t="str">
            <v>NULL</v>
          </cell>
          <cell r="L2022" t="str">
            <v>NULL</v>
          </cell>
          <cell r="M2022" t="str">
            <v>NULL</v>
          </cell>
          <cell r="N2022" t="str">
            <v>juanmanquillo@unicauca.edu.co</v>
          </cell>
          <cell r="O2022" t="str">
            <v>NULL</v>
          </cell>
          <cell r="P2022" t="str">
            <v>NULL</v>
          </cell>
          <cell r="Q2022">
            <v>1</v>
          </cell>
        </row>
        <row r="2023">
          <cell r="B2023">
            <v>1083901236</v>
          </cell>
          <cell r="C2023" t="str">
            <v>HERRERA CLAROS YINNA PAOLA</v>
          </cell>
          <cell r="D2023" t="str">
            <v>HERRERA</v>
          </cell>
          <cell r="E2023" t="str">
            <v>CLAROS</v>
          </cell>
          <cell r="F2023" t="str">
            <v>YINNA</v>
          </cell>
          <cell r="G2023" t="str">
            <v>PAOLA</v>
          </cell>
          <cell r="H2023" t="str">
            <v>NULL</v>
          </cell>
          <cell r="I2023" t="str">
            <v>NULL</v>
          </cell>
          <cell r="J2023" t="str">
            <v>F</v>
          </cell>
          <cell r="K2023" t="str">
            <v>NULL</v>
          </cell>
          <cell r="L2023" t="str">
            <v>NULL</v>
          </cell>
          <cell r="M2023" t="str">
            <v>NULL</v>
          </cell>
          <cell r="N2023" t="str">
            <v>hc09paola@gmail.com</v>
          </cell>
          <cell r="O2023" t="str">
            <v>NULL</v>
          </cell>
          <cell r="P2023" t="str">
            <v>NULL</v>
          </cell>
          <cell r="Q2023">
            <v>1</v>
          </cell>
        </row>
        <row r="2024">
          <cell r="B2024">
            <v>97437102</v>
          </cell>
          <cell r="C2024" t="str">
            <v>ACOSTA PEREZ CHRISTIAN ANDRES</v>
          </cell>
          <cell r="D2024" t="str">
            <v>ACOSTA</v>
          </cell>
          <cell r="E2024" t="str">
            <v>PEREZ</v>
          </cell>
          <cell r="F2024" t="str">
            <v>CHRISTIAN</v>
          </cell>
          <cell r="G2024" t="str">
            <v>ANDRES</v>
          </cell>
          <cell r="H2024" t="str">
            <v>NULL</v>
          </cell>
          <cell r="I2024" t="str">
            <v>NULL</v>
          </cell>
          <cell r="J2024" t="str">
            <v>M</v>
          </cell>
          <cell r="K2024" t="str">
            <v>NULL</v>
          </cell>
          <cell r="L2024" t="str">
            <v>NULL</v>
          </cell>
          <cell r="M2024" t="str">
            <v>NULL</v>
          </cell>
          <cell r="N2024" t="str">
            <v>fonoaudiologochristian@gmail.com</v>
          </cell>
          <cell r="O2024" t="str">
            <v>NULL</v>
          </cell>
          <cell r="P2024" t="str">
            <v>NULL</v>
          </cell>
          <cell r="Q2024">
            <v>1</v>
          </cell>
        </row>
        <row r="2025">
          <cell r="B2025">
            <v>1059063467</v>
          </cell>
          <cell r="C2025" t="str">
            <v>SAnchez Blanco Helen Kathalina</v>
          </cell>
          <cell r="D2025" t="str">
            <v>SAnchez</v>
          </cell>
          <cell r="E2025" t="str">
            <v>Blanco</v>
          </cell>
          <cell r="F2025" t="str">
            <v>Helen</v>
          </cell>
          <cell r="G2025" t="str">
            <v>Kathalina</v>
          </cell>
          <cell r="H2025" t="str">
            <v>NULL</v>
          </cell>
          <cell r="I2025" t="str">
            <v>NULL</v>
          </cell>
          <cell r="J2025" t="str">
            <v>F</v>
          </cell>
          <cell r="K2025" t="str">
            <v>NULL</v>
          </cell>
          <cell r="L2025" t="str">
            <v>NULL</v>
          </cell>
          <cell r="M2025" t="str">
            <v>NULL</v>
          </cell>
          <cell r="N2025" t="str">
            <v>kathalinasanchezblanco@gmail.com</v>
          </cell>
          <cell r="O2025" t="str">
            <v>NULL</v>
          </cell>
          <cell r="P2025" t="str">
            <v>NULL</v>
          </cell>
          <cell r="Q2025">
            <v>1</v>
          </cell>
        </row>
        <row r="2026">
          <cell r="B2026">
            <v>1018472703</v>
          </cell>
          <cell r="C2026" t="str">
            <v xml:space="preserve">DIAZ MUÑOZ FELIPE </v>
          </cell>
          <cell r="D2026" t="str">
            <v>DIAZ</v>
          </cell>
          <cell r="E2026" t="str">
            <v>MUÑOZ</v>
          </cell>
          <cell r="F2026" t="str">
            <v>FELIPE</v>
          </cell>
          <cell r="H2026" t="str">
            <v>NULL</v>
          </cell>
          <cell r="I2026" t="str">
            <v>NULL</v>
          </cell>
          <cell r="J2026" t="str">
            <v>M</v>
          </cell>
          <cell r="K2026" t="str">
            <v>NULL</v>
          </cell>
          <cell r="L2026" t="str">
            <v>NULL</v>
          </cell>
          <cell r="M2026" t="str">
            <v>NULL</v>
          </cell>
          <cell r="N2026" t="str">
            <v>felipediazguitarra@gmail.com</v>
          </cell>
          <cell r="O2026" t="str">
            <v>NULL</v>
          </cell>
          <cell r="P2026" t="str">
            <v>NULL</v>
          </cell>
          <cell r="Q2026">
            <v>1</v>
          </cell>
        </row>
        <row r="2027">
          <cell r="B2027">
            <v>12980545</v>
          </cell>
          <cell r="C2027" t="str">
            <v>TORRES CARDENAS DIEGO IGNACIO</v>
          </cell>
          <cell r="D2027" t="str">
            <v>TORRES</v>
          </cell>
          <cell r="E2027" t="str">
            <v>CARDENAS</v>
          </cell>
          <cell r="F2027" t="str">
            <v>DIEGO</v>
          </cell>
          <cell r="G2027" t="str">
            <v>IGNACIO</v>
          </cell>
          <cell r="H2027" t="str">
            <v>NULL</v>
          </cell>
          <cell r="I2027" t="str">
            <v>NULL</v>
          </cell>
          <cell r="J2027" t="str">
            <v>M</v>
          </cell>
          <cell r="K2027" t="str">
            <v>NULL</v>
          </cell>
          <cell r="L2027" t="str">
            <v>NULL</v>
          </cell>
          <cell r="M2027" t="str">
            <v>NULL</v>
          </cell>
          <cell r="N2027" t="str">
            <v>ditorres@unicauca.edu.co</v>
          </cell>
          <cell r="O2027" t="str">
            <v>NULL</v>
          </cell>
          <cell r="P2027" t="str">
            <v>NULL</v>
          </cell>
          <cell r="Q2027">
            <v>1</v>
          </cell>
        </row>
        <row r="2028">
          <cell r="B2028">
            <v>76314507</v>
          </cell>
          <cell r="C2028" t="str">
            <v>SAMBONI QUINTERO CESAR EDUARDO</v>
          </cell>
          <cell r="D2028" t="str">
            <v>SAMBONI</v>
          </cell>
          <cell r="E2028" t="str">
            <v>QUINTERO</v>
          </cell>
          <cell r="F2028" t="str">
            <v>CESAR</v>
          </cell>
          <cell r="G2028" t="str">
            <v>EDUARDO</v>
          </cell>
          <cell r="H2028" t="str">
            <v>NULL</v>
          </cell>
          <cell r="I2028" t="str">
            <v>NULL</v>
          </cell>
          <cell r="J2028" t="str">
            <v>M</v>
          </cell>
          <cell r="K2028" t="str">
            <v>NULL</v>
          </cell>
          <cell r="L2028" t="str">
            <v>NULL</v>
          </cell>
          <cell r="M2028" t="str">
            <v>NULL</v>
          </cell>
          <cell r="N2028" t="str">
            <v>cesarsq@unicauca.edu.co</v>
          </cell>
          <cell r="O2028" t="str">
            <v>NULL</v>
          </cell>
          <cell r="P2028" t="str">
            <v>NULL</v>
          </cell>
          <cell r="Q2028">
            <v>1</v>
          </cell>
        </row>
        <row r="2029">
          <cell r="B2029">
            <v>34316203</v>
          </cell>
          <cell r="C2029" t="str">
            <v>Lopez Muñoz Gloria Liliana</v>
          </cell>
          <cell r="D2029" t="str">
            <v>Lopez</v>
          </cell>
          <cell r="E2029" t="str">
            <v>Muñoz</v>
          </cell>
          <cell r="F2029" t="str">
            <v>Gloria</v>
          </cell>
          <cell r="G2029" t="str">
            <v>Liliana</v>
          </cell>
          <cell r="H2029" t="str">
            <v>NULL</v>
          </cell>
          <cell r="I2029" t="str">
            <v>NULL</v>
          </cell>
          <cell r="J2029" t="str">
            <v>F</v>
          </cell>
          <cell r="K2029" t="str">
            <v>NULL</v>
          </cell>
          <cell r="L2029" t="str">
            <v>NULL</v>
          </cell>
          <cell r="M2029" t="str">
            <v>NULL</v>
          </cell>
          <cell r="N2029" t="str">
            <v>glorialilo@gmail.com</v>
          </cell>
          <cell r="O2029" t="str">
            <v>NULL</v>
          </cell>
          <cell r="P2029" t="str">
            <v>NULL</v>
          </cell>
          <cell r="Q2029">
            <v>1</v>
          </cell>
        </row>
        <row r="2030">
          <cell r="B2030">
            <v>10304253</v>
          </cell>
          <cell r="C2030" t="str">
            <v xml:space="preserve">VELASCO ROSERO ALEJANDRO </v>
          </cell>
          <cell r="D2030" t="str">
            <v>VELASCO</v>
          </cell>
          <cell r="E2030" t="str">
            <v>ROSERO</v>
          </cell>
          <cell r="F2030" t="str">
            <v>ALEJANDRO</v>
          </cell>
          <cell r="H2030" t="str">
            <v>NULL</v>
          </cell>
          <cell r="I2030" t="str">
            <v>NULL</v>
          </cell>
          <cell r="J2030" t="str">
            <v>M</v>
          </cell>
          <cell r="K2030" t="str">
            <v>NULL</v>
          </cell>
          <cell r="L2030" t="str">
            <v>NULL</v>
          </cell>
          <cell r="M2030" t="str">
            <v>NULL</v>
          </cell>
          <cell r="N2030" t="str">
            <v>velascoroseroa@gmail.com</v>
          </cell>
          <cell r="O2030" t="str">
            <v>NULL</v>
          </cell>
          <cell r="P2030" t="str">
            <v>NULL</v>
          </cell>
          <cell r="Q2030">
            <v>1</v>
          </cell>
        </row>
        <row r="2031">
          <cell r="B2031">
            <v>34326152</v>
          </cell>
          <cell r="C2031" t="str">
            <v>MONTANO FUENTES ANGELA MARIA</v>
          </cell>
          <cell r="D2031" t="str">
            <v>MONTANO</v>
          </cell>
          <cell r="E2031" t="str">
            <v>FUENTES</v>
          </cell>
          <cell r="F2031" t="str">
            <v>ANGELA</v>
          </cell>
          <cell r="G2031" t="str">
            <v>MARIA</v>
          </cell>
          <cell r="H2031" t="str">
            <v>NULL</v>
          </cell>
          <cell r="I2031" t="str">
            <v>NULL</v>
          </cell>
          <cell r="J2031" t="str">
            <v>F</v>
          </cell>
          <cell r="K2031" t="str">
            <v>NULL</v>
          </cell>
          <cell r="L2031" t="str">
            <v>NULL</v>
          </cell>
          <cell r="M2031" t="str">
            <v>NULL</v>
          </cell>
          <cell r="N2031" t="str">
            <v xml:space="preserve">angelmontanof@gmail.com </v>
          </cell>
          <cell r="O2031" t="str">
            <v>NULL</v>
          </cell>
          <cell r="P2031" t="str">
            <v>NULL</v>
          </cell>
          <cell r="Q2031">
            <v>1</v>
          </cell>
        </row>
        <row r="2032">
          <cell r="B2032">
            <v>31577978</v>
          </cell>
          <cell r="C2032" t="str">
            <v>MONTEALEGRE MONGROVEJO DIANA MARIA</v>
          </cell>
          <cell r="D2032" t="str">
            <v>MONTEALEGRE</v>
          </cell>
          <cell r="E2032" t="str">
            <v>MONGROVEJO</v>
          </cell>
          <cell r="F2032" t="str">
            <v>DIANA</v>
          </cell>
          <cell r="G2032" t="str">
            <v>MARIA</v>
          </cell>
          <cell r="H2032" t="str">
            <v>NULL</v>
          </cell>
          <cell r="I2032" t="str">
            <v>NULL</v>
          </cell>
          <cell r="J2032" t="str">
            <v>F</v>
          </cell>
          <cell r="K2032" t="str">
            <v>NULL</v>
          </cell>
          <cell r="L2032" t="str">
            <v>NULL</v>
          </cell>
          <cell r="M2032" t="str">
            <v>NULL</v>
          </cell>
          <cell r="N2032" t="str">
            <v>dianamariam@hotmail.com</v>
          </cell>
          <cell r="O2032" t="str">
            <v>NULL</v>
          </cell>
          <cell r="P2032" t="str">
            <v>NULL</v>
          </cell>
          <cell r="Q2032">
            <v>1</v>
          </cell>
        </row>
        <row r="2033">
          <cell r="B2033">
            <v>4617655</v>
          </cell>
          <cell r="C2033" t="str">
            <v xml:space="preserve">MEDINA VILLARREAL SANTIAGO </v>
          </cell>
          <cell r="D2033" t="str">
            <v>MEDINA</v>
          </cell>
          <cell r="E2033" t="str">
            <v>VILLARREAL</v>
          </cell>
          <cell r="F2033" t="str">
            <v>SANTIAGO</v>
          </cell>
          <cell r="H2033" t="str">
            <v>NULL</v>
          </cell>
          <cell r="I2033" t="str">
            <v>NULL</v>
          </cell>
          <cell r="J2033" t="str">
            <v>M</v>
          </cell>
          <cell r="K2033" t="str">
            <v>NULL</v>
          </cell>
          <cell r="L2033" t="str">
            <v>NULL</v>
          </cell>
          <cell r="M2033" t="str">
            <v>NULL</v>
          </cell>
          <cell r="N2033" t="str">
            <v>santiagomedina.villarreal@gmail.com</v>
          </cell>
          <cell r="O2033" t="str">
            <v>NULL</v>
          </cell>
          <cell r="P2033" t="str">
            <v>NULL</v>
          </cell>
          <cell r="Q2033">
            <v>1</v>
          </cell>
        </row>
        <row r="2034">
          <cell r="B2034">
            <v>76326581</v>
          </cell>
          <cell r="C2034" t="str">
            <v xml:space="preserve">OROZCO COLONIA MAURICIO </v>
          </cell>
          <cell r="D2034" t="str">
            <v>OROZCO</v>
          </cell>
          <cell r="E2034" t="str">
            <v>COLONIA</v>
          </cell>
          <cell r="F2034" t="str">
            <v>MAURICIO</v>
          </cell>
          <cell r="H2034" t="str">
            <v>NULL</v>
          </cell>
          <cell r="I2034" t="str">
            <v>NULL</v>
          </cell>
          <cell r="J2034" t="str">
            <v>M</v>
          </cell>
          <cell r="K2034" t="str">
            <v>NULL</v>
          </cell>
          <cell r="L2034" t="str">
            <v>NULL</v>
          </cell>
          <cell r="M2034" t="str">
            <v>NULL</v>
          </cell>
          <cell r="N2034" t="str">
            <v>mocolonia@unicauca.edu.co</v>
          </cell>
          <cell r="O2034" t="str">
            <v>NULL</v>
          </cell>
          <cell r="P2034" t="str">
            <v>NULL</v>
          </cell>
          <cell r="Q2034">
            <v>1</v>
          </cell>
        </row>
        <row r="2035">
          <cell r="B2035">
            <v>10535221</v>
          </cell>
          <cell r="C2035" t="str">
            <v xml:space="preserve">Mendez Alvarado Fredy </v>
          </cell>
          <cell r="D2035" t="str">
            <v>Mendez</v>
          </cell>
          <cell r="E2035" t="str">
            <v>Alvarado</v>
          </cell>
          <cell r="F2035" t="str">
            <v>Fredy</v>
          </cell>
          <cell r="H2035" t="str">
            <v>NULL</v>
          </cell>
          <cell r="I2035" t="str">
            <v>NULL</v>
          </cell>
          <cell r="J2035" t="str">
            <v>M</v>
          </cell>
          <cell r="K2035" t="str">
            <v>NULL</v>
          </cell>
          <cell r="L2035" t="str">
            <v>NULL</v>
          </cell>
          <cell r="M2035" t="str">
            <v>NULL</v>
          </cell>
          <cell r="N2035" t="str">
            <v>fmendez@unicaucaedu.co</v>
          </cell>
          <cell r="O2035" t="str">
            <v>NULL</v>
          </cell>
          <cell r="P2035" t="str">
            <v>NULL</v>
          </cell>
          <cell r="Q2035">
            <v>1</v>
          </cell>
        </row>
        <row r="2036">
          <cell r="B2036">
            <v>1061703766</v>
          </cell>
          <cell r="C2036" t="str">
            <v>GUERRERO DELGADO CINDY PAOLA</v>
          </cell>
          <cell r="D2036" t="str">
            <v>GUERRERO</v>
          </cell>
          <cell r="E2036" t="str">
            <v>DELGADO</v>
          </cell>
          <cell r="F2036" t="str">
            <v>CINDY</v>
          </cell>
          <cell r="G2036" t="str">
            <v>PAOLA</v>
          </cell>
          <cell r="H2036" t="str">
            <v>NULL</v>
          </cell>
          <cell r="I2036" t="str">
            <v>NULL</v>
          </cell>
          <cell r="J2036" t="str">
            <v>F</v>
          </cell>
          <cell r="K2036" t="str">
            <v>NULL</v>
          </cell>
          <cell r="L2036" t="str">
            <v>NULL</v>
          </cell>
          <cell r="M2036" t="str">
            <v>NULL</v>
          </cell>
          <cell r="N2036" t="str">
            <v>paolaguerrero@unicauca.edu.co</v>
          </cell>
          <cell r="O2036" t="str">
            <v>NULL</v>
          </cell>
          <cell r="P2036" t="str">
            <v>NULL</v>
          </cell>
          <cell r="Q2036">
            <v>1</v>
          </cell>
        </row>
        <row r="2037">
          <cell r="B2037">
            <v>1058975955</v>
          </cell>
          <cell r="C2037" t="str">
            <v>GUACA LOZADA YAMITH ALEXANDER</v>
          </cell>
          <cell r="D2037" t="str">
            <v>GUACA</v>
          </cell>
          <cell r="E2037" t="str">
            <v>LOZADA</v>
          </cell>
          <cell r="F2037" t="str">
            <v>YAMITH</v>
          </cell>
          <cell r="G2037" t="str">
            <v>ALEXANDER</v>
          </cell>
          <cell r="H2037" t="str">
            <v>NULL</v>
          </cell>
          <cell r="I2037" t="str">
            <v>NULL</v>
          </cell>
          <cell r="J2037" t="str">
            <v>M</v>
          </cell>
          <cell r="K2037" t="str">
            <v>NULL</v>
          </cell>
          <cell r="L2037" t="str">
            <v>NULL</v>
          </cell>
          <cell r="M2037" t="str">
            <v>NULL</v>
          </cell>
          <cell r="N2037" t="str">
            <v>yamithg@unicauca.edu.co</v>
          </cell>
          <cell r="O2037" t="str">
            <v>NULL</v>
          </cell>
          <cell r="P2037" t="str">
            <v>NULL</v>
          </cell>
          <cell r="Q2037">
            <v>1</v>
          </cell>
        </row>
        <row r="2038">
          <cell r="B2038">
            <v>1075251729</v>
          </cell>
          <cell r="C2038" t="str">
            <v>SOTO GODOY IVAN ANDRES</v>
          </cell>
          <cell r="D2038" t="str">
            <v>SOTO</v>
          </cell>
          <cell r="E2038" t="str">
            <v>GODOY</v>
          </cell>
          <cell r="F2038" t="str">
            <v>IVAN</v>
          </cell>
          <cell r="G2038" t="str">
            <v>ANDRES</v>
          </cell>
          <cell r="H2038" t="str">
            <v>NULL</v>
          </cell>
          <cell r="I2038" t="str">
            <v>NULL</v>
          </cell>
          <cell r="J2038" t="str">
            <v>M</v>
          </cell>
          <cell r="K2038" t="str">
            <v>NULL</v>
          </cell>
          <cell r="L2038" t="str">
            <v>NULL</v>
          </cell>
          <cell r="M2038" t="str">
            <v>NULL</v>
          </cell>
          <cell r="N2038" t="str">
            <v>ivasoto@unicauca.edu.co</v>
          </cell>
          <cell r="O2038" t="str">
            <v>NULL</v>
          </cell>
          <cell r="P2038" t="str">
            <v>NULL</v>
          </cell>
          <cell r="Q2038">
            <v>1</v>
          </cell>
        </row>
        <row r="2039">
          <cell r="B2039">
            <v>76331410</v>
          </cell>
          <cell r="C2039" t="str">
            <v>ZUñiga Zambrano Carlos Alberto</v>
          </cell>
          <cell r="D2039" t="str">
            <v>ZUñiga</v>
          </cell>
          <cell r="E2039" t="str">
            <v>Zambrano</v>
          </cell>
          <cell r="F2039" t="str">
            <v>Carlos</v>
          </cell>
          <cell r="G2039" t="str">
            <v>Alberto</v>
          </cell>
          <cell r="H2039" t="str">
            <v>NULL</v>
          </cell>
          <cell r="I2039" t="str">
            <v>NULL</v>
          </cell>
          <cell r="J2039" t="str">
            <v>M</v>
          </cell>
          <cell r="K2039" t="str">
            <v>NULL</v>
          </cell>
          <cell r="L2039" t="str">
            <v>NULL</v>
          </cell>
          <cell r="M2039" t="str">
            <v>NULL</v>
          </cell>
          <cell r="N2039" t="str">
            <v>zaramago7@gmail.com</v>
          </cell>
          <cell r="O2039" t="str">
            <v>NULL</v>
          </cell>
          <cell r="P2039" t="str">
            <v>NULL</v>
          </cell>
          <cell r="Q2039">
            <v>1</v>
          </cell>
        </row>
        <row r="2040">
          <cell r="B2040">
            <v>1061757264</v>
          </cell>
          <cell r="C2040" t="str">
            <v>SANCHEZ ORTEGA ROSY NATALIA</v>
          </cell>
          <cell r="D2040" t="str">
            <v>SANCHEZ</v>
          </cell>
          <cell r="E2040" t="str">
            <v>ORTEGA</v>
          </cell>
          <cell r="F2040" t="str">
            <v>ROSY</v>
          </cell>
          <cell r="G2040" t="str">
            <v>NATALIA</v>
          </cell>
          <cell r="H2040" t="str">
            <v>NULL</v>
          </cell>
          <cell r="I2040" t="str">
            <v>NULL</v>
          </cell>
          <cell r="J2040" t="str">
            <v>F</v>
          </cell>
          <cell r="K2040" t="str">
            <v>NULL</v>
          </cell>
          <cell r="L2040" t="str">
            <v>NULL</v>
          </cell>
          <cell r="M2040" t="str">
            <v>NULL</v>
          </cell>
          <cell r="N2040" t="str">
            <v>rosysanchez3001@gmail.com</v>
          </cell>
          <cell r="O2040" t="str">
            <v>NULL</v>
          </cell>
          <cell r="P2040" t="str">
            <v>NULL</v>
          </cell>
          <cell r="Q2040">
            <v>1</v>
          </cell>
        </row>
        <row r="2041">
          <cell r="B2041">
            <v>1061756634</v>
          </cell>
          <cell r="C2041" t="str">
            <v>ROSALES CAICEDO MIGUEL ANGEL</v>
          </cell>
          <cell r="D2041" t="str">
            <v>ROSALES</v>
          </cell>
          <cell r="E2041" t="str">
            <v>CAICEDO</v>
          </cell>
          <cell r="F2041" t="str">
            <v>MIGUEL</v>
          </cell>
          <cell r="G2041" t="str">
            <v>ANGEL</v>
          </cell>
          <cell r="H2041" t="str">
            <v>NULL</v>
          </cell>
          <cell r="I2041" t="str">
            <v>NULL</v>
          </cell>
          <cell r="J2041" t="str">
            <v>M</v>
          </cell>
          <cell r="K2041" t="str">
            <v>NULL</v>
          </cell>
          <cell r="L2041" t="str">
            <v>NULL</v>
          </cell>
          <cell r="M2041" t="str">
            <v>NULL</v>
          </cell>
          <cell r="N2041" t="str">
            <v>miguel.arosalesc@gmail.com</v>
          </cell>
          <cell r="O2041" t="str">
            <v>NULL</v>
          </cell>
          <cell r="P2041" t="str">
            <v>NULL</v>
          </cell>
          <cell r="Q2041">
            <v>1</v>
          </cell>
        </row>
        <row r="2042">
          <cell r="B2042">
            <v>63552262</v>
          </cell>
          <cell r="C2042" t="str">
            <v>USEDA SANCHEZ EDITH YOHANNA</v>
          </cell>
          <cell r="D2042" t="str">
            <v>USEDA</v>
          </cell>
          <cell r="E2042" t="str">
            <v>SANCHEZ</v>
          </cell>
          <cell r="F2042" t="str">
            <v>EDITH</v>
          </cell>
          <cell r="G2042" t="str">
            <v>YOHANNA</v>
          </cell>
          <cell r="H2042" t="str">
            <v>NULL</v>
          </cell>
          <cell r="I2042" t="str">
            <v>NULL</v>
          </cell>
          <cell r="J2042" t="str">
            <v>F</v>
          </cell>
          <cell r="K2042" t="str">
            <v>NULL</v>
          </cell>
          <cell r="L2042" t="str">
            <v>NULL</v>
          </cell>
          <cell r="M2042" t="str">
            <v>NULL</v>
          </cell>
          <cell r="N2042" t="str">
            <v>sanchezedith980@gmail.com</v>
          </cell>
          <cell r="O2042" t="str">
            <v>NULL</v>
          </cell>
          <cell r="P2042" t="str">
            <v>NULL</v>
          </cell>
          <cell r="Q2042">
            <v>1</v>
          </cell>
        </row>
        <row r="2043">
          <cell r="B2043">
            <v>34615482</v>
          </cell>
          <cell r="C2043" t="str">
            <v>ENRIQUEZ SANDOVAL MARIA FERNANDA</v>
          </cell>
          <cell r="D2043" t="str">
            <v>ENRIQUEZ</v>
          </cell>
          <cell r="E2043" t="str">
            <v>SANDOVAL</v>
          </cell>
          <cell r="F2043" t="str">
            <v>MARIA</v>
          </cell>
          <cell r="G2043" t="str">
            <v>FERNANDA</v>
          </cell>
          <cell r="H2043" t="str">
            <v>NULL</v>
          </cell>
          <cell r="I2043" t="str">
            <v>NULL</v>
          </cell>
          <cell r="J2043" t="str">
            <v>M</v>
          </cell>
          <cell r="K2043" t="str">
            <v>NULL</v>
          </cell>
          <cell r="L2043" t="str">
            <v>NULL</v>
          </cell>
          <cell r="M2043" t="str">
            <v>NULL</v>
          </cell>
          <cell r="N2043" t="str">
            <v>mafes0936@gmail.com</v>
          </cell>
          <cell r="O2043" t="str">
            <v>NULL</v>
          </cell>
          <cell r="P2043" t="str">
            <v>NULL</v>
          </cell>
          <cell r="Q2043">
            <v>1</v>
          </cell>
        </row>
        <row r="2044">
          <cell r="B2044">
            <v>1130668049</v>
          </cell>
          <cell r="C2044" t="str">
            <v>QUINTANA SALAZAR CAMILO ERNESTO</v>
          </cell>
          <cell r="D2044" t="str">
            <v>QUINTANA</v>
          </cell>
          <cell r="E2044" t="str">
            <v>SALAZAR</v>
          </cell>
          <cell r="F2044" t="str">
            <v>CAMILO</v>
          </cell>
          <cell r="G2044" t="str">
            <v>ERNESTO</v>
          </cell>
          <cell r="H2044" t="str">
            <v>NULL</v>
          </cell>
          <cell r="I2044" t="str">
            <v>NULL</v>
          </cell>
          <cell r="J2044" t="str">
            <v>M</v>
          </cell>
          <cell r="K2044" t="str">
            <v>NULL</v>
          </cell>
          <cell r="L2044" t="str">
            <v>NULL</v>
          </cell>
          <cell r="M2044" t="str">
            <v>NULL</v>
          </cell>
          <cell r="N2044" t="str">
            <v>camilo.quintana.mcee@gmail.com</v>
          </cell>
          <cell r="O2044" t="str">
            <v>NULL</v>
          </cell>
          <cell r="P2044" t="str">
            <v>NULL</v>
          </cell>
          <cell r="Q2044">
            <v>1</v>
          </cell>
        </row>
        <row r="2045">
          <cell r="B2045">
            <v>25278646</v>
          </cell>
          <cell r="C2045" t="str">
            <v>TOBAR TOSSE DORA ENITH</v>
          </cell>
          <cell r="D2045" t="str">
            <v>TOBAR</v>
          </cell>
          <cell r="E2045" t="str">
            <v>TOSSE</v>
          </cell>
          <cell r="F2045" t="str">
            <v>DORA</v>
          </cell>
          <cell r="G2045" t="str">
            <v>ENITH</v>
          </cell>
          <cell r="H2045" t="str">
            <v>NULL</v>
          </cell>
          <cell r="I2045" t="str">
            <v>NULL</v>
          </cell>
          <cell r="J2045" t="str">
            <v>F</v>
          </cell>
          <cell r="K2045" t="str">
            <v>NULL</v>
          </cell>
          <cell r="L2045" t="str">
            <v>NULL</v>
          </cell>
          <cell r="M2045" t="str">
            <v>NULL</v>
          </cell>
          <cell r="N2045" t="str">
            <v>tobar30@gmail.com</v>
          </cell>
          <cell r="O2045" t="str">
            <v>NULL</v>
          </cell>
          <cell r="P2045" t="str">
            <v>NULL</v>
          </cell>
          <cell r="Q2045">
            <v>1</v>
          </cell>
        </row>
        <row r="2046">
          <cell r="B2046">
            <v>34565276</v>
          </cell>
          <cell r="C2046" t="str">
            <v>RUIZ YACUMAL SANDRA YOLIMA</v>
          </cell>
          <cell r="D2046" t="str">
            <v>RUIZ</v>
          </cell>
          <cell r="E2046" t="str">
            <v>YACUMAL</v>
          </cell>
          <cell r="F2046" t="str">
            <v>SANDRA</v>
          </cell>
          <cell r="G2046" t="str">
            <v>YOLIMA</v>
          </cell>
          <cell r="H2046" t="str">
            <v>NULL</v>
          </cell>
          <cell r="I2046" t="str">
            <v>NULL</v>
          </cell>
          <cell r="J2046" t="str">
            <v>F</v>
          </cell>
          <cell r="K2046" t="str">
            <v>NULL</v>
          </cell>
          <cell r="L2046" t="str">
            <v>NULL</v>
          </cell>
          <cell r="M2046" t="str">
            <v>NULL</v>
          </cell>
          <cell r="N2046" t="str">
            <v>sandray@unicauca.edu.co</v>
          </cell>
          <cell r="O2046" t="str">
            <v>NULL</v>
          </cell>
          <cell r="P2046" t="str">
            <v>NULL</v>
          </cell>
          <cell r="Q2046">
            <v>1</v>
          </cell>
        </row>
        <row r="2047">
          <cell r="B2047">
            <v>1083889104</v>
          </cell>
          <cell r="C2047" t="str">
            <v>RODRIGUEZ BOLAÑOZ MAICOL ANDRES</v>
          </cell>
          <cell r="D2047" t="str">
            <v>RODRIGUEZ</v>
          </cell>
          <cell r="E2047" t="str">
            <v>BOLAÑOZ</v>
          </cell>
          <cell r="F2047" t="str">
            <v>MAICOL</v>
          </cell>
          <cell r="G2047" t="str">
            <v>ANDRES</v>
          </cell>
          <cell r="H2047" t="str">
            <v>NULL</v>
          </cell>
          <cell r="I2047" t="str">
            <v>NULL</v>
          </cell>
          <cell r="J2047" t="str">
            <v>M</v>
          </cell>
          <cell r="K2047" t="str">
            <v>NULL</v>
          </cell>
          <cell r="L2047" t="str">
            <v>NULL</v>
          </cell>
          <cell r="M2047" t="str">
            <v>NULL</v>
          </cell>
          <cell r="N2047" t="str">
            <v>maicolrodriguez@azurabogados.com</v>
          </cell>
          <cell r="O2047" t="str">
            <v>NULL</v>
          </cell>
          <cell r="P2047" t="str">
            <v>NULL</v>
          </cell>
          <cell r="Q2047">
            <v>1</v>
          </cell>
        </row>
        <row r="2048">
          <cell r="B2048">
            <v>1061808791</v>
          </cell>
          <cell r="C2048" t="str">
            <v>HERRERA BRAVO IVAN SANTIAGO</v>
          </cell>
          <cell r="D2048" t="str">
            <v>HERRERA</v>
          </cell>
          <cell r="E2048" t="str">
            <v>BRAVO</v>
          </cell>
          <cell r="F2048" t="str">
            <v>IVAN</v>
          </cell>
          <cell r="G2048" t="str">
            <v>SANTIAGO</v>
          </cell>
          <cell r="H2048" t="str">
            <v>NULL</v>
          </cell>
          <cell r="I2048" t="str">
            <v>NULL</v>
          </cell>
          <cell r="J2048" t="str">
            <v>M</v>
          </cell>
          <cell r="K2048" t="str">
            <v>NULL</v>
          </cell>
          <cell r="L2048" t="str">
            <v>NULL</v>
          </cell>
          <cell r="M2048" t="str">
            <v>NULL</v>
          </cell>
          <cell r="N2048" t="str">
            <v>hivan@unicauca.edu.co</v>
          </cell>
          <cell r="O2048" t="str">
            <v>NULL</v>
          </cell>
          <cell r="P2048" t="str">
            <v>NULL</v>
          </cell>
          <cell r="Q2048">
            <v>1</v>
          </cell>
        </row>
        <row r="2049">
          <cell r="B2049">
            <v>1062309247</v>
          </cell>
          <cell r="C2049" t="str">
            <v>TOBON RAMIREZ JESUS ALBERTO</v>
          </cell>
          <cell r="D2049" t="str">
            <v>TOBON</v>
          </cell>
          <cell r="E2049" t="str">
            <v>RAMIREZ</v>
          </cell>
          <cell r="F2049" t="str">
            <v>JESUS</v>
          </cell>
          <cell r="G2049" t="str">
            <v>ALBERTO</v>
          </cell>
          <cell r="H2049" t="str">
            <v>NULL</v>
          </cell>
          <cell r="I2049" t="str">
            <v>NULL</v>
          </cell>
          <cell r="J2049" t="str">
            <v>M</v>
          </cell>
          <cell r="K2049" t="str">
            <v>NULL</v>
          </cell>
          <cell r="L2049" t="str">
            <v>NULL</v>
          </cell>
          <cell r="M2049" t="str">
            <v>NULL</v>
          </cell>
          <cell r="N2049" t="str">
            <v>albertotobon9301@gmail.com</v>
          </cell>
          <cell r="O2049" t="str">
            <v>NULL</v>
          </cell>
          <cell r="P2049" t="str">
            <v>NULL</v>
          </cell>
          <cell r="Q2049">
            <v>1</v>
          </cell>
        </row>
        <row r="2050">
          <cell r="B2050">
            <v>1019071471</v>
          </cell>
          <cell r="C2050" t="str">
            <v xml:space="preserve">TORO VELEZ SEBASTIAN </v>
          </cell>
          <cell r="D2050" t="str">
            <v>TORO</v>
          </cell>
          <cell r="E2050" t="str">
            <v>VELEZ</v>
          </cell>
          <cell r="F2050" t="str">
            <v>SEBASTIAN</v>
          </cell>
          <cell r="H2050" t="str">
            <v>NULL</v>
          </cell>
          <cell r="I2050" t="str">
            <v>NULL</v>
          </cell>
          <cell r="J2050" t="str">
            <v>M</v>
          </cell>
          <cell r="K2050" t="str">
            <v>NULL</v>
          </cell>
          <cell r="L2050" t="str">
            <v>NULL</v>
          </cell>
          <cell r="M2050" t="str">
            <v>NULL</v>
          </cell>
          <cell r="N2050" t="str">
            <v>toroveleztc@gmail.com</v>
          </cell>
          <cell r="O2050" t="str">
            <v>NULL</v>
          </cell>
          <cell r="P2050" t="str">
            <v>NULL</v>
          </cell>
          <cell r="Q2050">
            <v>1</v>
          </cell>
        </row>
        <row r="2051">
          <cell r="B2051">
            <v>1061727521</v>
          </cell>
          <cell r="C2051" t="str">
            <v>BENAVIDES RUIZ ANDRES FERNANDO</v>
          </cell>
          <cell r="D2051" t="str">
            <v>BENAVIDES</v>
          </cell>
          <cell r="E2051" t="str">
            <v>RUIZ</v>
          </cell>
          <cell r="F2051" t="str">
            <v>ANDRES</v>
          </cell>
          <cell r="G2051" t="str">
            <v>FERNANDO</v>
          </cell>
          <cell r="H2051" t="str">
            <v>NULL</v>
          </cell>
          <cell r="I2051" t="str">
            <v>NULL</v>
          </cell>
          <cell r="J2051" t="str">
            <v>M</v>
          </cell>
          <cell r="K2051" t="str">
            <v>NULL</v>
          </cell>
          <cell r="L2051" t="str">
            <v>NULL</v>
          </cell>
          <cell r="M2051" t="str">
            <v>NULL</v>
          </cell>
          <cell r="N2051" t="str">
            <v>andresr@unicauca.edu.co</v>
          </cell>
          <cell r="O2051" t="str">
            <v>NULL</v>
          </cell>
          <cell r="P2051" t="str">
            <v>NULL</v>
          </cell>
          <cell r="Q2051">
            <v>1</v>
          </cell>
        </row>
        <row r="2052">
          <cell r="B2052">
            <v>1083874504</v>
          </cell>
          <cell r="C2052" t="str">
            <v xml:space="preserve">MAYORGA BECERRA RUBY </v>
          </cell>
          <cell r="D2052" t="str">
            <v>MAYORGA</v>
          </cell>
          <cell r="E2052" t="str">
            <v>BECERRA</v>
          </cell>
          <cell r="F2052" t="str">
            <v>RUBY</v>
          </cell>
          <cell r="H2052" t="str">
            <v>NULL</v>
          </cell>
          <cell r="I2052" t="str">
            <v>NULL</v>
          </cell>
          <cell r="J2052" t="str">
            <v>F</v>
          </cell>
          <cell r="K2052" t="str">
            <v>NULL</v>
          </cell>
          <cell r="L2052" t="str">
            <v>NULL</v>
          </cell>
          <cell r="M2052" t="str">
            <v>NULL</v>
          </cell>
          <cell r="N2052" t="str">
            <v>rmayorga105@gmail.com</v>
          </cell>
          <cell r="O2052" t="str">
            <v>NULL</v>
          </cell>
          <cell r="P2052" t="str">
            <v>NULL</v>
          </cell>
          <cell r="Q2052">
            <v>1</v>
          </cell>
        </row>
        <row r="2053">
          <cell r="B2053">
            <v>4751157</v>
          </cell>
          <cell r="C2053" t="str">
            <v xml:space="preserve">LOPEZ FUENTES EVARISTO </v>
          </cell>
          <cell r="D2053" t="str">
            <v>LOPEZ</v>
          </cell>
          <cell r="E2053" t="str">
            <v>FUENTES</v>
          </cell>
          <cell r="F2053" t="str">
            <v>EVARISTO</v>
          </cell>
          <cell r="H2053" t="str">
            <v>NULL</v>
          </cell>
          <cell r="I2053" t="str">
            <v>NULL</v>
          </cell>
          <cell r="J2053" t="str">
            <v>M</v>
          </cell>
          <cell r="K2053" t="str">
            <v>NULL</v>
          </cell>
          <cell r="L2053" t="str">
            <v>NULL</v>
          </cell>
          <cell r="M2053" t="str">
            <v>NULL</v>
          </cell>
          <cell r="N2053" t="str">
            <v>evalofu54@hotmail.com</v>
          </cell>
          <cell r="O2053" t="str">
            <v>NULL</v>
          </cell>
          <cell r="P2053" t="str">
            <v>NULL</v>
          </cell>
          <cell r="Q2053">
            <v>1</v>
          </cell>
        </row>
        <row r="2054">
          <cell r="B2054">
            <v>1061688793</v>
          </cell>
          <cell r="C2054" t="str">
            <v>ORDOÑEZ ORTEGA ROBERTH ALEXANDER</v>
          </cell>
          <cell r="D2054" t="str">
            <v>ORDOÑEZ</v>
          </cell>
          <cell r="E2054" t="str">
            <v>ORTEGA</v>
          </cell>
          <cell r="F2054" t="str">
            <v>ROBERTH</v>
          </cell>
          <cell r="G2054" t="str">
            <v>ALEXANDER</v>
          </cell>
          <cell r="H2054" t="str">
            <v>NULL</v>
          </cell>
          <cell r="I2054" t="str">
            <v>NULL</v>
          </cell>
          <cell r="J2054" t="str">
            <v>M</v>
          </cell>
          <cell r="K2054" t="str">
            <v>NULL</v>
          </cell>
          <cell r="L2054" t="str">
            <v>NULL</v>
          </cell>
          <cell r="M2054" t="str">
            <v>NULL</v>
          </cell>
          <cell r="N2054" t="str">
            <v>roberth_1207@hotmail.com</v>
          </cell>
          <cell r="O2054" t="str">
            <v>NULL</v>
          </cell>
          <cell r="P2054" t="str">
            <v>NULL</v>
          </cell>
          <cell r="Q2054">
            <v>1</v>
          </cell>
        </row>
        <row r="2055">
          <cell r="B2055">
            <v>76315442</v>
          </cell>
          <cell r="C2055" t="str">
            <v xml:space="preserve">LOZANO CORDOBA HARRISON </v>
          </cell>
          <cell r="D2055" t="str">
            <v>LOZANO</v>
          </cell>
          <cell r="E2055" t="str">
            <v>CORDOBA</v>
          </cell>
          <cell r="F2055" t="str">
            <v>HARRISON</v>
          </cell>
          <cell r="H2055" t="str">
            <v>NULL</v>
          </cell>
          <cell r="I2055" t="str">
            <v>NULL</v>
          </cell>
          <cell r="J2055" t="str">
            <v>M</v>
          </cell>
          <cell r="K2055" t="str">
            <v>NULL</v>
          </cell>
          <cell r="L2055" t="str">
            <v>NULL</v>
          </cell>
          <cell r="M2055" t="str">
            <v>NULL</v>
          </cell>
          <cell r="N2055" t="str">
            <v>hlozano@unicauca.edu.co</v>
          </cell>
          <cell r="O2055" t="str">
            <v>NULL</v>
          </cell>
          <cell r="P2055" t="str">
            <v>NULL</v>
          </cell>
          <cell r="Q2055">
            <v>1</v>
          </cell>
        </row>
        <row r="2056">
          <cell r="B2056">
            <v>94429443</v>
          </cell>
          <cell r="C2056" t="str">
            <v>GARCIA CUBILLOS JORGE ANDRES</v>
          </cell>
          <cell r="D2056" t="str">
            <v>GARCIA</v>
          </cell>
          <cell r="E2056" t="str">
            <v>CUBILLOS</v>
          </cell>
          <cell r="F2056" t="str">
            <v>JORGE</v>
          </cell>
          <cell r="G2056" t="str">
            <v>ANDRES</v>
          </cell>
          <cell r="H2056" t="str">
            <v>NULL</v>
          </cell>
          <cell r="I2056" t="str">
            <v>NULL</v>
          </cell>
          <cell r="J2056" t="str">
            <v>M</v>
          </cell>
          <cell r="K2056" t="str">
            <v>NULL</v>
          </cell>
          <cell r="L2056" t="str">
            <v>NULL</v>
          </cell>
          <cell r="M2056" t="str">
            <v>NULL</v>
          </cell>
          <cell r="N2056" t="str">
            <v>andgar8@yahoo.es</v>
          </cell>
          <cell r="O2056" t="str">
            <v>NULL</v>
          </cell>
          <cell r="P2056" t="str">
            <v>NULL</v>
          </cell>
          <cell r="Q2056">
            <v>1</v>
          </cell>
        </row>
        <row r="2057">
          <cell r="B2057">
            <v>10293366</v>
          </cell>
          <cell r="C2057" t="str">
            <v>QUINONES FALLA EDINSON JAVIER</v>
          </cell>
          <cell r="D2057" t="str">
            <v>QUINONES</v>
          </cell>
          <cell r="E2057" t="str">
            <v>FALLA</v>
          </cell>
          <cell r="F2057" t="str">
            <v>EDINSON</v>
          </cell>
          <cell r="G2057" t="str">
            <v>JAVIER</v>
          </cell>
          <cell r="H2057" t="str">
            <v>NULL</v>
          </cell>
          <cell r="I2057" t="str">
            <v>NULL</v>
          </cell>
          <cell r="J2057" t="str">
            <v>M</v>
          </cell>
          <cell r="K2057" t="str">
            <v>NULL</v>
          </cell>
          <cell r="L2057" t="str">
            <v>NULL</v>
          </cell>
          <cell r="M2057" t="str">
            <v>NULL</v>
          </cell>
          <cell r="N2057" t="str">
            <v>edquifalla@gmail.com</v>
          </cell>
          <cell r="O2057" t="str">
            <v>NULL</v>
          </cell>
          <cell r="P2057" t="str">
            <v>NULL</v>
          </cell>
          <cell r="Q2057">
            <v>1</v>
          </cell>
        </row>
        <row r="2058">
          <cell r="B2058">
            <v>1061755580</v>
          </cell>
          <cell r="C2058" t="str">
            <v>CAMAYO DELGADO LAURA GISEL</v>
          </cell>
          <cell r="D2058" t="str">
            <v>CAMAYO</v>
          </cell>
          <cell r="E2058" t="str">
            <v>DELGADO</v>
          </cell>
          <cell r="F2058" t="str">
            <v>LAURA</v>
          </cell>
          <cell r="G2058" t="str">
            <v>GISEL</v>
          </cell>
          <cell r="H2058" t="str">
            <v>NULL</v>
          </cell>
          <cell r="I2058" t="str">
            <v>NULL</v>
          </cell>
          <cell r="J2058" t="str">
            <v>F</v>
          </cell>
          <cell r="K2058" t="str">
            <v>NULL</v>
          </cell>
          <cell r="L2058" t="str">
            <v>NULL</v>
          </cell>
          <cell r="M2058" t="str">
            <v>NULL</v>
          </cell>
          <cell r="N2058" t="str">
            <v>sherelmaria92@gmail.com</v>
          </cell>
          <cell r="O2058" t="str">
            <v>NULL</v>
          </cell>
          <cell r="P2058" t="str">
            <v>NULL</v>
          </cell>
          <cell r="Q2058">
            <v>1</v>
          </cell>
        </row>
        <row r="2059">
          <cell r="B2059">
            <v>4616416</v>
          </cell>
          <cell r="C2059" t="str">
            <v>ALEGRIA CAMPO DAIRO LIBARDO</v>
          </cell>
          <cell r="D2059" t="str">
            <v>ALEGRIA</v>
          </cell>
          <cell r="E2059" t="str">
            <v>CAMPO</v>
          </cell>
          <cell r="F2059" t="str">
            <v>DAIRO</v>
          </cell>
          <cell r="G2059" t="str">
            <v>LIBARDO</v>
          </cell>
          <cell r="H2059" t="str">
            <v>NULL</v>
          </cell>
          <cell r="I2059" t="str">
            <v>NULL</v>
          </cell>
          <cell r="J2059" t="str">
            <v>M</v>
          </cell>
          <cell r="K2059" t="str">
            <v>NULL</v>
          </cell>
          <cell r="L2059" t="str">
            <v>NULL</v>
          </cell>
          <cell r="M2059" t="str">
            <v>NULL</v>
          </cell>
          <cell r="N2059" t="str">
            <v>dairoalegria@unicauca.edu.co</v>
          </cell>
          <cell r="O2059" t="str">
            <v>NULL</v>
          </cell>
          <cell r="P2059" t="str">
            <v>NULL</v>
          </cell>
          <cell r="Q2059">
            <v>1</v>
          </cell>
        </row>
        <row r="2060">
          <cell r="B2060">
            <v>1061812799</v>
          </cell>
          <cell r="C2060" t="str">
            <v>CAÑAS MONTILLA RICHARD ANDRES</v>
          </cell>
          <cell r="D2060" t="str">
            <v>CAÑAS</v>
          </cell>
          <cell r="E2060" t="str">
            <v>MONTILLA</v>
          </cell>
          <cell r="F2060" t="str">
            <v>RICHARD</v>
          </cell>
          <cell r="G2060" t="str">
            <v>ANDRES</v>
          </cell>
          <cell r="H2060" t="str">
            <v>NULL</v>
          </cell>
          <cell r="I2060" t="str">
            <v>NULL</v>
          </cell>
          <cell r="J2060" t="str">
            <v>M</v>
          </cell>
          <cell r="K2060" t="str">
            <v>NULL</v>
          </cell>
          <cell r="L2060" t="str">
            <v>NULL</v>
          </cell>
          <cell r="M2060" t="str">
            <v>NULL</v>
          </cell>
          <cell r="N2060" t="str">
            <v>rcanas@unicauca.com</v>
          </cell>
          <cell r="O2060" t="str">
            <v>NULL</v>
          </cell>
          <cell r="P2060" t="str">
            <v>NULL</v>
          </cell>
          <cell r="Q2060">
            <v>1</v>
          </cell>
        </row>
        <row r="2061">
          <cell r="B2061">
            <v>1061705254</v>
          </cell>
          <cell r="C2061" t="str">
            <v xml:space="preserve">Diaz Perez Marcela </v>
          </cell>
          <cell r="D2061" t="str">
            <v>Diaz</v>
          </cell>
          <cell r="E2061" t="str">
            <v>Perez</v>
          </cell>
          <cell r="F2061" t="str">
            <v>Marcela</v>
          </cell>
          <cell r="H2061" t="str">
            <v>NULL</v>
          </cell>
          <cell r="I2061" t="str">
            <v>NULL</v>
          </cell>
          <cell r="J2061" t="str">
            <v>F</v>
          </cell>
          <cell r="K2061" t="str">
            <v>NULL</v>
          </cell>
          <cell r="L2061" t="str">
            <v>NULL</v>
          </cell>
          <cell r="M2061" t="str">
            <v>NULL</v>
          </cell>
          <cell r="N2061" t="str">
            <v>marcediaz0202@gmail.com</v>
          </cell>
          <cell r="O2061" t="str">
            <v>NULL</v>
          </cell>
          <cell r="P2061" t="str">
            <v>NULL</v>
          </cell>
          <cell r="Q2061">
            <v>1</v>
          </cell>
        </row>
        <row r="2062">
          <cell r="B2062">
            <v>1062335630</v>
          </cell>
          <cell r="C2062" t="str">
            <v>DAZA GUTIERREZ LAURA ALEJANDRA</v>
          </cell>
          <cell r="D2062" t="str">
            <v>DAZA</v>
          </cell>
          <cell r="E2062" t="str">
            <v>GUTIERREZ</v>
          </cell>
          <cell r="F2062" t="str">
            <v>LAURA</v>
          </cell>
          <cell r="G2062" t="str">
            <v>ALEJANDRA</v>
          </cell>
          <cell r="H2062" t="str">
            <v>NULL</v>
          </cell>
          <cell r="I2062" t="str">
            <v>NULL</v>
          </cell>
          <cell r="J2062" t="str">
            <v>F</v>
          </cell>
          <cell r="K2062" t="str">
            <v>NULL</v>
          </cell>
          <cell r="L2062" t="str">
            <v>NULL</v>
          </cell>
          <cell r="M2062" t="str">
            <v>NULL</v>
          </cell>
          <cell r="N2062" t="str">
            <v>ladaza@unicauca.edu.co</v>
          </cell>
          <cell r="O2062" t="str">
            <v>NULL</v>
          </cell>
          <cell r="P2062" t="str">
            <v>NULL</v>
          </cell>
          <cell r="Q2062">
            <v>1</v>
          </cell>
        </row>
        <row r="2063">
          <cell r="B2063">
            <v>1144057917</v>
          </cell>
          <cell r="C2063" t="str">
            <v>PADILLA MEDINA CRISTHIAN DANILO</v>
          </cell>
          <cell r="D2063" t="str">
            <v>PADILLA</v>
          </cell>
          <cell r="E2063" t="str">
            <v>MEDINA</v>
          </cell>
          <cell r="F2063" t="str">
            <v>CRISTHIAN</v>
          </cell>
          <cell r="G2063" t="str">
            <v>DANILO</v>
          </cell>
          <cell r="H2063" t="str">
            <v>NULL</v>
          </cell>
          <cell r="I2063" t="str">
            <v>NULL</v>
          </cell>
          <cell r="J2063" t="str">
            <v>M</v>
          </cell>
          <cell r="K2063" t="str">
            <v>NULL</v>
          </cell>
          <cell r="L2063" t="str">
            <v>NULL</v>
          </cell>
          <cell r="M2063" t="str">
            <v>NULL</v>
          </cell>
          <cell r="N2063" t="str">
            <v>cdpm14@hotmail.com</v>
          </cell>
          <cell r="O2063" t="str">
            <v>NULL</v>
          </cell>
          <cell r="P2063" t="str">
            <v>NULL</v>
          </cell>
          <cell r="Q2063">
            <v>1</v>
          </cell>
        </row>
        <row r="2064">
          <cell r="B2064">
            <v>10485884</v>
          </cell>
          <cell r="C2064" t="str">
            <v>LEDESMA  FABIAN AUGUSTO</v>
          </cell>
          <cell r="D2064" t="str">
            <v>LEDESMA</v>
          </cell>
          <cell r="F2064" t="str">
            <v>FABIAN</v>
          </cell>
          <cell r="G2064" t="str">
            <v>AUGUSTO</v>
          </cell>
          <cell r="H2064" t="str">
            <v>NULL</v>
          </cell>
          <cell r="I2064" t="str">
            <v>NULL</v>
          </cell>
          <cell r="J2064" t="str">
            <v>M</v>
          </cell>
          <cell r="K2064" t="str">
            <v>NULL</v>
          </cell>
          <cell r="L2064" t="str">
            <v>NULL</v>
          </cell>
          <cell r="M2064" t="str">
            <v>NULL</v>
          </cell>
          <cell r="N2064" t="str">
            <v>fabianaugustol@gmail.com</v>
          </cell>
          <cell r="O2064" t="str">
            <v>NULL</v>
          </cell>
          <cell r="P2064" t="str">
            <v>NULL</v>
          </cell>
          <cell r="Q2064">
            <v>1</v>
          </cell>
        </row>
        <row r="2065">
          <cell r="B2065">
            <v>1061730217</v>
          </cell>
          <cell r="C2065" t="str">
            <v>GOMEZ MARTINEZ DAVID RICARDO</v>
          </cell>
          <cell r="D2065" t="str">
            <v>GOMEZ</v>
          </cell>
          <cell r="E2065" t="str">
            <v>MARTINEZ</v>
          </cell>
          <cell r="F2065" t="str">
            <v>DAVID</v>
          </cell>
          <cell r="G2065" t="str">
            <v>RICARDO</v>
          </cell>
          <cell r="H2065" t="str">
            <v>NULL</v>
          </cell>
          <cell r="I2065" t="str">
            <v>NULL</v>
          </cell>
          <cell r="J2065" t="str">
            <v>M</v>
          </cell>
          <cell r="K2065" t="str">
            <v>NULL</v>
          </cell>
          <cell r="L2065" t="str">
            <v>NULL</v>
          </cell>
          <cell r="M2065" t="str">
            <v>NULL</v>
          </cell>
          <cell r="N2065" t="str">
            <v>david18jc@hotmail.com</v>
          </cell>
          <cell r="O2065" t="str">
            <v>NULL</v>
          </cell>
          <cell r="P2065" t="str">
            <v>NULL</v>
          </cell>
          <cell r="Q2065">
            <v>1</v>
          </cell>
        </row>
        <row r="2066">
          <cell r="B2066">
            <v>24344367</v>
          </cell>
          <cell r="C2066" t="str">
            <v>MARTINEZ VILLEGAS MARIA DEL PILAR</v>
          </cell>
          <cell r="D2066" t="str">
            <v>MARTINEZ</v>
          </cell>
          <cell r="E2066" t="str">
            <v>VILLEGAS</v>
          </cell>
          <cell r="F2066" t="str">
            <v>MARIA</v>
          </cell>
          <cell r="G2066" t="str">
            <v>DEL PILAR</v>
          </cell>
          <cell r="H2066" t="str">
            <v>NULL</v>
          </cell>
          <cell r="I2066" t="str">
            <v>NULL</v>
          </cell>
          <cell r="J2066" t="str">
            <v>M</v>
          </cell>
          <cell r="K2066" t="str">
            <v>NULL</v>
          </cell>
          <cell r="L2066" t="str">
            <v>NULL</v>
          </cell>
          <cell r="M2066" t="str">
            <v>NULL</v>
          </cell>
          <cell r="N2066" t="str">
            <v>lamusicayeluniverso@outlook.com</v>
          </cell>
          <cell r="O2066" t="str">
            <v>NULL</v>
          </cell>
          <cell r="P2066" t="str">
            <v>NULL</v>
          </cell>
          <cell r="Q2066">
            <v>1</v>
          </cell>
        </row>
        <row r="2067">
          <cell r="B2067">
            <v>1061768159</v>
          </cell>
          <cell r="C2067" t="str">
            <v>TOBAR MANZO PABLO EDUARDO</v>
          </cell>
          <cell r="D2067" t="str">
            <v>TOBAR</v>
          </cell>
          <cell r="E2067" t="str">
            <v>MANZO</v>
          </cell>
          <cell r="F2067" t="str">
            <v>PABLO</v>
          </cell>
          <cell r="G2067" t="str">
            <v>EDUARDO</v>
          </cell>
          <cell r="H2067" t="str">
            <v>NULL</v>
          </cell>
          <cell r="I2067" t="str">
            <v>NULL</v>
          </cell>
          <cell r="J2067" t="str">
            <v>M</v>
          </cell>
          <cell r="K2067" t="str">
            <v>NULL</v>
          </cell>
          <cell r="L2067" t="str">
            <v>NULL</v>
          </cell>
          <cell r="M2067" t="str">
            <v>NULL</v>
          </cell>
          <cell r="N2067" t="str">
            <v>Pclarineteando@gmail.com</v>
          </cell>
          <cell r="O2067" t="str">
            <v>NULL</v>
          </cell>
          <cell r="P2067" t="str">
            <v>NULL</v>
          </cell>
          <cell r="Q2067">
            <v>1</v>
          </cell>
        </row>
        <row r="2068">
          <cell r="B2068">
            <v>19111392</v>
          </cell>
          <cell r="C2068" t="str">
            <v>Araujo Hermoso Jorge Eliecer</v>
          </cell>
          <cell r="D2068" t="str">
            <v>Araujo</v>
          </cell>
          <cell r="E2068" t="str">
            <v>Hermoso</v>
          </cell>
          <cell r="F2068" t="str">
            <v>Jorge</v>
          </cell>
          <cell r="G2068" t="str">
            <v>Eliecer</v>
          </cell>
          <cell r="H2068" t="str">
            <v>NULL</v>
          </cell>
          <cell r="I2068" t="str">
            <v>NULL</v>
          </cell>
          <cell r="J2068" t="str">
            <v>M</v>
          </cell>
          <cell r="K2068" t="str">
            <v>NULL</v>
          </cell>
          <cell r="L2068" t="str">
            <v>NULL</v>
          </cell>
          <cell r="M2068" t="str">
            <v>NULL</v>
          </cell>
          <cell r="N2068" t="str">
            <v>jorgearaujo@unicauca.edu.co</v>
          </cell>
          <cell r="O2068" t="str">
            <v>NULL</v>
          </cell>
          <cell r="P2068" t="str">
            <v>NULL</v>
          </cell>
          <cell r="Q2068">
            <v>1</v>
          </cell>
        </row>
        <row r="2069">
          <cell r="B2069">
            <v>1085305120</v>
          </cell>
          <cell r="C2069" t="str">
            <v>Acosta Ortega AndrEs Eduardo</v>
          </cell>
          <cell r="D2069" t="str">
            <v>Acosta</v>
          </cell>
          <cell r="E2069" t="str">
            <v>Ortega</v>
          </cell>
          <cell r="F2069" t="str">
            <v>AndrEs</v>
          </cell>
          <cell r="G2069" t="str">
            <v>Eduardo</v>
          </cell>
          <cell r="H2069" t="str">
            <v>NULL</v>
          </cell>
          <cell r="I2069" t="str">
            <v>NULL</v>
          </cell>
          <cell r="J2069" t="str">
            <v>M</v>
          </cell>
          <cell r="K2069" t="str">
            <v>NULL</v>
          </cell>
          <cell r="L2069" t="str">
            <v>NULL</v>
          </cell>
          <cell r="M2069" t="str">
            <v>NULL</v>
          </cell>
          <cell r="N2069" t="str">
            <v>acostandres@unicauca.edu.co</v>
          </cell>
          <cell r="O2069" t="str">
            <v>NULL</v>
          </cell>
          <cell r="P2069" t="str">
            <v>NULL</v>
          </cell>
          <cell r="Q2069">
            <v>1</v>
          </cell>
        </row>
        <row r="2070">
          <cell r="B2070">
            <v>4615454</v>
          </cell>
          <cell r="C2070" t="str">
            <v>ARAUJO MULCUE JORGE ROLANDO</v>
          </cell>
          <cell r="D2070" t="str">
            <v>ARAUJO</v>
          </cell>
          <cell r="E2070" t="str">
            <v>MULCUE</v>
          </cell>
          <cell r="F2070" t="str">
            <v>JORGE</v>
          </cell>
          <cell r="G2070" t="str">
            <v>ROLANDO</v>
          </cell>
          <cell r="H2070" t="str">
            <v>NULL</v>
          </cell>
          <cell r="I2070" t="str">
            <v>NULL</v>
          </cell>
          <cell r="J2070" t="str">
            <v>M</v>
          </cell>
          <cell r="K2070" t="str">
            <v>NULL</v>
          </cell>
          <cell r="L2070" t="str">
            <v>NULL</v>
          </cell>
          <cell r="M2070" t="str">
            <v>NULL</v>
          </cell>
          <cell r="N2070" t="str">
            <v>jaraujo@unicauca.edu.co</v>
          </cell>
          <cell r="O2070" t="str">
            <v>NULL</v>
          </cell>
          <cell r="P2070" t="str">
            <v>NULL</v>
          </cell>
          <cell r="Q2070">
            <v>1</v>
          </cell>
        </row>
        <row r="2071">
          <cell r="B2071">
            <v>66784914</v>
          </cell>
          <cell r="C2071" t="str">
            <v>TASCON BEJARANO LIDA ELENA</v>
          </cell>
          <cell r="D2071" t="str">
            <v>TASCON</v>
          </cell>
          <cell r="E2071" t="str">
            <v>BEJARANO</v>
          </cell>
          <cell r="F2071" t="str">
            <v>LIDA</v>
          </cell>
          <cell r="G2071" t="str">
            <v>ELENA</v>
          </cell>
          <cell r="H2071" t="str">
            <v>NULL</v>
          </cell>
          <cell r="I2071" t="str">
            <v>NULL</v>
          </cell>
          <cell r="J2071" t="str">
            <v>F</v>
          </cell>
          <cell r="K2071" t="str">
            <v>NULL</v>
          </cell>
          <cell r="L2071" t="str">
            <v>NULL</v>
          </cell>
          <cell r="M2071" t="str">
            <v>NULL</v>
          </cell>
          <cell r="N2071" t="str">
            <v>lidaelenatascon@gmail.com</v>
          </cell>
          <cell r="O2071" t="str">
            <v>NULL</v>
          </cell>
          <cell r="P2071" t="str">
            <v>NULL</v>
          </cell>
          <cell r="Q2071">
            <v>1</v>
          </cell>
        </row>
        <row r="2072">
          <cell r="B2072">
            <v>1061766899</v>
          </cell>
          <cell r="C2072" t="str">
            <v>CerOn Erazo Carlos David</v>
          </cell>
          <cell r="D2072" t="str">
            <v>CerOn</v>
          </cell>
          <cell r="E2072" t="str">
            <v>Erazo</v>
          </cell>
          <cell r="F2072" t="str">
            <v>Carlos</v>
          </cell>
          <cell r="G2072" t="str">
            <v>David</v>
          </cell>
          <cell r="H2072" t="str">
            <v>NULL</v>
          </cell>
          <cell r="I2072" t="str">
            <v>NULL</v>
          </cell>
          <cell r="J2072" t="str">
            <v>M</v>
          </cell>
          <cell r="K2072" t="str">
            <v>NULL</v>
          </cell>
          <cell r="L2072" t="str">
            <v>NULL</v>
          </cell>
          <cell r="M2072" t="str">
            <v>NULL</v>
          </cell>
          <cell r="N2072" t="str">
            <v>carlosdc941@gmail.com</v>
          </cell>
          <cell r="O2072" t="str">
            <v>NULL</v>
          </cell>
          <cell r="P2072" t="str">
            <v>NULL</v>
          </cell>
          <cell r="Q2072">
            <v>1</v>
          </cell>
        </row>
        <row r="2073">
          <cell r="B2073">
            <v>52324129</v>
          </cell>
          <cell r="C2073" t="str">
            <v>TRONCOSO PEÑA MARIA ISABEL</v>
          </cell>
          <cell r="D2073" t="str">
            <v>TRONCOSO</v>
          </cell>
          <cell r="E2073" t="str">
            <v>PEÑA</v>
          </cell>
          <cell r="F2073" t="str">
            <v>MARIA</v>
          </cell>
          <cell r="G2073" t="str">
            <v>ISABEL</v>
          </cell>
          <cell r="H2073" t="str">
            <v>NULL</v>
          </cell>
          <cell r="I2073" t="str">
            <v>NULL</v>
          </cell>
          <cell r="J2073" t="str">
            <v>F</v>
          </cell>
          <cell r="K2073" t="str">
            <v>NULL</v>
          </cell>
          <cell r="L2073" t="str">
            <v>NULL</v>
          </cell>
          <cell r="M2073" t="str">
            <v>NULL</v>
          </cell>
          <cell r="N2073" t="str">
            <v>mariaisa.troncosop@gmail.com</v>
          </cell>
          <cell r="O2073" t="str">
            <v>NULL</v>
          </cell>
          <cell r="P2073" t="str">
            <v>NULL</v>
          </cell>
          <cell r="Q2073">
            <v>1</v>
          </cell>
        </row>
        <row r="2074">
          <cell r="B2074">
            <v>38464280</v>
          </cell>
          <cell r="C2074" t="str">
            <v>HERRERA LEAL PAOLA ANDREA</v>
          </cell>
          <cell r="D2074" t="str">
            <v>HERRERA</v>
          </cell>
          <cell r="E2074" t="str">
            <v>LEAL</v>
          </cell>
          <cell r="F2074" t="str">
            <v>PAOLA</v>
          </cell>
          <cell r="G2074" t="str">
            <v>ANDREA</v>
          </cell>
          <cell r="H2074" t="str">
            <v>NULL</v>
          </cell>
          <cell r="I2074" t="str">
            <v>NULL</v>
          </cell>
          <cell r="J2074" t="str">
            <v>F</v>
          </cell>
          <cell r="K2074" t="str">
            <v>NULL</v>
          </cell>
          <cell r="L2074" t="str">
            <v>NULL</v>
          </cell>
          <cell r="M2074" t="str">
            <v>NULL</v>
          </cell>
          <cell r="N2074" t="str">
            <v>paola.herrera@correounivalle.edu.co</v>
          </cell>
          <cell r="O2074" t="str">
            <v>NULL</v>
          </cell>
          <cell r="P2074" t="str">
            <v>NULL</v>
          </cell>
          <cell r="Q2074">
            <v>1</v>
          </cell>
        </row>
        <row r="2075">
          <cell r="B2075">
            <v>1061807888</v>
          </cell>
          <cell r="C2075" t="str">
            <v>Delgado RodrIguez Jhan Carlos</v>
          </cell>
          <cell r="D2075" t="str">
            <v>Delgado</v>
          </cell>
          <cell r="E2075" t="str">
            <v>RodrIguez</v>
          </cell>
          <cell r="F2075" t="str">
            <v>Jhan</v>
          </cell>
          <cell r="G2075" t="str">
            <v>Carlos</v>
          </cell>
          <cell r="H2075" t="str">
            <v>NULL</v>
          </cell>
          <cell r="I2075" t="str">
            <v>NULL</v>
          </cell>
          <cell r="J2075" t="str">
            <v>M</v>
          </cell>
          <cell r="K2075" t="str">
            <v>NULL</v>
          </cell>
          <cell r="L2075" t="str">
            <v>NULL</v>
          </cell>
          <cell r="M2075" t="str">
            <v>NULL</v>
          </cell>
          <cell r="N2075" t="str">
            <v>jhandelg@unicauca.edu.co</v>
          </cell>
          <cell r="O2075" t="str">
            <v>NULL</v>
          </cell>
          <cell r="P2075" t="str">
            <v>NULL</v>
          </cell>
          <cell r="Q2075">
            <v>1</v>
          </cell>
        </row>
        <row r="2076">
          <cell r="B2076">
            <v>14444388</v>
          </cell>
          <cell r="C2076" t="str">
            <v>PAZ CONCHA RICARDO LEON</v>
          </cell>
          <cell r="D2076" t="str">
            <v>PAZ</v>
          </cell>
          <cell r="E2076" t="str">
            <v>CONCHA</v>
          </cell>
          <cell r="F2076" t="str">
            <v>RICARDO</v>
          </cell>
          <cell r="G2076" t="str">
            <v>LEON</v>
          </cell>
          <cell r="H2076" t="str">
            <v>NULL</v>
          </cell>
          <cell r="I2076" t="str">
            <v>NULL</v>
          </cell>
          <cell r="J2076" t="str">
            <v>M</v>
          </cell>
          <cell r="K2076" t="str">
            <v>NULL</v>
          </cell>
          <cell r="L2076" t="str">
            <v>NULL</v>
          </cell>
          <cell r="M2076" t="str">
            <v>NULL</v>
          </cell>
          <cell r="N2076" t="str">
            <v>ricardoleonpazconcha@gmail.com</v>
          </cell>
          <cell r="O2076" t="str">
            <v>NULL</v>
          </cell>
          <cell r="P2076" t="str">
            <v>NULL</v>
          </cell>
          <cell r="Q2076">
            <v>1</v>
          </cell>
        </row>
        <row r="2077">
          <cell r="B2077">
            <v>1061734618</v>
          </cell>
          <cell r="C2077" t="str">
            <v>QUINTERO ESCOBAR JOSE ANGEL</v>
          </cell>
          <cell r="D2077" t="str">
            <v>QUINTERO</v>
          </cell>
          <cell r="E2077" t="str">
            <v>ESCOBAR</v>
          </cell>
          <cell r="F2077" t="str">
            <v>JOSE</v>
          </cell>
          <cell r="G2077" t="str">
            <v>ANGEL</v>
          </cell>
          <cell r="H2077" t="str">
            <v>NULL</v>
          </cell>
          <cell r="I2077" t="str">
            <v>NULL</v>
          </cell>
          <cell r="J2077" t="str">
            <v>M</v>
          </cell>
          <cell r="K2077" t="str">
            <v>NULL</v>
          </cell>
          <cell r="L2077" t="str">
            <v>NULL</v>
          </cell>
          <cell r="M2077" t="str">
            <v>NULL</v>
          </cell>
          <cell r="N2077" t="str">
            <v>jaqepersonal@hotmail.com</v>
          </cell>
          <cell r="O2077" t="str">
            <v>NULL</v>
          </cell>
          <cell r="P2077" t="str">
            <v>NULL</v>
          </cell>
          <cell r="Q2077">
            <v>1</v>
          </cell>
        </row>
        <row r="2078">
          <cell r="B2078">
            <v>1130615928</v>
          </cell>
          <cell r="C2078" t="str">
            <v xml:space="preserve">OJEDA ARIAS JULIAN </v>
          </cell>
          <cell r="D2078" t="str">
            <v>OJEDA</v>
          </cell>
          <cell r="E2078" t="str">
            <v>ARIAS</v>
          </cell>
          <cell r="F2078" t="str">
            <v>JULIAN</v>
          </cell>
          <cell r="H2078" t="str">
            <v>NULL</v>
          </cell>
          <cell r="I2078" t="str">
            <v>NULL</v>
          </cell>
          <cell r="J2078" t="str">
            <v>M</v>
          </cell>
          <cell r="K2078" t="str">
            <v>NULL</v>
          </cell>
          <cell r="L2078" t="str">
            <v>NULL</v>
          </cell>
          <cell r="M2078" t="str">
            <v>NULL</v>
          </cell>
          <cell r="N2078" t="str">
            <v>julian2811@hotmail.com</v>
          </cell>
          <cell r="O2078" t="str">
            <v>NULL</v>
          </cell>
          <cell r="P2078" t="str">
            <v>NULL</v>
          </cell>
          <cell r="Q2078">
            <v>1</v>
          </cell>
        </row>
        <row r="2079">
          <cell r="B2079">
            <v>20679104</v>
          </cell>
          <cell r="C2079" t="str">
            <v>ROMERO HERNANDEZ MARIA FERNANDA</v>
          </cell>
          <cell r="D2079" t="str">
            <v>ROMERO</v>
          </cell>
          <cell r="E2079" t="str">
            <v>HERNANDEZ</v>
          </cell>
          <cell r="F2079" t="str">
            <v>MARIA</v>
          </cell>
          <cell r="G2079" t="str">
            <v>FERNANDA</v>
          </cell>
          <cell r="H2079" t="str">
            <v>NULL</v>
          </cell>
          <cell r="I2079" t="str">
            <v>NULL</v>
          </cell>
          <cell r="J2079" t="str">
            <v>M</v>
          </cell>
          <cell r="K2079" t="str">
            <v>NULL</v>
          </cell>
          <cell r="L2079" t="str">
            <v>NULL</v>
          </cell>
          <cell r="M2079" t="str">
            <v>NULL</v>
          </cell>
          <cell r="N2079" t="str">
            <v>amafispiolto14@gmail.com</v>
          </cell>
          <cell r="O2079" t="str">
            <v>NULL</v>
          </cell>
          <cell r="P2079" t="str">
            <v>NULL</v>
          </cell>
          <cell r="Q2079">
            <v>1</v>
          </cell>
        </row>
        <row r="2080">
          <cell r="B2080">
            <v>1061734153</v>
          </cell>
          <cell r="C2080" t="str">
            <v>DIAZ ORTIZ MONICA ALEJANDRA</v>
          </cell>
          <cell r="D2080" t="str">
            <v>DIAZ</v>
          </cell>
          <cell r="E2080" t="str">
            <v>ORTIZ</v>
          </cell>
          <cell r="F2080" t="str">
            <v>MONICA</v>
          </cell>
          <cell r="G2080" t="str">
            <v>ALEJANDRA</v>
          </cell>
          <cell r="H2080" t="str">
            <v>NULL</v>
          </cell>
          <cell r="I2080" t="str">
            <v>NULL</v>
          </cell>
          <cell r="J2080" t="str">
            <v>F</v>
          </cell>
          <cell r="K2080" t="str">
            <v>NULL</v>
          </cell>
          <cell r="L2080" t="str">
            <v>NULL</v>
          </cell>
          <cell r="M2080" t="str">
            <v>NULL</v>
          </cell>
          <cell r="N2080" t="str">
            <v>madiaz32@gmail.com</v>
          </cell>
          <cell r="O2080" t="str">
            <v>NULL</v>
          </cell>
          <cell r="P2080" t="str">
            <v>NULL</v>
          </cell>
          <cell r="Q2080">
            <v>1</v>
          </cell>
        </row>
        <row r="2081">
          <cell r="B2081">
            <v>15372933</v>
          </cell>
          <cell r="C2081" t="str">
            <v>SERRANO CORREDOR CAMILO ERNESTO</v>
          </cell>
          <cell r="D2081" t="str">
            <v>SERRANO</v>
          </cell>
          <cell r="E2081" t="str">
            <v>CORREDOR</v>
          </cell>
          <cell r="F2081" t="str">
            <v>CAMILO</v>
          </cell>
          <cell r="G2081" t="str">
            <v>ERNESTO</v>
          </cell>
          <cell r="H2081" t="str">
            <v>NULL</v>
          </cell>
          <cell r="I2081" t="str">
            <v>NULL</v>
          </cell>
          <cell r="J2081" t="str">
            <v>M</v>
          </cell>
          <cell r="K2081" t="str">
            <v>NULL</v>
          </cell>
          <cell r="L2081" t="str">
            <v>NULL</v>
          </cell>
          <cell r="M2081" t="str">
            <v>NULL</v>
          </cell>
          <cell r="N2081" t="str">
            <v>gareca@gmail.com</v>
          </cell>
          <cell r="O2081" t="str">
            <v>NULL</v>
          </cell>
          <cell r="P2081" t="str">
            <v>NULL</v>
          </cell>
          <cell r="Q2081">
            <v>1</v>
          </cell>
        </row>
        <row r="2082">
          <cell r="B2082">
            <v>1061768147</v>
          </cell>
          <cell r="C2082" t="str">
            <v>ZUÑIGA ROJAS LINETH MARCELA</v>
          </cell>
          <cell r="D2082" t="str">
            <v>ZUÑIGA</v>
          </cell>
          <cell r="E2082" t="str">
            <v>ROJAS</v>
          </cell>
          <cell r="F2082" t="str">
            <v>LINETH</v>
          </cell>
          <cell r="G2082" t="str">
            <v>MARCELA</v>
          </cell>
          <cell r="H2082" t="str">
            <v>NULL</v>
          </cell>
          <cell r="I2082" t="str">
            <v>NULL</v>
          </cell>
          <cell r="J2082" t="str">
            <v>F</v>
          </cell>
          <cell r="K2082" t="str">
            <v>NULL</v>
          </cell>
          <cell r="L2082" t="str">
            <v>NULL</v>
          </cell>
          <cell r="M2082" t="str">
            <v>NULL</v>
          </cell>
          <cell r="N2082" t="str">
            <v>linzuniga@unicauca.edu.co</v>
          </cell>
          <cell r="O2082" t="str">
            <v>NULL</v>
          </cell>
          <cell r="P2082" t="str">
            <v>NULL</v>
          </cell>
          <cell r="Q2082">
            <v>1</v>
          </cell>
        </row>
        <row r="2083">
          <cell r="B2083">
            <v>1061697058</v>
          </cell>
          <cell r="C2083" t="str">
            <v>AGUILAR LARRARTE JOSE FRANCISCO</v>
          </cell>
          <cell r="D2083" t="str">
            <v>AGUILAR</v>
          </cell>
          <cell r="E2083" t="str">
            <v>LARRARTE</v>
          </cell>
          <cell r="F2083" t="str">
            <v>JOSE</v>
          </cell>
          <cell r="G2083" t="str">
            <v>FRANCISCO</v>
          </cell>
          <cell r="H2083" t="str">
            <v>NULL</v>
          </cell>
          <cell r="I2083" t="str">
            <v>NULL</v>
          </cell>
          <cell r="J2083" t="str">
            <v>M</v>
          </cell>
          <cell r="K2083" t="str">
            <v>NULL</v>
          </cell>
          <cell r="L2083" t="str">
            <v>NULL</v>
          </cell>
          <cell r="M2083" t="str">
            <v>NULL</v>
          </cell>
          <cell r="N2083" t="str">
            <v>joseaguilarlarrarte@gmail.com</v>
          </cell>
          <cell r="O2083" t="str">
            <v>NULL</v>
          </cell>
          <cell r="P2083" t="str">
            <v>NULL</v>
          </cell>
          <cell r="Q2083">
            <v>1</v>
          </cell>
        </row>
        <row r="2084">
          <cell r="B2084">
            <v>48662524</v>
          </cell>
          <cell r="C2084" t="str">
            <v xml:space="preserve">Collazos Ramirez Yennifer </v>
          </cell>
          <cell r="D2084" t="str">
            <v>Collazos</v>
          </cell>
          <cell r="E2084" t="str">
            <v>Ramirez</v>
          </cell>
          <cell r="F2084" t="str">
            <v>Yennifer</v>
          </cell>
          <cell r="H2084" t="str">
            <v>NULL</v>
          </cell>
          <cell r="I2084" t="str">
            <v>NULL</v>
          </cell>
          <cell r="J2084" t="str">
            <v>F</v>
          </cell>
          <cell r="K2084" t="str">
            <v>NULL</v>
          </cell>
          <cell r="L2084" t="str">
            <v>NULL</v>
          </cell>
          <cell r="M2084" t="str">
            <v>NULL</v>
          </cell>
          <cell r="N2084" t="str">
            <v>yefedani84@hotmail.com</v>
          </cell>
          <cell r="O2084" t="str">
            <v>NULL</v>
          </cell>
          <cell r="P2084" t="str">
            <v>NULL</v>
          </cell>
          <cell r="Q2084">
            <v>1</v>
          </cell>
        </row>
        <row r="2085">
          <cell r="B2085">
            <v>79952651</v>
          </cell>
          <cell r="C2085" t="str">
            <v xml:space="preserve">PEÑA ECHAVARRIA GERARDO </v>
          </cell>
          <cell r="D2085" t="str">
            <v>PEÑA</v>
          </cell>
          <cell r="E2085" t="str">
            <v>ECHAVARRIA</v>
          </cell>
          <cell r="F2085" t="str">
            <v>GERARDO</v>
          </cell>
          <cell r="H2085" t="str">
            <v>NULL</v>
          </cell>
          <cell r="I2085" t="str">
            <v>NULL</v>
          </cell>
          <cell r="J2085" t="str">
            <v>M</v>
          </cell>
          <cell r="K2085" t="str">
            <v>NULL</v>
          </cell>
          <cell r="L2085" t="str">
            <v>NULL</v>
          </cell>
          <cell r="M2085" t="str">
            <v>NULL</v>
          </cell>
          <cell r="N2085" t="str">
            <v>gpena@unicauca.edu.co</v>
          </cell>
          <cell r="O2085" t="str">
            <v>NULL</v>
          </cell>
          <cell r="P2085" t="str">
            <v>NULL</v>
          </cell>
          <cell r="Q2085">
            <v>1</v>
          </cell>
        </row>
        <row r="2086">
          <cell r="B2086">
            <v>25286542</v>
          </cell>
          <cell r="C2086" t="str">
            <v>RODRIGUEZ GUARIN ALEJANDRA MARIA</v>
          </cell>
          <cell r="D2086" t="str">
            <v>RODRIGUEZ</v>
          </cell>
          <cell r="E2086" t="str">
            <v>GUARIN</v>
          </cell>
          <cell r="F2086" t="str">
            <v>ALEJANDRA</v>
          </cell>
          <cell r="G2086" t="str">
            <v>MARIA</v>
          </cell>
          <cell r="H2086" t="str">
            <v>NULL</v>
          </cell>
          <cell r="I2086" t="str">
            <v>NULL</v>
          </cell>
          <cell r="J2086" t="str">
            <v>F</v>
          </cell>
          <cell r="K2086" t="str">
            <v>NULL</v>
          </cell>
          <cell r="L2086" t="str">
            <v>NULL</v>
          </cell>
          <cell r="M2086" t="str">
            <v>NULL</v>
          </cell>
          <cell r="N2086" t="str">
            <v>alejandramariarodriguezg@gmail.com</v>
          </cell>
          <cell r="O2086" t="str">
            <v>NULL</v>
          </cell>
          <cell r="P2086" t="str">
            <v>NULL</v>
          </cell>
          <cell r="Q2086">
            <v>1</v>
          </cell>
        </row>
        <row r="2087">
          <cell r="B2087">
            <v>1061686367</v>
          </cell>
          <cell r="C2087" t="str">
            <v>VIDAL CASTRO DOLLY CATHERINE</v>
          </cell>
          <cell r="D2087" t="str">
            <v>VIDAL</v>
          </cell>
          <cell r="E2087" t="str">
            <v>CASTRO</v>
          </cell>
          <cell r="F2087" t="str">
            <v>DOLLY</v>
          </cell>
          <cell r="G2087" t="str">
            <v>CATHERINE</v>
          </cell>
          <cell r="H2087" t="str">
            <v>NULL</v>
          </cell>
          <cell r="I2087" t="str">
            <v>NULL</v>
          </cell>
          <cell r="J2087" t="str">
            <v>F</v>
          </cell>
          <cell r="K2087" t="str">
            <v>NULL</v>
          </cell>
          <cell r="L2087" t="str">
            <v>NULL</v>
          </cell>
          <cell r="M2087" t="str">
            <v>NULL</v>
          </cell>
          <cell r="N2087" t="str">
            <v>dollk724@hotmail.com</v>
          </cell>
          <cell r="O2087" t="str">
            <v>NULL</v>
          </cell>
          <cell r="P2087" t="str">
            <v>NULL</v>
          </cell>
          <cell r="Q2087">
            <v>1</v>
          </cell>
        </row>
        <row r="2088">
          <cell r="B2088">
            <v>1061721397</v>
          </cell>
          <cell r="C2088" t="str">
            <v>POTOSI ESTRADA EDITH JANETH</v>
          </cell>
          <cell r="D2088" t="str">
            <v>POTOSI</v>
          </cell>
          <cell r="E2088" t="str">
            <v>ESTRADA</v>
          </cell>
          <cell r="F2088" t="str">
            <v>EDITH</v>
          </cell>
          <cell r="G2088" t="str">
            <v>JANETH</v>
          </cell>
          <cell r="H2088" t="str">
            <v>NULL</v>
          </cell>
          <cell r="I2088" t="str">
            <v>NULL</v>
          </cell>
          <cell r="J2088" t="str">
            <v>F</v>
          </cell>
          <cell r="K2088" t="str">
            <v>NULL</v>
          </cell>
          <cell r="L2088" t="str">
            <v>NULL</v>
          </cell>
          <cell r="M2088" t="str">
            <v>NULL</v>
          </cell>
          <cell r="N2088" t="str">
            <v>acapemat@gmail.com</v>
          </cell>
          <cell r="O2088" t="str">
            <v>NULL</v>
          </cell>
          <cell r="P2088" t="str">
            <v>NULL</v>
          </cell>
          <cell r="Q2088">
            <v>1</v>
          </cell>
        </row>
        <row r="2089">
          <cell r="B2089">
            <v>1085284972</v>
          </cell>
          <cell r="C2089" t="str">
            <v>VILLOTA ROMO SOPHIA LORENA</v>
          </cell>
          <cell r="D2089" t="str">
            <v>VILLOTA</v>
          </cell>
          <cell r="E2089" t="str">
            <v>ROMO</v>
          </cell>
          <cell r="F2089" t="str">
            <v>SOPHIA</v>
          </cell>
          <cell r="G2089" t="str">
            <v>LORENA</v>
          </cell>
          <cell r="H2089" t="str">
            <v>NULL</v>
          </cell>
          <cell r="I2089" t="str">
            <v>NULL</v>
          </cell>
          <cell r="J2089" t="str">
            <v>F</v>
          </cell>
          <cell r="K2089" t="str">
            <v>NULL</v>
          </cell>
          <cell r="L2089" t="str">
            <v>NULL</v>
          </cell>
          <cell r="M2089" t="str">
            <v>NULL</v>
          </cell>
          <cell r="N2089" t="str">
            <v>arqvillota@outlook.com</v>
          </cell>
          <cell r="O2089" t="str">
            <v>NULL</v>
          </cell>
          <cell r="P2089" t="str">
            <v>NULL</v>
          </cell>
          <cell r="Q2089">
            <v>1</v>
          </cell>
        </row>
        <row r="2090">
          <cell r="B2090">
            <v>10299711</v>
          </cell>
          <cell r="C2090" t="str">
            <v>CAMACHO MUNOZ GUILLERMO ALBERTO</v>
          </cell>
          <cell r="D2090" t="str">
            <v>CAMACHO</v>
          </cell>
          <cell r="E2090" t="str">
            <v>MUNOZ</v>
          </cell>
          <cell r="F2090" t="str">
            <v>GUILLERMO</v>
          </cell>
          <cell r="G2090" t="str">
            <v>ALBERTO</v>
          </cell>
          <cell r="H2090" t="str">
            <v>NULL</v>
          </cell>
          <cell r="I2090" t="str">
            <v>NULL</v>
          </cell>
          <cell r="J2090" t="str">
            <v>M</v>
          </cell>
          <cell r="K2090" t="str">
            <v>NULL</v>
          </cell>
          <cell r="L2090" t="str">
            <v>NULL</v>
          </cell>
          <cell r="M2090" t="str">
            <v>NULL</v>
          </cell>
          <cell r="N2090" t="str">
            <v>guillermoacdci@gmail.com</v>
          </cell>
          <cell r="O2090" t="str">
            <v>NULL</v>
          </cell>
          <cell r="P2090" t="str">
            <v>NULL</v>
          </cell>
          <cell r="Q2090">
            <v>1</v>
          </cell>
        </row>
        <row r="2091">
          <cell r="B2091">
            <v>1061766755</v>
          </cell>
          <cell r="C2091" t="str">
            <v>ORTIZ GUZMAN ANDRES FELIPE</v>
          </cell>
          <cell r="D2091" t="str">
            <v>ORTIZ</v>
          </cell>
          <cell r="E2091" t="str">
            <v>GUZMAN</v>
          </cell>
          <cell r="F2091" t="str">
            <v>ANDRES</v>
          </cell>
          <cell r="G2091" t="str">
            <v>FELIPE</v>
          </cell>
          <cell r="H2091" t="str">
            <v>NULL</v>
          </cell>
          <cell r="I2091" t="str">
            <v>NULL</v>
          </cell>
          <cell r="J2091" t="str">
            <v>M</v>
          </cell>
          <cell r="K2091" t="str">
            <v>NULL</v>
          </cell>
          <cell r="L2091" t="str">
            <v>NULL</v>
          </cell>
          <cell r="M2091" t="str">
            <v>NULL</v>
          </cell>
          <cell r="N2091" t="str">
            <v>ANDRESGUZ@UNICAUCA.EDU.CO</v>
          </cell>
          <cell r="O2091" t="str">
            <v>NULL</v>
          </cell>
          <cell r="P2091" t="str">
            <v>NULL</v>
          </cell>
          <cell r="Q2091">
            <v>1</v>
          </cell>
        </row>
        <row r="2092">
          <cell r="B2092">
            <v>1061773932</v>
          </cell>
          <cell r="C2092" t="str">
            <v>Erazo Lopez Harold Andres</v>
          </cell>
          <cell r="D2092" t="str">
            <v>Erazo</v>
          </cell>
          <cell r="E2092" t="str">
            <v>Lopez</v>
          </cell>
          <cell r="F2092" t="str">
            <v>Harold</v>
          </cell>
          <cell r="G2092" t="str">
            <v>Andres</v>
          </cell>
          <cell r="H2092" t="str">
            <v>NULL</v>
          </cell>
          <cell r="I2092" t="str">
            <v>NULL</v>
          </cell>
          <cell r="J2092" t="str">
            <v>M</v>
          </cell>
          <cell r="K2092" t="str">
            <v>NULL</v>
          </cell>
          <cell r="L2092" t="str">
            <v>NULL</v>
          </cell>
          <cell r="M2092" t="str">
            <v>NULL</v>
          </cell>
          <cell r="N2092" t="str">
            <v>aerazol@unicauca.edu.co</v>
          </cell>
          <cell r="O2092" t="str">
            <v>NULL</v>
          </cell>
          <cell r="P2092" t="str">
            <v>NULL</v>
          </cell>
          <cell r="Q2092">
            <v>1</v>
          </cell>
        </row>
        <row r="2093">
          <cell r="B2093">
            <v>76325951</v>
          </cell>
          <cell r="C2093" t="str">
            <v xml:space="preserve">MOSQUERA PEREZ WLADIMIR </v>
          </cell>
          <cell r="D2093" t="str">
            <v>MOSQUERA</v>
          </cell>
          <cell r="E2093" t="str">
            <v>PEREZ</v>
          </cell>
          <cell r="F2093" t="str">
            <v>WLADIMIR</v>
          </cell>
          <cell r="H2093" t="str">
            <v>NULL</v>
          </cell>
          <cell r="I2093" t="str">
            <v>NULL</v>
          </cell>
          <cell r="J2093" t="str">
            <v>M</v>
          </cell>
          <cell r="K2093" t="str">
            <v>NULL</v>
          </cell>
          <cell r="L2093" t="str">
            <v>NULL</v>
          </cell>
          <cell r="M2093" t="str">
            <v>NULL</v>
          </cell>
          <cell r="N2093" t="str">
            <v>mosqueraperezbladimir@gmail.com</v>
          </cell>
          <cell r="O2093" t="str">
            <v>NULL</v>
          </cell>
          <cell r="P2093" t="str">
            <v>NULL</v>
          </cell>
          <cell r="Q2093">
            <v>1</v>
          </cell>
        </row>
        <row r="2094">
          <cell r="B2094">
            <v>1007758952</v>
          </cell>
          <cell r="C2094" t="str">
            <v xml:space="preserve">SALAS MARIN ALEJANDRA </v>
          </cell>
          <cell r="D2094" t="str">
            <v>SALAS</v>
          </cell>
          <cell r="E2094" t="str">
            <v>MARIN</v>
          </cell>
          <cell r="F2094" t="str">
            <v>ALEJANDRA</v>
          </cell>
          <cell r="H2094" t="str">
            <v>NULL</v>
          </cell>
          <cell r="I2094" t="str">
            <v>NULL</v>
          </cell>
          <cell r="J2094" t="str">
            <v>F</v>
          </cell>
          <cell r="K2094" t="str">
            <v>NULL</v>
          </cell>
          <cell r="L2094" t="str">
            <v>NULL</v>
          </cell>
          <cell r="M2094" t="str">
            <v>NULL</v>
          </cell>
          <cell r="N2094" t="str">
            <v>ajesalasma@unicauca.edu.co</v>
          </cell>
          <cell r="O2094" t="str">
            <v>NULL</v>
          </cell>
          <cell r="P2094" t="str">
            <v>NULL</v>
          </cell>
          <cell r="Q2094">
            <v>1</v>
          </cell>
        </row>
        <row r="2095">
          <cell r="B2095">
            <v>53075177</v>
          </cell>
          <cell r="C2095" t="str">
            <v>GARZON MUNOZ DIANA PATRICIA</v>
          </cell>
          <cell r="D2095" t="str">
            <v>GARZON</v>
          </cell>
          <cell r="E2095" t="str">
            <v>MUNOZ</v>
          </cell>
          <cell r="F2095" t="str">
            <v>DIANA</v>
          </cell>
          <cell r="G2095" t="str">
            <v>PATRICIA</v>
          </cell>
          <cell r="H2095" t="str">
            <v>NULL</v>
          </cell>
          <cell r="I2095" t="str">
            <v>NULL</v>
          </cell>
          <cell r="J2095" t="str">
            <v>F</v>
          </cell>
          <cell r="K2095" t="str">
            <v>NULL</v>
          </cell>
          <cell r="L2095" t="str">
            <v>NULL</v>
          </cell>
          <cell r="M2095" t="str">
            <v>NULL</v>
          </cell>
          <cell r="N2095" t="str">
            <v>diannita27@hotmail.com</v>
          </cell>
          <cell r="O2095" t="str">
            <v>NULL</v>
          </cell>
          <cell r="P2095" t="str">
            <v>NULL</v>
          </cell>
          <cell r="Q2095">
            <v>1</v>
          </cell>
        </row>
        <row r="2096">
          <cell r="B2096">
            <v>76315031</v>
          </cell>
          <cell r="C2096" t="str">
            <v>MARTINEZ QUINTERO JUAN ANDRES</v>
          </cell>
          <cell r="D2096" t="str">
            <v>MARTINEZ</v>
          </cell>
          <cell r="E2096" t="str">
            <v>QUINTERO</v>
          </cell>
          <cell r="F2096" t="str">
            <v>JUAN</v>
          </cell>
          <cell r="G2096" t="str">
            <v>ANDRES</v>
          </cell>
          <cell r="H2096" t="str">
            <v>NULL</v>
          </cell>
          <cell r="I2096" t="str">
            <v>NULL</v>
          </cell>
          <cell r="J2096" t="str">
            <v>M</v>
          </cell>
          <cell r="K2096" t="str">
            <v>NULL</v>
          </cell>
          <cell r="L2096" t="str">
            <v>NULL</v>
          </cell>
          <cell r="M2096" t="str">
            <v>NULL</v>
          </cell>
          <cell r="N2096" t="str">
            <v>jamartinez@unicauca.edu.co</v>
          </cell>
          <cell r="O2096" t="str">
            <v>NULL</v>
          </cell>
          <cell r="P2096" t="str">
            <v>NULL</v>
          </cell>
          <cell r="Q2096">
            <v>1</v>
          </cell>
        </row>
        <row r="2097">
          <cell r="B2097">
            <v>71311224</v>
          </cell>
          <cell r="C2097" t="str">
            <v>VILLALBA VERGARA GIOVANI ANTONIO</v>
          </cell>
          <cell r="D2097" t="str">
            <v>VILLALBA</v>
          </cell>
          <cell r="E2097" t="str">
            <v>VERGARA</v>
          </cell>
          <cell r="F2097" t="str">
            <v>GIOVANI</v>
          </cell>
          <cell r="G2097" t="str">
            <v>ANTONIO</v>
          </cell>
          <cell r="H2097" t="str">
            <v>NULL</v>
          </cell>
          <cell r="I2097" t="str">
            <v>NULL</v>
          </cell>
          <cell r="J2097" t="str">
            <v>M</v>
          </cell>
          <cell r="K2097" t="str">
            <v>NULL</v>
          </cell>
          <cell r="L2097" t="str">
            <v>NULL</v>
          </cell>
          <cell r="M2097" t="str">
            <v>NULL</v>
          </cell>
          <cell r="N2097" t="str">
            <v>avillalba30@gmail.com</v>
          </cell>
          <cell r="O2097" t="str">
            <v>NULL</v>
          </cell>
          <cell r="P2097" t="str">
            <v>NULL</v>
          </cell>
          <cell r="Q2097">
            <v>1</v>
          </cell>
        </row>
        <row r="2098">
          <cell r="B2098">
            <v>1061718748</v>
          </cell>
          <cell r="C2098" t="str">
            <v>VARGAS ELVIRA EDUARD FELIPE</v>
          </cell>
          <cell r="D2098" t="str">
            <v>VARGAS</v>
          </cell>
          <cell r="E2098" t="str">
            <v>ELVIRA</v>
          </cell>
          <cell r="F2098" t="str">
            <v>EDUARD</v>
          </cell>
          <cell r="G2098" t="str">
            <v>FELIPE</v>
          </cell>
          <cell r="H2098" t="str">
            <v>NULL</v>
          </cell>
          <cell r="I2098" t="str">
            <v>NULL</v>
          </cell>
          <cell r="J2098" t="str">
            <v>M</v>
          </cell>
          <cell r="K2098" t="str">
            <v>NULL</v>
          </cell>
          <cell r="L2098" t="str">
            <v>NULL</v>
          </cell>
          <cell r="M2098" t="str">
            <v>NULL</v>
          </cell>
          <cell r="N2098" t="str">
            <v>docencia.felipe.vargas@gmail.com</v>
          </cell>
          <cell r="O2098" t="str">
            <v>NULL</v>
          </cell>
          <cell r="P2098" t="str">
            <v>NULL</v>
          </cell>
          <cell r="Q2098">
            <v>1</v>
          </cell>
        </row>
        <row r="2099">
          <cell r="B2099">
            <v>1061695793</v>
          </cell>
          <cell r="C2099" t="str">
            <v>IBARRA  LUZ ADRIANA</v>
          </cell>
          <cell r="D2099" t="str">
            <v>IBARRA</v>
          </cell>
          <cell r="F2099" t="str">
            <v>LUZ</v>
          </cell>
          <cell r="G2099" t="str">
            <v>ADRIANA</v>
          </cell>
          <cell r="H2099" t="str">
            <v>NULL</v>
          </cell>
          <cell r="I2099" t="str">
            <v>NULL</v>
          </cell>
          <cell r="J2099" t="str">
            <v>F</v>
          </cell>
          <cell r="K2099" t="str">
            <v>NULL</v>
          </cell>
          <cell r="L2099" t="str">
            <v>NULL</v>
          </cell>
          <cell r="M2099" t="str">
            <v>NULL</v>
          </cell>
          <cell r="N2099" t="str">
            <v>adrianaibarracipol@gmail.com</v>
          </cell>
          <cell r="O2099" t="str">
            <v>NULL</v>
          </cell>
          <cell r="P2099" t="str">
            <v>NULL</v>
          </cell>
          <cell r="Q2099">
            <v>1</v>
          </cell>
        </row>
        <row r="2100">
          <cell r="B2100">
            <v>25286404</v>
          </cell>
          <cell r="C2100" t="str">
            <v>TORREGROZA BURBANO YESIKA PAOLA</v>
          </cell>
          <cell r="D2100" t="str">
            <v>TORREGROZA</v>
          </cell>
          <cell r="E2100" t="str">
            <v>BURBANO</v>
          </cell>
          <cell r="F2100" t="str">
            <v>YESIKA</v>
          </cell>
          <cell r="G2100" t="str">
            <v>PAOLA</v>
          </cell>
          <cell r="H2100" t="str">
            <v>NULL</v>
          </cell>
          <cell r="I2100" t="str">
            <v>NULL</v>
          </cell>
          <cell r="J2100" t="str">
            <v>F</v>
          </cell>
          <cell r="K2100" t="str">
            <v>NULL</v>
          </cell>
          <cell r="L2100" t="str">
            <v>NULL</v>
          </cell>
          <cell r="M2100" t="str">
            <v>NULL</v>
          </cell>
          <cell r="N2100" t="str">
            <v>yesikapaolatorregroza@gmail.com</v>
          </cell>
          <cell r="O2100" t="str">
            <v>NULL</v>
          </cell>
          <cell r="P2100" t="str">
            <v>NULL</v>
          </cell>
          <cell r="Q2100">
            <v>1</v>
          </cell>
        </row>
        <row r="2101">
          <cell r="B2101">
            <v>76334049</v>
          </cell>
          <cell r="C2101" t="str">
            <v>PEREZ LOPEZ GUILLERMO ANGEL</v>
          </cell>
          <cell r="D2101" t="str">
            <v>PEREZ</v>
          </cell>
          <cell r="E2101" t="str">
            <v>LOPEZ</v>
          </cell>
          <cell r="F2101" t="str">
            <v>GUILLERMO</v>
          </cell>
          <cell r="G2101" t="str">
            <v>ANGEL</v>
          </cell>
          <cell r="H2101" t="str">
            <v>NULL</v>
          </cell>
          <cell r="I2101" t="str">
            <v>NULL</v>
          </cell>
          <cell r="J2101" t="str">
            <v>M</v>
          </cell>
          <cell r="K2101" t="str">
            <v>NULL</v>
          </cell>
          <cell r="L2101" t="str">
            <v>NULL</v>
          </cell>
          <cell r="M2101" t="str">
            <v>NULL</v>
          </cell>
          <cell r="N2101" t="str">
            <v>guillermo.angel@alumni.usp.br</v>
          </cell>
          <cell r="O2101" t="str">
            <v>NULL</v>
          </cell>
          <cell r="P2101" t="str">
            <v>NULL</v>
          </cell>
          <cell r="Q2101">
            <v>1</v>
          </cell>
        </row>
        <row r="2102">
          <cell r="B2102">
            <v>1010196737</v>
          </cell>
          <cell r="C2102" t="str">
            <v xml:space="preserve">LOPEZ LARA YESSENIA </v>
          </cell>
          <cell r="D2102" t="str">
            <v>LOPEZ</v>
          </cell>
          <cell r="E2102" t="str">
            <v>LARA</v>
          </cell>
          <cell r="F2102" t="str">
            <v>YESSENIA</v>
          </cell>
          <cell r="H2102" t="str">
            <v>NULL</v>
          </cell>
          <cell r="I2102" t="str">
            <v>NULL</v>
          </cell>
          <cell r="J2102" t="str">
            <v>F</v>
          </cell>
          <cell r="K2102" t="str">
            <v>NULL</v>
          </cell>
          <cell r="L2102" t="str">
            <v>NULL</v>
          </cell>
          <cell r="M2102" t="str">
            <v>NULL</v>
          </cell>
          <cell r="N2102" t="str">
            <v>ylopezl@unicauca.edu.co</v>
          </cell>
          <cell r="O2102" t="str">
            <v>NULL</v>
          </cell>
          <cell r="P2102" t="str">
            <v>NULL</v>
          </cell>
          <cell r="Q2102">
            <v>1</v>
          </cell>
        </row>
        <row r="2103">
          <cell r="B2103">
            <v>34327257</v>
          </cell>
          <cell r="C2103" t="str">
            <v>IDROBO PACHECO ESTHER LUCIA</v>
          </cell>
          <cell r="D2103" t="str">
            <v>IDROBO</v>
          </cell>
          <cell r="E2103" t="str">
            <v>PACHECO</v>
          </cell>
          <cell r="F2103" t="str">
            <v>ESTHER</v>
          </cell>
          <cell r="G2103" t="str">
            <v>LUCIA</v>
          </cell>
          <cell r="H2103" t="str">
            <v>NULL</v>
          </cell>
          <cell r="I2103" t="str">
            <v>NULL</v>
          </cell>
          <cell r="J2103" t="str">
            <v>F</v>
          </cell>
          <cell r="K2103" t="str">
            <v>NULL</v>
          </cell>
          <cell r="L2103" t="str">
            <v>NULL</v>
          </cell>
          <cell r="M2103" t="str">
            <v>NULL</v>
          </cell>
          <cell r="N2103" t="str">
            <v>luciaidrobo@unicauca.edu.co</v>
          </cell>
          <cell r="O2103" t="str">
            <v>NULL</v>
          </cell>
          <cell r="P2103" t="str">
            <v>NULL</v>
          </cell>
          <cell r="Q2103">
            <v>1</v>
          </cell>
        </row>
        <row r="2104">
          <cell r="B2104">
            <v>1061795537</v>
          </cell>
          <cell r="C2104" t="str">
            <v>dominguez valencia yessica tatiana</v>
          </cell>
          <cell r="D2104" t="str">
            <v>dominguez</v>
          </cell>
          <cell r="E2104" t="str">
            <v>valencia</v>
          </cell>
          <cell r="F2104" t="str">
            <v>yessica</v>
          </cell>
          <cell r="G2104" t="str">
            <v>tatiana</v>
          </cell>
          <cell r="H2104" t="str">
            <v>NULL</v>
          </cell>
          <cell r="I2104" t="str">
            <v>NULL</v>
          </cell>
          <cell r="J2104" t="str">
            <v>F</v>
          </cell>
          <cell r="K2104" t="str">
            <v>NULL</v>
          </cell>
          <cell r="L2104" t="str">
            <v>NULL</v>
          </cell>
          <cell r="M2104" t="str">
            <v>NULL</v>
          </cell>
          <cell r="N2104" t="str">
            <v>yessicatatianadominguez@gmail.com</v>
          </cell>
          <cell r="O2104" t="str">
            <v>NULL</v>
          </cell>
          <cell r="P2104" t="str">
            <v>NULL</v>
          </cell>
          <cell r="Q2104">
            <v>1</v>
          </cell>
        </row>
        <row r="2105">
          <cell r="B2105">
            <v>1061714921</v>
          </cell>
          <cell r="C2105" t="str">
            <v>Sarria PerafAn Jhon Arnold</v>
          </cell>
          <cell r="D2105" t="str">
            <v>Sarria</v>
          </cell>
          <cell r="E2105" t="str">
            <v>PerafAn</v>
          </cell>
          <cell r="F2105" t="str">
            <v>Jhon</v>
          </cell>
          <cell r="G2105" t="str">
            <v>Arnold</v>
          </cell>
          <cell r="H2105" t="str">
            <v>NULL</v>
          </cell>
          <cell r="I2105" t="str">
            <v>NULL</v>
          </cell>
          <cell r="J2105" t="str">
            <v>M</v>
          </cell>
          <cell r="K2105" t="str">
            <v>NULL</v>
          </cell>
          <cell r="L2105" t="str">
            <v>NULL</v>
          </cell>
          <cell r="M2105" t="str">
            <v>NULL</v>
          </cell>
          <cell r="N2105" t="str">
            <v>jhoar89@hotmail.com</v>
          </cell>
          <cell r="O2105" t="str">
            <v>NULL</v>
          </cell>
          <cell r="P2105" t="str">
            <v>NULL</v>
          </cell>
          <cell r="Q2105">
            <v>1</v>
          </cell>
        </row>
        <row r="2106">
          <cell r="B2106">
            <v>1014236286</v>
          </cell>
          <cell r="C2106" t="str">
            <v>SOTO BUENO CRISTIAN ANDRES</v>
          </cell>
          <cell r="D2106" t="str">
            <v>SOTO</v>
          </cell>
          <cell r="E2106" t="str">
            <v>BUENO</v>
          </cell>
          <cell r="F2106" t="str">
            <v>CRISTIAN</v>
          </cell>
          <cell r="G2106" t="str">
            <v>ANDRES</v>
          </cell>
          <cell r="H2106" t="str">
            <v>NULL</v>
          </cell>
          <cell r="I2106" t="str">
            <v>NULL</v>
          </cell>
          <cell r="J2106" t="str">
            <v>M</v>
          </cell>
          <cell r="K2106" t="str">
            <v>NULL</v>
          </cell>
          <cell r="L2106" t="str">
            <v>NULL</v>
          </cell>
          <cell r="M2106" t="str">
            <v>NULL</v>
          </cell>
          <cell r="N2106" t="str">
            <v>cristiansoto@unicauca.edu.co</v>
          </cell>
          <cell r="O2106" t="str">
            <v>NULL</v>
          </cell>
          <cell r="P2106" t="str">
            <v>NULL</v>
          </cell>
          <cell r="Q2106">
            <v>1</v>
          </cell>
        </row>
        <row r="2107">
          <cell r="B2107">
            <v>31985323</v>
          </cell>
          <cell r="C2107" t="str">
            <v>SALAZAR GUTIERREZ MELBA RUTH</v>
          </cell>
          <cell r="D2107" t="str">
            <v>SALAZAR</v>
          </cell>
          <cell r="E2107" t="str">
            <v>GUTIERREZ</v>
          </cell>
          <cell r="F2107" t="str">
            <v>MELBA</v>
          </cell>
          <cell r="G2107" t="str">
            <v>RUTH</v>
          </cell>
          <cell r="H2107" t="str">
            <v>NULL</v>
          </cell>
          <cell r="I2107" t="str">
            <v>NULL</v>
          </cell>
          <cell r="J2107" t="str">
            <v>F</v>
          </cell>
          <cell r="K2107" t="str">
            <v>NULL</v>
          </cell>
          <cell r="L2107" t="str">
            <v>NULL</v>
          </cell>
          <cell r="M2107" t="str">
            <v>NULL</v>
          </cell>
          <cell r="N2107" t="str">
            <v>melbaruthsalazar@gmail.com</v>
          </cell>
          <cell r="O2107" t="str">
            <v>NULL</v>
          </cell>
          <cell r="P2107" t="str">
            <v>NULL</v>
          </cell>
          <cell r="Q2107">
            <v>1</v>
          </cell>
        </row>
        <row r="2108">
          <cell r="B2108">
            <v>1061735452</v>
          </cell>
          <cell r="C2108" t="str">
            <v>ortega borrero cristian felipe</v>
          </cell>
          <cell r="D2108" t="str">
            <v>ortega</v>
          </cell>
          <cell r="E2108" t="str">
            <v>borrero</v>
          </cell>
          <cell r="F2108" t="str">
            <v>cristian</v>
          </cell>
          <cell r="G2108" t="str">
            <v>felipe</v>
          </cell>
          <cell r="H2108" t="str">
            <v>NULL</v>
          </cell>
          <cell r="I2108" t="str">
            <v>NULL</v>
          </cell>
          <cell r="J2108" t="str">
            <v>M</v>
          </cell>
          <cell r="K2108" t="str">
            <v>NULL</v>
          </cell>
          <cell r="L2108" t="str">
            <v>NULL</v>
          </cell>
          <cell r="M2108" t="str">
            <v>NULL</v>
          </cell>
          <cell r="N2108" t="str">
            <v>cristianortega@unicauca.edu.co</v>
          </cell>
          <cell r="O2108" t="str">
            <v>NULL</v>
          </cell>
          <cell r="P2108" t="str">
            <v>NULL</v>
          </cell>
          <cell r="Q2108">
            <v>1</v>
          </cell>
        </row>
        <row r="2109">
          <cell r="B2109">
            <v>4613272</v>
          </cell>
          <cell r="C2109" t="str">
            <v>LOPEZ VALENCIA OSCAR ANDRES</v>
          </cell>
          <cell r="D2109" t="str">
            <v>LOPEZ</v>
          </cell>
          <cell r="E2109" t="str">
            <v>VALENCIA</v>
          </cell>
          <cell r="F2109" t="str">
            <v>OSCAR</v>
          </cell>
          <cell r="G2109" t="str">
            <v>ANDRES</v>
          </cell>
          <cell r="H2109" t="str">
            <v>NULL</v>
          </cell>
          <cell r="I2109" t="str">
            <v>NULL</v>
          </cell>
          <cell r="J2109" t="str">
            <v>M</v>
          </cell>
          <cell r="K2109" t="str">
            <v>NULL</v>
          </cell>
          <cell r="L2109" t="str">
            <v>NULL</v>
          </cell>
          <cell r="M2109" t="str">
            <v>NULL</v>
          </cell>
          <cell r="N2109" t="str">
            <v>oscarandreslopez@hotmail.com</v>
          </cell>
          <cell r="O2109" t="str">
            <v>NULL</v>
          </cell>
          <cell r="P2109" t="str">
            <v>NULL</v>
          </cell>
          <cell r="Q2109">
            <v>1</v>
          </cell>
        </row>
        <row r="2110">
          <cell r="B2110">
            <v>1061776303</v>
          </cell>
          <cell r="C2110" t="str">
            <v>VALENCIA MEDINA DANIEL FELIPE</v>
          </cell>
          <cell r="D2110" t="str">
            <v>VALENCIA</v>
          </cell>
          <cell r="E2110" t="str">
            <v>MEDINA</v>
          </cell>
          <cell r="F2110" t="str">
            <v>DANIEL</v>
          </cell>
          <cell r="G2110" t="str">
            <v>FELIPE</v>
          </cell>
          <cell r="H2110" t="str">
            <v>NULL</v>
          </cell>
          <cell r="I2110" t="str">
            <v>NULL</v>
          </cell>
          <cell r="J2110" t="str">
            <v>M</v>
          </cell>
          <cell r="K2110" t="str">
            <v>NULL</v>
          </cell>
          <cell r="L2110" t="str">
            <v>NULL</v>
          </cell>
          <cell r="M2110" t="str">
            <v>NULL</v>
          </cell>
          <cell r="N2110" t="str">
            <v>danielfvm1@hotmail.com</v>
          </cell>
          <cell r="O2110" t="str">
            <v>NULL</v>
          </cell>
          <cell r="P2110" t="str">
            <v>NULL</v>
          </cell>
          <cell r="Q2110">
            <v>1</v>
          </cell>
        </row>
        <row r="2111">
          <cell r="B2111">
            <v>63538588</v>
          </cell>
          <cell r="C2111" t="str">
            <v xml:space="preserve">ORDOÑEZ TORRES NAYDA </v>
          </cell>
          <cell r="D2111" t="str">
            <v>ORDOÑEZ</v>
          </cell>
          <cell r="E2111" t="str">
            <v>TORRES</v>
          </cell>
          <cell r="F2111" t="str">
            <v>NAYDA</v>
          </cell>
          <cell r="H2111" t="str">
            <v>NULL</v>
          </cell>
          <cell r="I2111" t="str">
            <v>NULL</v>
          </cell>
          <cell r="J2111" t="str">
            <v>F</v>
          </cell>
          <cell r="K2111" t="str">
            <v>NULL</v>
          </cell>
          <cell r="L2111" t="str">
            <v>NULL</v>
          </cell>
          <cell r="M2111" t="str">
            <v>NULL</v>
          </cell>
          <cell r="N2111" t="str">
            <v>nayda_o@hotmail.com</v>
          </cell>
          <cell r="O2111" t="str">
            <v>NULL</v>
          </cell>
          <cell r="P2111" t="str">
            <v>NULL</v>
          </cell>
          <cell r="Q2111">
            <v>1</v>
          </cell>
        </row>
        <row r="2112">
          <cell r="B2112">
            <v>1061708842</v>
          </cell>
          <cell r="C2112" t="str">
            <v>RUALES LOPEZ MARIA ALEJANDRA</v>
          </cell>
          <cell r="D2112" t="str">
            <v>RUALES</v>
          </cell>
          <cell r="E2112" t="str">
            <v>LOPEZ</v>
          </cell>
          <cell r="F2112" t="str">
            <v>MARIA</v>
          </cell>
          <cell r="G2112" t="str">
            <v>ALEJANDRA</v>
          </cell>
          <cell r="H2112" t="str">
            <v>NULL</v>
          </cell>
          <cell r="I2112" t="str">
            <v>NULL</v>
          </cell>
          <cell r="J2112" t="str">
            <v>F</v>
          </cell>
          <cell r="K2112" t="str">
            <v>NULL</v>
          </cell>
          <cell r="L2112" t="str">
            <v>NULL</v>
          </cell>
          <cell r="M2112" t="str">
            <v>NULL</v>
          </cell>
          <cell r="N2112" t="str">
            <v>malejandraruales@gmail.com</v>
          </cell>
          <cell r="O2112" t="str">
            <v>NULL</v>
          </cell>
          <cell r="P2112" t="str">
            <v>NULL</v>
          </cell>
          <cell r="Q2112">
            <v>1</v>
          </cell>
        </row>
        <row r="2113">
          <cell r="B2113">
            <v>1061729893</v>
          </cell>
          <cell r="C2113" t="str">
            <v>PABON CHAVES ANA SOFIA</v>
          </cell>
          <cell r="D2113" t="str">
            <v>PABON</v>
          </cell>
          <cell r="E2113" t="str">
            <v>CHAVES</v>
          </cell>
          <cell r="F2113" t="str">
            <v>ANA</v>
          </cell>
          <cell r="G2113" t="str">
            <v>SOFIA</v>
          </cell>
          <cell r="H2113" t="str">
            <v>NULL</v>
          </cell>
          <cell r="I2113" t="str">
            <v>NULL</v>
          </cell>
          <cell r="J2113" t="str">
            <v>F</v>
          </cell>
          <cell r="K2113" t="str">
            <v>NULL</v>
          </cell>
          <cell r="L2113" t="str">
            <v>NULL</v>
          </cell>
          <cell r="M2113" t="str">
            <v>NULL</v>
          </cell>
          <cell r="N2113" t="str">
            <v>sofia@unicauca.edu.co</v>
          </cell>
          <cell r="O2113" t="str">
            <v>NULL</v>
          </cell>
          <cell r="P2113" t="str">
            <v>NULL</v>
          </cell>
          <cell r="Q2113">
            <v>1</v>
          </cell>
        </row>
        <row r="2114">
          <cell r="B2114">
            <v>1061699673</v>
          </cell>
          <cell r="C2114" t="str">
            <v>TRUJILLO CIFUENTES DIANA ISABEL</v>
          </cell>
          <cell r="D2114" t="str">
            <v>TRUJILLO</v>
          </cell>
          <cell r="E2114" t="str">
            <v>CIFUENTES</v>
          </cell>
          <cell r="F2114" t="str">
            <v>DIANA</v>
          </cell>
          <cell r="G2114" t="str">
            <v>ISABEL</v>
          </cell>
          <cell r="H2114" t="str">
            <v>NULL</v>
          </cell>
          <cell r="I2114" t="str">
            <v>NULL</v>
          </cell>
          <cell r="J2114" t="str">
            <v>F</v>
          </cell>
          <cell r="K2114" t="str">
            <v>NULL</v>
          </cell>
          <cell r="L2114" t="str">
            <v>NULL</v>
          </cell>
          <cell r="M2114" t="str">
            <v>NULL</v>
          </cell>
          <cell r="N2114" t="str">
            <v>ditrujillo@unicauca.edu.co</v>
          </cell>
          <cell r="O2114" t="str">
            <v>NULL</v>
          </cell>
          <cell r="P2114" t="str">
            <v>NULL</v>
          </cell>
          <cell r="Q2114">
            <v>1</v>
          </cell>
        </row>
        <row r="2115">
          <cell r="B2115">
            <v>37083468</v>
          </cell>
          <cell r="C2115" t="str">
            <v>ROSALES PALACIOS SONIA CRISTINA</v>
          </cell>
          <cell r="D2115" t="str">
            <v>ROSALES</v>
          </cell>
          <cell r="E2115" t="str">
            <v>PALACIOS</v>
          </cell>
          <cell r="F2115" t="str">
            <v>SONIA</v>
          </cell>
          <cell r="G2115" t="str">
            <v>CRISTINA</v>
          </cell>
          <cell r="H2115" t="str">
            <v>NULL</v>
          </cell>
          <cell r="I2115" t="str">
            <v>NULL</v>
          </cell>
          <cell r="J2115" t="str">
            <v>F</v>
          </cell>
          <cell r="K2115" t="str">
            <v>NULL</v>
          </cell>
          <cell r="L2115" t="str">
            <v>NULL</v>
          </cell>
          <cell r="M2115" t="str">
            <v>NULL</v>
          </cell>
          <cell r="N2115" t="str">
            <v>sonia2023rosales@gmail.com</v>
          </cell>
          <cell r="O2115" t="str">
            <v>NULL</v>
          </cell>
          <cell r="P2115" t="str">
            <v>NULL</v>
          </cell>
          <cell r="Q2115">
            <v>1</v>
          </cell>
        </row>
        <row r="2116">
          <cell r="B2116">
            <v>1061773599</v>
          </cell>
          <cell r="C2116" t="str">
            <v>RIASCOS CUENU MARIA ANGELICA</v>
          </cell>
          <cell r="D2116" t="str">
            <v>RIASCOS</v>
          </cell>
          <cell r="E2116" t="str">
            <v>CUENU</v>
          </cell>
          <cell r="F2116" t="str">
            <v>MARIA</v>
          </cell>
          <cell r="G2116" t="str">
            <v>ANGELICA</v>
          </cell>
          <cell r="H2116" t="str">
            <v>NULL</v>
          </cell>
          <cell r="I2116" t="str">
            <v>NULL</v>
          </cell>
          <cell r="J2116" t="str">
            <v>F</v>
          </cell>
          <cell r="K2116" t="str">
            <v>NULL</v>
          </cell>
          <cell r="L2116" t="str">
            <v>NULL</v>
          </cell>
          <cell r="M2116" t="str">
            <v>NULL</v>
          </cell>
          <cell r="N2116" t="str">
            <v>mariarc@unicauca.edu.co</v>
          </cell>
          <cell r="O2116" t="str">
            <v>NULL</v>
          </cell>
          <cell r="P2116" t="str">
            <v>NULL</v>
          </cell>
          <cell r="Q2116">
            <v>1</v>
          </cell>
        </row>
        <row r="2117">
          <cell r="B2117">
            <v>76333039</v>
          </cell>
          <cell r="C2117" t="str">
            <v>CATAMUSCAY SALAZAR JUAN PABLO</v>
          </cell>
          <cell r="D2117" t="str">
            <v>CATAMUSCAY</v>
          </cell>
          <cell r="E2117" t="str">
            <v>SALAZAR</v>
          </cell>
          <cell r="F2117" t="str">
            <v>JUAN</v>
          </cell>
          <cell r="G2117" t="str">
            <v>PABLO</v>
          </cell>
          <cell r="H2117" t="str">
            <v>NULL</v>
          </cell>
          <cell r="I2117" t="str">
            <v>NULL</v>
          </cell>
          <cell r="J2117" t="str">
            <v>M</v>
          </cell>
          <cell r="K2117" t="str">
            <v>NULL</v>
          </cell>
          <cell r="L2117" t="str">
            <v>NULL</v>
          </cell>
          <cell r="M2117" t="str">
            <v>NULL</v>
          </cell>
          <cell r="N2117" t="str">
            <v>juankta@gmail.com</v>
          </cell>
          <cell r="O2117" t="str">
            <v>NULL</v>
          </cell>
          <cell r="P2117" t="str">
            <v>NULL</v>
          </cell>
          <cell r="Q2117">
            <v>1</v>
          </cell>
        </row>
        <row r="2118">
          <cell r="B2118">
            <v>1061718534</v>
          </cell>
          <cell r="C2118" t="str">
            <v xml:space="preserve">CALVACHE MUÑOZ JAZMIN </v>
          </cell>
          <cell r="D2118" t="str">
            <v>CALVACHE</v>
          </cell>
          <cell r="E2118" t="str">
            <v>MUÑOZ</v>
          </cell>
          <cell r="F2118" t="str">
            <v>JAZMIN</v>
          </cell>
          <cell r="H2118" t="str">
            <v>NULL</v>
          </cell>
          <cell r="I2118" t="str">
            <v>NULL</v>
          </cell>
          <cell r="J2118" t="str">
            <v>F</v>
          </cell>
          <cell r="K2118" t="str">
            <v>NULL</v>
          </cell>
          <cell r="L2118" t="str">
            <v>NULL</v>
          </cell>
          <cell r="M2118" t="str">
            <v>NULL</v>
          </cell>
          <cell r="N2118" t="str">
            <v>jasmin@unicauca.edu.co</v>
          </cell>
          <cell r="O2118" t="str">
            <v>NULL</v>
          </cell>
          <cell r="P2118" t="str">
            <v>NULL</v>
          </cell>
          <cell r="Q2118">
            <v>1</v>
          </cell>
        </row>
        <row r="2119">
          <cell r="B2119">
            <v>27081355</v>
          </cell>
          <cell r="C2119" t="str">
            <v>BENAVIDES DE LA CRUZ MERCY ANDREA</v>
          </cell>
          <cell r="D2119" t="str">
            <v>BENAVIDES</v>
          </cell>
          <cell r="E2119" t="str">
            <v>DE LA CRUZ</v>
          </cell>
          <cell r="F2119" t="str">
            <v>MERCY</v>
          </cell>
          <cell r="G2119" t="str">
            <v>ANDREA</v>
          </cell>
          <cell r="H2119" t="str">
            <v>NULL</v>
          </cell>
          <cell r="I2119" t="str">
            <v>NULL</v>
          </cell>
          <cell r="J2119" t="str">
            <v>F</v>
          </cell>
          <cell r="K2119" t="str">
            <v>NULL</v>
          </cell>
          <cell r="L2119" t="str">
            <v>NULL</v>
          </cell>
          <cell r="M2119" t="str">
            <v>NULL</v>
          </cell>
          <cell r="N2119" t="str">
            <v>merbenavides77@gmail.com</v>
          </cell>
          <cell r="O2119" t="str">
            <v>NULL</v>
          </cell>
          <cell r="P2119" t="str">
            <v>NULL</v>
          </cell>
          <cell r="Q2119">
            <v>1</v>
          </cell>
        </row>
        <row r="2120">
          <cell r="B2120">
            <v>53139122</v>
          </cell>
          <cell r="C2120" t="str">
            <v>CRUZ GOMEZ JEIMY BIBIANA</v>
          </cell>
          <cell r="D2120" t="str">
            <v>CRUZ</v>
          </cell>
          <cell r="E2120" t="str">
            <v>GOMEZ</v>
          </cell>
          <cell r="F2120" t="str">
            <v>JEIMY</v>
          </cell>
          <cell r="G2120" t="str">
            <v>BIBIANA</v>
          </cell>
          <cell r="H2120" t="str">
            <v>NULL</v>
          </cell>
          <cell r="I2120" t="str">
            <v>NULL</v>
          </cell>
          <cell r="J2120" t="str">
            <v>F</v>
          </cell>
          <cell r="K2120" t="str">
            <v>NULL</v>
          </cell>
          <cell r="L2120" t="str">
            <v>NULL</v>
          </cell>
          <cell r="M2120" t="str">
            <v>NULL</v>
          </cell>
          <cell r="N2120" t="str">
            <v>jkpolly13@gmail.com</v>
          </cell>
          <cell r="O2120" t="str">
            <v>NULL</v>
          </cell>
          <cell r="P2120" t="str">
            <v>NULL</v>
          </cell>
          <cell r="Q2120">
            <v>1</v>
          </cell>
        </row>
        <row r="2121">
          <cell r="B2121">
            <v>16750689</v>
          </cell>
          <cell r="C2121" t="str">
            <v xml:space="preserve">ABDELGANI HACHIM NASSER </v>
          </cell>
          <cell r="D2121" t="str">
            <v>ABDELGANI</v>
          </cell>
          <cell r="E2121" t="str">
            <v>HACHIM</v>
          </cell>
          <cell r="F2121" t="str">
            <v>NASSER</v>
          </cell>
          <cell r="H2121" t="str">
            <v>NULL</v>
          </cell>
          <cell r="I2121" t="str">
            <v>NULL</v>
          </cell>
          <cell r="J2121" t="str">
            <v>M</v>
          </cell>
          <cell r="K2121" t="str">
            <v>NULL</v>
          </cell>
          <cell r="L2121" t="str">
            <v>NULL</v>
          </cell>
          <cell r="M2121" t="str">
            <v>NULL</v>
          </cell>
          <cell r="N2121" t="str">
            <v>nabdelgani@gmail.com</v>
          </cell>
          <cell r="O2121" t="str">
            <v>NULL</v>
          </cell>
          <cell r="P2121" t="str">
            <v>NULL</v>
          </cell>
          <cell r="Q2121">
            <v>1</v>
          </cell>
        </row>
        <row r="2122">
          <cell r="B2122">
            <v>1061776324</v>
          </cell>
          <cell r="C2122" t="str">
            <v xml:space="preserve">GARZON MUÑOZ JHEFERSON </v>
          </cell>
          <cell r="D2122" t="str">
            <v>GARZON</v>
          </cell>
          <cell r="E2122" t="str">
            <v>MUÑOZ</v>
          </cell>
          <cell r="F2122" t="str">
            <v>JHEFERSON</v>
          </cell>
          <cell r="H2122" t="str">
            <v>NULL</v>
          </cell>
          <cell r="I2122" t="str">
            <v>NULL</v>
          </cell>
          <cell r="J2122" t="str">
            <v>M</v>
          </cell>
          <cell r="K2122" t="str">
            <v>NULL</v>
          </cell>
          <cell r="L2122" t="str">
            <v>NULL</v>
          </cell>
          <cell r="M2122" t="str">
            <v>NULL</v>
          </cell>
          <cell r="N2122" t="str">
            <v>jhefersongarzon@unicauca.edu.co</v>
          </cell>
          <cell r="O2122" t="str">
            <v>NULL</v>
          </cell>
          <cell r="P2122" t="str">
            <v>NULL</v>
          </cell>
          <cell r="Q2122">
            <v>1</v>
          </cell>
        </row>
        <row r="2123">
          <cell r="B2123">
            <v>1061702205</v>
          </cell>
          <cell r="C2123" t="str">
            <v>MUÑOZ LUNA JONATHAN ADRIAN</v>
          </cell>
          <cell r="D2123" t="str">
            <v>MUÑOZ</v>
          </cell>
          <cell r="E2123" t="str">
            <v>LUNA</v>
          </cell>
          <cell r="F2123" t="str">
            <v>JONATHAN</v>
          </cell>
          <cell r="G2123" t="str">
            <v>ADRIAN</v>
          </cell>
          <cell r="H2123" t="str">
            <v>NULL</v>
          </cell>
          <cell r="I2123" t="str">
            <v>NULL</v>
          </cell>
          <cell r="J2123" t="str">
            <v>M</v>
          </cell>
          <cell r="K2123" t="str">
            <v>NULL</v>
          </cell>
          <cell r="L2123" t="str">
            <v>NULL</v>
          </cell>
          <cell r="M2123" t="str">
            <v>NULL</v>
          </cell>
          <cell r="N2123" t="str">
            <v xml:space="preserve">jonathanluna87@hotmail.com </v>
          </cell>
          <cell r="O2123" t="str">
            <v>NULL</v>
          </cell>
          <cell r="P2123" t="str">
            <v>NULL</v>
          </cell>
          <cell r="Q2123">
            <v>1</v>
          </cell>
        </row>
        <row r="2124">
          <cell r="B2124">
            <v>1061749515</v>
          </cell>
          <cell r="C2124" t="str">
            <v>OBANDO OBANDO BRAJHAN SANTIAGO</v>
          </cell>
          <cell r="D2124" t="str">
            <v>OBANDO</v>
          </cell>
          <cell r="E2124" t="str">
            <v>OBANDO</v>
          </cell>
          <cell r="F2124" t="str">
            <v>BRAJHAN</v>
          </cell>
          <cell r="G2124" t="str">
            <v>SANTIAGO</v>
          </cell>
          <cell r="H2124" t="str">
            <v>NULL</v>
          </cell>
          <cell r="I2124" t="str">
            <v>NULL</v>
          </cell>
          <cell r="J2124" t="str">
            <v>M</v>
          </cell>
          <cell r="K2124" t="str">
            <v>NULL</v>
          </cell>
          <cell r="L2124" t="str">
            <v>NULL</v>
          </cell>
          <cell r="M2124" t="str">
            <v>NULL</v>
          </cell>
          <cell r="N2124" t="str">
            <v>santiago.academic23@hotmail.com</v>
          </cell>
          <cell r="O2124" t="str">
            <v>NULL</v>
          </cell>
          <cell r="P2124" t="str">
            <v>NULL</v>
          </cell>
          <cell r="Q2124">
            <v>1</v>
          </cell>
        </row>
        <row r="2125">
          <cell r="B2125">
            <v>34569117</v>
          </cell>
          <cell r="C2125" t="str">
            <v>HERRERA VARONA TANIA VIVIANA</v>
          </cell>
          <cell r="D2125" t="str">
            <v>HERRERA</v>
          </cell>
          <cell r="E2125" t="str">
            <v>VARONA</v>
          </cell>
          <cell r="F2125" t="str">
            <v>TANIA</v>
          </cell>
          <cell r="G2125" t="str">
            <v>VIVIANA</v>
          </cell>
          <cell r="H2125" t="str">
            <v>NULL</v>
          </cell>
          <cell r="I2125" t="str">
            <v>NULL</v>
          </cell>
          <cell r="J2125" t="str">
            <v>F</v>
          </cell>
          <cell r="K2125" t="str">
            <v>NULL</v>
          </cell>
          <cell r="L2125" t="str">
            <v>NULL</v>
          </cell>
          <cell r="M2125" t="str">
            <v>NULL</v>
          </cell>
          <cell r="N2125" t="str">
            <v>taviheva@gmail.com</v>
          </cell>
          <cell r="O2125" t="str">
            <v>NULL</v>
          </cell>
          <cell r="P2125" t="str">
            <v>NULL</v>
          </cell>
          <cell r="Q2125">
            <v>1</v>
          </cell>
        </row>
        <row r="2126">
          <cell r="B2126">
            <v>76029838</v>
          </cell>
          <cell r="C2126" t="str">
            <v>MONTENEGRO GARZON EDYER OLMEDO</v>
          </cell>
          <cell r="D2126" t="str">
            <v>MONTENEGRO</v>
          </cell>
          <cell r="E2126" t="str">
            <v>GARZON</v>
          </cell>
          <cell r="F2126" t="str">
            <v>EDYER</v>
          </cell>
          <cell r="G2126" t="str">
            <v>OLMEDO</v>
          </cell>
          <cell r="H2126" t="str">
            <v>NULL</v>
          </cell>
          <cell r="I2126" t="str">
            <v>NULL</v>
          </cell>
          <cell r="J2126" t="str">
            <v>M</v>
          </cell>
          <cell r="K2126" t="str">
            <v>NULL</v>
          </cell>
          <cell r="L2126" t="str">
            <v>NULL</v>
          </cell>
          <cell r="M2126" t="str">
            <v>NULL</v>
          </cell>
          <cell r="N2126" t="str">
            <v>profemg1.0@gmail.com</v>
          </cell>
          <cell r="O2126" t="str">
            <v>NULL</v>
          </cell>
          <cell r="P2126" t="str">
            <v>NULL</v>
          </cell>
          <cell r="Q2126">
            <v>1</v>
          </cell>
        </row>
        <row r="2127">
          <cell r="B2127">
            <v>1143856283</v>
          </cell>
          <cell r="C2127" t="str">
            <v>VILLEGAS CAMPO DAVID FERNANDO</v>
          </cell>
          <cell r="D2127" t="str">
            <v>VILLEGAS</v>
          </cell>
          <cell r="E2127" t="str">
            <v>CAMPO</v>
          </cell>
          <cell r="F2127" t="str">
            <v>DAVID</v>
          </cell>
          <cell r="G2127" t="str">
            <v>FERNANDO</v>
          </cell>
          <cell r="H2127" t="str">
            <v>NULL</v>
          </cell>
          <cell r="I2127" t="str">
            <v>NULL</v>
          </cell>
          <cell r="J2127" t="str">
            <v>M</v>
          </cell>
          <cell r="K2127" t="str">
            <v>NULL</v>
          </cell>
          <cell r="L2127" t="str">
            <v>NULL</v>
          </cell>
          <cell r="M2127" t="str">
            <v>NULL</v>
          </cell>
          <cell r="N2127" t="str">
            <v>davillegas321@gmail.com</v>
          </cell>
          <cell r="O2127" t="str">
            <v>NULL</v>
          </cell>
          <cell r="P2127" t="str">
            <v>NULL</v>
          </cell>
          <cell r="Q2127">
            <v>1</v>
          </cell>
        </row>
        <row r="2128">
          <cell r="B2128">
            <v>76327486</v>
          </cell>
          <cell r="C2128" t="str">
            <v>LOPEZ CAMACHO WILSON EDUARDO</v>
          </cell>
          <cell r="D2128" t="str">
            <v>LOPEZ</v>
          </cell>
          <cell r="E2128" t="str">
            <v>CAMACHO</v>
          </cell>
          <cell r="F2128" t="str">
            <v>WILSON</v>
          </cell>
          <cell r="G2128" t="str">
            <v>EDUARDO</v>
          </cell>
          <cell r="H2128" t="str">
            <v>NULL</v>
          </cell>
          <cell r="I2128" t="str">
            <v>NULL</v>
          </cell>
          <cell r="J2128" t="str">
            <v>M</v>
          </cell>
          <cell r="K2128" t="str">
            <v>NULL</v>
          </cell>
          <cell r="L2128" t="str">
            <v>NULL</v>
          </cell>
          <cell r="M2128" t="str">
            <v>NULL</v>
          </cell>
          <cell r="N2128" t="str">
            <v>welc1977@hotmail.com</v>
          </cell>
          <cell r="O2128" t="str">
            <v>NULL</v>
          </cell>
          <cell r="P2128" t="str">
            <v>NULL</v>
          </cell>
          <cell r="Q2128">
            <v>1</v>
          </cell>
        </row>
        <row r="2129">
          <cell r="B2129">
            <v>1062777861</v>
          </cell>
          <cell r="C2129" t="str">
            <v>PAZ MANQUILLO LAURA INES</v>
          </cell>
          <cell r="D2129" t="str">
            <v>PAZ</v>
          </cell>
          <cell r="E2129" t="str">
            <v>MANQUILLO</v>
          </cell>
          <cell r="F2129" t="str">
            <v>LAURA</v>
          </cell>
          <cell r="G2129" t="str">
            <v>INES</v>
          </cell>
          <cell r="H2129" t="str">
            <v>NULL</v>
          </cell>
          <cell r="I2129" t="str">
            <v>NULL</v>
          </cell>
          <cell r="J2129" t="str">
            <v>F</v>
          </cell>
          <cell r="K2129" t="str">
            <v>NULL</v>
          </cell>
          <cell r="L2129" t="str">
            <v>NULL</v>
          </cell>
          <cell r="M2129" t="str">
            <v>NULL</v>
          </cell>
          <cell r="N2129" t="str">
            <v>lipaz@unicauca.edu.co</v>
          </cell>
          <cell r="O2129" t="str">
            <v>NULL</v>
          </cell>
          <cell r="P2129" t="str">
            <v>NULL</v>
          </cell>
          <cell r="Q2129">
            <v>1</v>
          </cell>
        </row>
        <row r="2130">
          <cell r="B2130">
            <v>34526361</v>
          </cell>
          <cell r="C2130" t="str">
            <v>CAMPO RUIZ OLGA MARLENE</v>
          </cell>
          <cell r="D2130" t="str">
            <v>CAMPO</v>
          </cell>
          <cell r="E2130" t="str">
            <v>RUIZ</v>
          </cell>
          <cell r="F2130" t="str">
            <v>OLGA</v>
          </cell>
          <cell r="G2130" t="str">
            <v>MARLENE</v>
          </cell>
          <cell r="H2130" t="str">
            <v>NULL</v>
          </cell>
          <cell r="I2130" t="str">
            <v>NULL</v>
          </cell>
          <cell r="J2130" t="str">
            <v>F</v>
          </cell>
          <cell r="K2130" t="str">
            <v>NULL</v>
          </cell>
          <cell r="L2130" t="str">
            <v>NULL</v>
          </cell>
          <cell r="M2130" t="str">
            <v>NULL</v>
          </cell>
          <cell r="N2130" t="str">
            <v>olgacampo@unicauca.edu.co</v>
          </cell>
          <cell r="O2130" t="str">
            <v>NULL</v>
          </cell>
          <cell r="P2130" t="str">
            <v>NULL</v>
          </cell>
          <cell r="Q2130">
            <v>1</v>
          </cell>
        </row>
        <row r="2131">
          <cell r="B2131">
            <v>10307792</v>
          </cell>
          <cell r="C2131" t="str">
            <v>ALVAREZ SOLARTE JULIAN LIBARDO</v>
          </cell>
          <cell r="D2131" t="str">
            <v>ALVAREZ</v>
          </cell>
          <cell r="E2131" t="str">
            <v>SOLARTE</v>
          </cell>
          <cell r="F2131" t="str">
            <v>JULIAN</v>
          </cell>
          <cell r="G2131" t="str">
            <v>LIBARDO</v>
          </cell>
          <cell r="H2131" t="str">
            <v>NULL</v>
          </cell>
          <cell r="I2131" t="str">
            <v>NULL</v>
          </cell>
          <cell r="J2131" t="str">
            <v>M</v>
          </cell>
          <cell r="K2131" t="str">
            <v>NULL</v>
          </cell>
          <cell r="L2131" t="str">
            <v>NULL</v>
          </cell>
          <cell r="M2131" t="str">
            <v>NULL</v>
          </cell>
          <cell r="N2131" t="str">
            <v>Jlalvarez@unicauca.edu.co</v>
          </cell>
          <cell r="O2131" t="str">
            <v>NULL</v>
          </cell>
          <cell r="P2131" t="str">
            <v>NULL</v>
          </cell>
          <cell r="Q2131">
            <v>1</v>
          </cell>
        </row>
        <row r="2132">
          <cell r="B2132">
            <v>1061694336</v>
          </cell>
          <cell r="C2132" t="str">
            <v>MAZABUEL CALDON FABIAN ALBERTO</v>
          </cell>
          <cell r="D2132" t="str">
            <v>MAZABUEL</v>
          </cell>
          <cell r="E2132" t="str">
            <v>CALDON</v>
          </cell>
          <cell r="F2132" t="str">
            <v>FABIAN</v>
          </cell>
          <cell r="G2132" t="str">
            <v>ALBERTO</v>
          </cell>
          <cell r="H2132" t="str">
            <v>NULL</v>
          </cell>
          <cell r="I2132" t="str">
            <v>NULL</v>
          </cell>
          <cell r="J2132" t="str">
            <v>M</v>
          </cell>
          <cell r="K2132" t="str">
            <v>NULL</v>
          </cell>
          <cell r="L2132" t="str">
            <v>NULL</v>
          </cell>
          <cell r="M2132" t="str">
            <v>NULL</v>
          </cell>
          <cell r="N2132" t="str">
            <v>charango25@gmail.com</v>
          </cell>
          <cell r="O2132" t="str">
            <v>NULL</v>
          </cell>
          <cell r="P2132" t="str">
            <v>NULL</v>
          </cell>
          <cell r="Q2132">
            <v>1</v>
          </cell>
        </row>
        <row r="2133">
          <cell r="B2133">
            <v>6105989</v>
          </cell>
          <cell r="C2133" t="str">
            <v xml:space="preserve">PRIETO HERNNDEZ SERGIO </v>
          </cell>
          <cell r="D2133" t="str">
            <v>PRIETO</v>
          </cell>
          <cell r="E2133" t="str">
            <v>HERNNDEZ</v>
          </cell>
          <cell r="F2133" t="str">
            <v>SERGIO</v>
          </cell>
          <cell r="H2133" t="str">
            <v>NULL</v>
          </cell>
          <cell r="I2133" t="str">
            <v>NULL</v>
          </cell>
          <cell r="J2133" t="str">
            <v>M</v>
          </cell>
          <cell r="K2133" t="str">
            <v>NULL</v>
          </cell>
          <cell r="L2133" t="str">
            <v>NULL</v>
          </cell>
          <cell r="M2133" t="str">
            <v>NULL</v>
          </cell>
          <cell r="N2133" t="str">
            <v>sergio.prieto.hernandez@gmail.com</v>
          </cell>
          <cell r="O2133" t="str">
            <v>NULL</v>
          </cell>
          <cell r="P2133" t="str">
            <v>NULL</v>
          </cell>
          <cell r="Q2133">
            <v>1</v>
          </cell>
        </row>
        <row r="2134">
          <cell r="B2134">
            <v>1112482797</v>
          </cell>
          <cell r="C2134" t="str">
            <v>ZAPATA RODRIGUEZ VIVIAN ASTRID</v>
          </cell>
          <cell r="D2134" t="str">
            <v>ZAPATA</v>
          </cell>
          <cell r="E2134" t="str">
            <v>RODRIGUEZ</v>
          </cell>
          <cell r="F2134" t="str">
            <v>VIVIAN</v>
          </cell>
          <cell r="G2134" t="str">
            <v>ASTRID</v>
          </cell>
          <cell r="H2134" t="str">
            <v>NULL</v>
          </cell>
          <cell r="I2134" t="str">
            <v>NULL</v>
          </cell>
          <cell r="J2134" t="str">
            <v>F</v>
          </cell>
          <cell r="K2134" t="str">
            <v>NULL</v>
          </cell>
          <cell r="L2134" t="str">
            <v>NULL</v>
          </cell>
          <cell r="M2134" t="str">
            <v>NULL</v>
          </cell>
          <cell r="N2134" t="str">
            <v>Vivianastrid94@gmail.com</v>
          </cell>
          <cell r="O2134" t="str">
            <v>NULL</v>
          </cell>
          <cell r="P2134" t="str">
            <v>NULL</v>
          </cell>
          <cell r="Q2134">
            <v>1</v>
          </cell>
        </row>
        <row r="2135">
          <cell r="B2135">
            <v>34609946</v>
          </cell>
          <cell r="C2135" t="str">
            <v>SARRIA IBARRA FRANCIA MIGDALIA</v>
          </cell>
          <cell r="D2135" t="str">
            <v>SARRIA</v>
          </cell>
          <cell r="E2135" t="str">
            <v>IBARRA</v>
          </cell>
          <cell r="F2135" t="str">
            <v>FRANCIA</v>
          </cell>
          <cell r="G2135" t="str">
            <v>MIGDALIA</v>
          </cell>
          <cell r="H2135" t="str">
            <v>NULL</v>
          </cell>
          <cell r="I2135" t="str">
            <v>NULL</v>
          </cell>
          <cell r="J2135" t="str">
            <v>F</v>
          </cell>
          <cell r="K2135" t="str">
            <v>NULL</v>
          </cell>
          <cell r="L2135" t="str">
            <v>NULL</v>
          </cell>
          <cell r="M2135" t="str">
            <v>NULL</v>
          </cell>
          <cell r="N2135" t="str">
            <v>franciamigdalia785@yahoo.es</v>
          </cell>
          <cell r="O2135" t="str">
            <v>NULL</v>
          </cell>
          <cell r="P2135" t="str">
            <v>NULL</v>
          </cell>
          <cell r="Q2135">
            <v>1</v>
          </cell>
        </row>
        <row r="2136">
          <cell r="B2136">
            <v>12282931</v>
          </cell>
          <cell r="C2136" t="str">
            <v>HOYOS FALLA KAROLL YAMID</v>
          </cell>
          <cell r="D2136" t="str">
            <v>HOYOS</v>
          </cell>
          <cell r="E2136" t="str">
            <v>FALLA</v>
          </cell>
          <cell r="F2136" t="str">
            <v>KAROLL</v>
          </cell>
          <cell r="G2136" t="str">
            <v>YAMID</v>
          </cell>
          <cell r="H2136" t="str">
            <v>NULL</v>
          </cell>
          <cell r="I2136" t="str">
            <v>NULL</v>
          </cell>
          <cell r="J2136" t="str">
            <v>F</v>
          </cell>
          <cell r="K2136" t="str">
            <v>NULL</v>
          </cell>
          <cell r="L2136" t="str">
            <v>NULL</v>
          </cell>
          <cell r="M2136" t="str">
            <v>NULL</v>
          </cell>
          <cell r="N2136" t="str">
            <v>karolhoyos@unicauca.edu.co</v>
          </cell>
          <cell r="O2136" t="str">
            <v>NULL</v>
          </cell>
          <cell r="P2136" t="str">
            <v>NULL</v>
          </cell>
          <cell r="Q2136">
            <v>1</v>
          </cell>
        </row>
        <row r="2137">
          <cell r="B2137">
            <v>1061714424</v>
          </cell>
          <cell r="C2137" t="str">
            <v>UZURIAGA CERON JESUS GIOVANNI</v>
          </cell>
          <cell r="D2137" t="str">
            <v>UZURIAGA</v>
          </cell>
          <cell r="E2137" t="str">
            <v>CERON</v>
          </cell>
          <cell r="F2137" t="str">
            <v>JESUS</v>
          </cell>
          <cell r="G2137" t="str">
            <v>GIOVANNI</v>
          </cell>
          <cell r="H2137" t="str">
            <v>NULL</v>
          </cell>
          <cell r="I2137" t="str">
            <v>NULL</v>
          </cell>
          <cell r="J2137" t="str">
            <v>M</v>
          </cell>
          <cell r="K2137" t="str">
            <v>NULL</v>
          </cell>
          <cell r="L2137" t="str">
            <v>NULL</v>
          </cell>
          <cell r="M2137" t="str">
            <v>NULL</v>
          </cell>
          <cell r="N2137" t="str">
            <v>giovcer@hotmail.com</v>
          </cell>
          <cell r="O2137" t="str">
            <v>NULL</v>
          </cell>
          <cell r="P2137" t="str">
            <v>NULL</v>
          </cell>
          <cell r="Q2137">
            <v>1</v>
          </cell>
        </row>
        <row r="2138">
          <cell r="B2138">
            <v>1061532843</v>
          </cell>
          <cell r="C2138" t="str">
            <v>RIVERA LUBO ROBINSON ANDRES</v>
          </cell>
          <cell r="D2138" t="str">
            <v>RIVERA</v>
          </cell>
          <cell r="E2138" t="str">
            <v>LUBO</v>
          </cell>
          <cell r="F2138" t="str">
            <v>ROBINSON</v>
          </cell>
          <cell r="G2138" t="str">
            <v>ANDRES</v>
          </cell>
          <cell r="H2138" t="str">
            <v>NULL</v>
          </cell>
          <cell r="I2138" t="str">
            <v>NULL</v>
          </cell>
          <cell r="J2138" t="str">
            <v>M</v>
          </cell>
          <cell r="K2138" t="str">
            <v>NULL</v>
          </cell>
          <cell r="L2138" t="str">
            <v>NULL</v>
          </cell>
          <cell r="M2138" t="str">
            <v>NULL</v>
          </cell>
          <cell r="N2138" t="str">
            <v>robinsonr@unicauca.edu.co</v>
          </cell>
          <cell r="O2138" t="str">
            <v>NULL</v>
          </cell>
          <cell r="P2138" t="str">
            <v>NULL</v>
          </cell>
          <cell r="Q2138">
            <v>1</v>
          </cell>
        </row>
        <row r="2139">
          <cell r="B2139">
            <v>34321850</v>
          </cell>
          <cell r="C2139" t="str">
            <v>ESPANA PENA CLAUDIA LILIANA</v>
          </cell>
          <cell r="D2139" t="str">
            <v>ESPANA</v>
          </cell>
          <cell r="E2139" t="str">
            <v>PENA</v>
          </cell>
          <cell r="F2139" t="str">
            <v>CLAUDIA</v>
          </cell>
          <cell r="G2139" t="str">
            <v>LILIANA</v>
          </cell>
          <cell r="H2139" t="str">
            <v>NULL</v>
          </cell>
          <cell r="I2139" t="str">
            <v>NULL</v>
          </cell>
          <cell r="J2139" t="str">
            <v>F</v>
          </cell>
          <cell r="K2139" t="str">
            <v>NULL</v>
          </cell>
          <cell r="L2139" t="str">
            <v>NULL</v>
          </cell>
          <cell r="M2139" t="str">
            <v>NULL</v>
          </cell>
          <cell r="N2139" t="str">
            <v>liliespa@gmail.com</v>
          </cell>
          <cell r="O2139" t="str">
            <v>NULL</v>
          </cell>
          <cell r="P2139" t="str">
            <v>NULL</v>
          </cell>
          <cell r="Q2139">
            <v>1</v>
          </cell>
        </row>
        <row r="2140">
          <cell r="B2140">
            <v>76334333</v>
          </cell>
          <cell r="C2140" t="str">
            <v>DAZA ZUÑIGA PAULO CESAR</v>
          </cell>
          <cell r="D2140" t="str">
            <v>DAZA</v>
          </cell>
          <cell r="E2140" t="str">
            <v>ZUÑIGA</v>
          </cell>
          <cell r="F2140" t="str">
            <v>PAULO</v>
          </cell>
          <cell r="G2140" t="str">
            <v>CESAR</v>
          </cell>
          <cell r="H2140" t="str">
            <v>NULL</v>
          </cell>
          <cell r="I2140" t="str">
            <v>NULL</v>
          </cell>
          <cell r="J2140" t="str">
            <v>M</v>
          </cell>
          <cell r="K2140" t="str">
            <v>NULL</v>
          </cell>
          <cell r="L2140" t="str">
            <v>NULL</v>
          </cell>
          <cell r="M2140" t="str">
            <v>NULL</v>
          </cell>
          <cell r="N2140" t="str">
            <v>paulocesardaza@hotmail.com</v>
          </cell>
          <cell r="O2140" t="str">
            <v>NULL</v>
          </cell>
          <cell r="P2140" t="str">
            <v>NULL</v>
          </cell>
          <cell r="Q2140">
            <v>1</v>
          </cell>
        </row>
        <row r="2141">
          <cell r="B2141">
            <v>25286271</v>
          </cell>
          <cell r="C2141" t="str">
            <v>ASTUDILLO JIMENEZ ESTER JULIA</v>
          </cell>
          <cell r="D2141" t="str">
            <v>ASTUDILLO</v>
          </cell>
          <cell r="E2141" t="str">
            <v>JIMENEZ</v>
          </cell>
          <cell r="F2141" t="str">
            <v>ESTER</v>
          </cell>
          <cell r="G2141" t="str">
            <v>JULIA</v>
          </cell>
          <cell r="H2141" t="str">
            <v>NULL</v>
          </cell>
          <cell r="I2141" t="str">
            <v>NULL</v>
          </cell>
          <cell r="J2141" t="str">
            <v>F</v>
          </cell>
          <cell r="K2141" t="str">
            <v>NULL</v>
          </cell>
          <cell r="L2141" t="str">
            <v>NULL</v>
          </cell>
          <cell r="M2141" t="str">
            <v>NULL</v>
          </cell>
          <cell r="N2141" t="str">
            <v>ejastudillo1321@gmail.com</v>
          </cell>
          <cell r="O2141" t="str">
            <v>NULL</v>
          </cell>
          <cell r="P2141" t="str">
            <v>NULL</v>
          </cell>
          <cell r="Q2141">
            <v>1</v>
          </cell>
        </row>
        <row r="2142">
          <cell r="B2142">
            <v>76317250</v>
          </cell>
          <cell r="C2142" t="str">
            <v>LOPEZ ALEGRIA FABIAN ALFONSO</v>
          </cell>
          <cell r="D2142" t="str">
            <v>LOPEZ</v>
          </cell>
          <cell r="E2142" t="str">
            <v>ALEGRIA</v>
          </cell>
          <cell r="F2142" t="str">
            <v>FABIAN</v>
          </cell>
          <cell r="G2142" t="str">
            <v>ALFONSO</v>
          </cell>
          <cell r="H2142" t="str">
            <v>NULL</v>
          </cell>
          <cell r="I2142" t="str">
            <v>NULL</v>
          </cell>
          <cell r="J2142" t="str">
            <v>M</v>
          </cell>
          <cell r="K2142" t="str">
            <v>NULL</v>
          </cell>
          <cell r="L2142" t="str">
            <v>NULL</v>
          </cell>
          <cell r="M2142" t="str">
            <v>NULL</v>
          </cell>
          <cell r="N2142" t="str">
            <v>falopezalegria@unicauca.edu.co</v>
          </cell>
          <cell r="O2142" t="str">
            <v>NULL</v>
          </cell>
          <cell r="P2142" t="str">
            <v>NULL</v>
          </cell>
          <cell r="Q2142">
            <v>1</v>
          </cell>
        </row>
        <row r="2143">
          <cell r="B2143">
            <v>1061795479</v>
          </cell>
          <cell r="C2143" t="str">
            <v>FUERTES BUCHELI KEILLY ANDREA</v>
          </cell>
          <cell r="D2143" t="str">
            <v>FUERTES</v>
          </cell>
          <cell r="E2143" t="str">
            <v>BUCHELI</v>
          </cell>
          <cell r="F2143" t="str">
            <v>KEILLY</v>
          </cell>
          <cell r="G2143" t="str">
            <v>ANDREA</v>
          </cell>
          <cell r="H2143" t="str">
            <v>NULL</v>
          </cell>
          <cell r="I2143" t="str">
            <v>NULL</v>
          </cell>
          <cell r="J2143" t="str">
            <v>F</v>
          </cell>
          <cell r="K2143" t="str">
            <v>NULL</v>
          </cell>
          <cell r="L2143" t="str">
            <v>NULL</v>
          </cell>
          <cell r="M2143" t="str">
            <v>NULL</v>
          </cell>
          <cell r="N2143" t="str">
            <v>keillyfuertesbucheli@gmail.com</v>
          </cell>
          <cell r="O2143" t="str">
            <v>NULL</v>
          </cell>
          <cell r="P2143" t="str">
            <v>NULL</v>
          </cell>
          <cell r="Q2143">
            <v>1</v>
          </cell>
        </row>
        <row r="2144">
          <cell r="B2144">
            <v>1061762573</v>
          </cell>
          <cell r="C2144" t="str">
            <v>PAPAMIJA RUIZ ANDRES FELIPE</v>
          </cell>
          <cell r="D2144" t="str">
            <v>PAPAMIJA</v>
          </cell>
          <cell r="E2144" t="str">
            <v>RUIZ</v>
          </cell>
          <cell r="F2144" t="str">
            <v>ANDRES</v>
          </cell>
          <cell r="G2144" t="str">
            <v>FELIPE</v>
          </cell>
          <cell r="H2144" t="str">
            <v>NULL</v>
          </cell>
          <cell r="I2144" t="str">
            <v>NULL</v>
          </cell>
          <cell r="J2144" t="str">
            <v>M</v>
          </cell>
          <cell r="K2144" t="str">
            <v>NULL</v>
          </cell>
          <cell r="L2144" t="str">
            <v>NULL</v>
          </cell>
          <cell r="M2144" t="str">
            <v>NULL</v>
          </cell>
          <cell r="N2144" t="str">
            <v>andfelipeparuiz@unicauca.edu.co</v>
          </cell>
          <cell r="O2144" t="str">
            <v>NULL</v>
          </cell>
          <cell r="P2144" t="str">
            <v>NULL</v>
          </cell>
          <cell r="Q2144">
            <v>1</v>
          </cell>
        </row>
        <row r="2145">
          <cell r="B2145">
            <v>1061700144</v>
          </cell>
          <cell r="C2145" t="str">
            <v>Chilito Burbano Diego Fernando</v>
          </cell>
          <cell r="D2145" t="str">
            <v>Chilito</v>
          </cell>
          <cell r="E2145" t="str">
            <v>Burbano</v>
          </cell>
          <cell r="F2145" t="str">
            <v>Diego</v>
          </cell>
          <cell r="G2145" t="str">
            <v>Fernando</v>
          </cell>
          <cell r="H2145" t="str">
            <v>NULL</v>
          </cell>
          <cell r="I2145" t="str">
            <v>NULL</v>
          </cell>
          <cell r="J2145" t="str">
            <v>M</v>
          </cell>
          <cell r="K2145" t="str">
            <v>NULL</v>
          </cell>
          <cell r="L2145" t="str">
            <v>NULL</v>
          </cell>
          <cell r="M2145" t="str">
            <v>NULL</v>
          </cell>
          <cell r="N2145" t="str">
            <v>godie8759@hotmail.es</v>
          </cell>
          <cell r="O2145" t="str">
            <v>NULL</v>
          </cell>
          <cell r="P2145" t="str">
            <v>NULL</v>
          </cell>
          <cell r="Q2145">
            <v>1</v>
          </cell>
        </row>
        <row r="2146">
          <cell r="B2146">
            <v>1061693397</v>
          </cell>
          <cell r="C2146" t="str">
            <v>SANCHEZ LAME LEIDY LILIANA</v>
          </cell>
          <cell r="D2146" t="str">
            <v>SANCHEZ</v>
          </cell>
          <cell r="E2146" t="str">
            <v>LAME</v>
          </cell>
          <cell r="F2146" t="str">
            <v>LEIDY</v>
          </cell>
          <cell r="G2146" t="str">
            <v>LILIANA</v>
          </cell>
          <cell r="H2146" t="str">
            <v>NULL</v>
          </cell>
          <cell r="I2146" t="str">
            <v>NULL</v>
          </cell>
          <cell r="J2146" t="str">
            <v>F</v>
          </cell>
          <cell r="K2146" t="str">
            <v>NULL</v>
          </cell>
          <cell r="L2146" t="str">
            <v>NULL</v>
          </cell>
          <cell r="M2146" t="str">
            <v>NULL</v>
          </cell>
          <cell r="N2146" t="str">
            <v>leidysanchez57@hotmail.com</v>
          </cell>
          <cell r="O2146" t="str">
            <v>NULL</v>
          </cell>
          <cell r="P2146" t="str">
            <v>NULL</v>
          </cell>
          <cell r="Q2146">
            <v>1</v>
          </cell>
        </row>
        <row r="2147">
          <cell r="B2147">
            <v>1061753170</v>
          </cell>
          <cell r="C2147" t="str">
            <v>Tobar Sotelo Angela MarIa</v>
          </cell>
          <cell r="D2147" t="str">
            <v>Tobar</v>
          </cell>
          <cell r="E2147" t="str">
            <v>Sotelo</v>
          </cell>
          <cell r="F2147" t="str">
            <v>Angela</v>
          </cell>
          <cell r="G2147" t="str">
            <v>MarIa</v>
          </cell>
          <cell r="H2147" t="str">
            <v>NULL</v>
          </cell>
          <cell r="I2147" t="str">
            <v>NULL</v>
          </cell>
          <cell r="J2147" t="str">
            <v>F</v>
          </cell>
          <cell r="K2147" t="str">
            <v>NULL</v>
          </cell>
          <cell r="L2147" t="str">
            <v>NULL</v>
          </cell>
          <cell r="M2147" t="str">
            <v>NULL</v>
          </cell>
          <cell r="N2147" t="str">
            <v>angelatobar910@gmail.com</v>
          </cell>
          <cell r="O2147" t="str">
            <v>NULL</v>
          </cell>
          <cell r="P2147" t="str">
            <v>NULL</v>
          </cell>
          <cell r="Q2147">
            <v>1</v>
          </cell>
        </row>
        <row r="2148">
          <cell r="B2148">
            <v>1083812763</v>
          </cell>
          <cell r="C2148" t="str">
            <v xml:space="preserve">ORDOÑEZ ORDOÑEZ JULIAN </v>
          </cell>
          <cell r="D2148" t="str">
            <v>ORDOÑEZ</v>
          </cell>
          <cell r="E2148" t="str">
            <v>ORDOÑEZ</v>
          </cell>
          <cell r="F2148" t="str">
            <v>JULIAN</v>
          </cell>
          <cell r="H2148" t="str">
            <v>NULL</v>
          </cell>
          <cell r="I2148" t="str">
            <v>NULL</v>
          </cell>
          <cell r="J2148" t="str">
            <v>M</v>
          </cell>
          <cell r="K2148" t="str">
            <v>NULL</v>
          </cell>
          <cell r="L2148" t="str">
            <v>NULL</v>
          </cell>
          <cell r="M2148" t="str">
            <v>NULL</v>
          </cell>
          <cell r="N2148" t="str">
            <v>tierra94045@gmail.com</v>
          </cell>
          <cell r="O2148" t="str">
            <v>NULL</v>
          </cell>
          <cell r="P2148" t="str">
            <v>NULL</v>
          </cell>
          <cell r="Q2148">
            <v>1</v>
          </cell>
        </row>
        <row r="2149">
          <cell r="B2149">
            <v>1053849114</v>
          </cell>
          <cell r="C2149" t="str">
            <v>FIERRO AGUIRRE JHON ALEXANDER</v>
          </cell>
          <cell r="D2149" t="str">
            <v>FIERRO</v>
          </cell>
          <cell r="E2149" t="str">
            <v>AGUIRRE</v>
          </cell>
          <cell r="F2149" t="str">
            <v>JHON</v>
          </cell>
          <cell r="G2149" t="str">
            <v>ALEXANDER</v>
          </cell>
          <cell r="H2149" t="str">
            <v>NULL</v>
          </cell>
          <cell r="I2149" t="str">
            <v>NULL</v>
          </cell>
          <cell r="J2149" t="str">
            <v>M</v>
          </cell>
          <cell r="K2149" t="str">
            <v>NULL</v>
          </cell>
          <cell r="L2149" t="str">
            <v>NULL</v>
          </cell>
          <cell r="M2149" t="str">
            <v>NULL</v>
          </cell>
          <cell r="N2149" t="str">
            <v>jhafierroagu@gmail.com</v>
          </cell>
          <cell r="O2149" t="str">
            <v>NULL</v>
          </cell>
          <cell r="P2149" t="str">
            <v>NULL</v>
          </cell>
          <cell r="Q2149">
            <v>1</v>
          </cell>
        </row>
        <row r="2150">
          <cell r="B2150">
            <v>1053861880</v>
          </cell>
          <cell r="C2150" t="str">
            <v>VIVAS CAMPO KAREN LORENA</v>
          </cell>
          <cell r="D2150" t="str">
            <v>VIVAS</v>
          </cell>
          <cell r="E2150" t="str">
            <v>CAMPO</v>
          </cell>
          <cell r="F2150" t="str">
            <v>KAREN</v>
          </cell>
          <cell r="G2150" t="str">
            <v>LORENA</v>
          </cell>
          <cell r="H2150" t="str">
            <v>NULL</v>
          </cell>
          <cell r="I2150" t="str">
            <v>NULL</v>
          </cell>
          <cell r="J2150" t="str">
            <v>M</v>
          </cell>
          <cell r="K2150" t="str">
            <v>NULL</v>
          </cell>
          <cell r="L2150" t="str">
            <v>NULL</v>
          </cell>
          <cell r="M2150" t="str">
            <v>NULL</v>
          </cell>
          <cell r="N2150" t="str">
            <v>lorevivas98@gmail.com</v>
          </cell>
          <cell r="O2150" t="str">
            <v>NULL</v>
          </cell>
          <cell r="P2150" t="str">
            <v>NULL</v>
          </cell>
          <cell r="Q2150">
            <v>1</v>
          </cell>
        </row>
        <row r="2151">
          <cell r="B2151">
            <v>10308231</v>
          </cell>
          <cell r="C2151" t="str">
            <v>ORTEGA MONTILLA MARCO ALEXANDER</v>
          </cell>
          <cell r="D2151" t="str">
            <v>ORTEGA</v>
          </cell>
          <cell r="E2151" t="str">
            <v>MONTILLA</v>
          </cell>
          <cell r="F2151" t="str">
            <v>MARCO</v>
          </cell>
          <cell r="G2151" t="str">
            <v>ALEXANDER</v>
          </cell>
          <cell r="H2151" t="str">
            <v>NULL</v>
          </cell>
          <cell r="I2151" t="str">
            <v>NULL</v>
          </cell>
          <cell r="J2151" t="str">
            <v>M</v>
          </cell>
          <cell r="K2151" t="str">
            <v>NULL</v>
          </cell>
          <cell r="L2151" t="str">
            <v>NULL</v>
          </cell>
          <cell r="M2151" t="str">
            <v>NULL</v>
          </cell>
          <cell r="N2151" t="str">
            <v>dmarcoortega@gmail.com</v>
          </cell>
          <cell r="O2151" t="str">
            <v>NULL</v>
          </cell>
          <cell r="P2151" t="str">
            <v>NULL</v>
          </cell>
          <cell r="Q2151">
            <v>1</v>
          </cell>
        </row>
        <row r="2152">
          <cell r="B2152">
            <v>76310491</v>
          </cell>
          <cell r="C2152" t="str">
            <v>PALTA ANDRADE ALVARO LUIS</v>
          </cell>
          <cell r="D2152" t="str">
            <v>PALTA</v>
          </cell>
          <cell r="E2152" t="str">
            <v>ANDRADE</v>
          </cell>
          <cell r="F2152" t="str">
            <v>ALVARO</v>
          </cell>
          <cell r="G2152" t="str">
            <v>LUIS</v>
          </cell>
          <cell r="H2152" t="str">
            <v>NULL</v>
          </cell>
          <cell r="I2152" t="str">
            <v>NULL</v>
          </cell>
          <cell r="J2152" t="str">
            <v>M</v>
          </cell>
          <cell r="K2152" t="str">
            <v>NULL</v>
          </cell>
          <cell r="L2152" t="str">
            <v>NULL</v>
          </cell>
          <cell r="M2152" t="str">
            <v>NULL</v>
          </cell>
          <cell r="N2152" t="str">
            <v>apalta@unicauca.edu.co</v>
          </cell>
          <cell r="O2152" t="str">
            <v>NULL</v>
          </cell>
          <cell r="P2152" t="str">
            <v>NULL</v>
          </cell>
          <cell r="Q2152">
            <v>1</v>
          </cell>
        </row>
        <row r="2153">
          <cell r="B2153">
            <v>1061762543</v>
          </cell>
          <cell r="C2153" t="str">
            <v>ALVAREZ FERNANDEZ MARIA ISABEL</v>
          </cell>
          <cell r="D2153" t="str">
            <v>ALVAREZ</v>
          </cell>
          <cell r="E2153" t="str">
            <v>FERNANDEZ</v>
          </cell>
          <cell r="F2153" t="str">
            <v>MARIA</v>
          </cell>
          <cell r="G2153" t="str">
            <v>ISABEL</v>
          </cell>
          <cell r="H2153" t="str">
            <v>NULL</v>
          </cell>
          <cell r="I2153" t="str">
            <v>NULL</v>
          </cell>
          <cell r="J2153" t="str">
            <v>M</v>
          </cell>
          <cell r="K2153" t="str">
            <v>NULL</v>
          </cell>
          <cell r="L2153" t="str">
            <v>NULL</v>
          </cell>
          <cell r="M2153" t="str">
            <v>NULL</v>
          </cell>
          <cell r="N2153" t="str">
            <v>isafernandez@unicauca.edu.co</v>
          </cell>
          <cell r="O2153" t="str">
            <v>NULL</v>
          </cell>
          <cell r="P2153" t="str">
            <v>NULL</v>
          </cell>
          <cell r="Q2153">
            <v>1</v>
          </cell>
        </row>
        <row r="2154">
          <cell r="B2154">
            <v>10303475</v>
          </cell>
          <cell r="C2154" t="str">
            <v>JURADO AHUMADA LUCIO ARMANDO</v>
          </cell>
          <cell r="D2154" t="str">
            <v>JURADO</v>
          </cell>
          <cell r="E2154" t="str">
            <v>AHUMADA</v>
          </cell>
          <cell r="F2154" t="str">
            <v>LUCIO</v>
          </cell>
          <cell r="G2154" t="str">
            <v>ARMANDO</v>
          </cell>
          <cell r="H2154" t="str">
            <v>NULL</v>
          </cell>
          <cell r="I2154" t="str">
            <v>NULL</v>
          </cell>
          <cell r="J2154" t="str">
            <v>M</v>
          </cell>
          <cell r="K2154" t="str">
            <v>NULL</v>
          </cell>
          <cell r="L2154" t="str">
            <v>NULL</v>
          </cell>
          <cell r="M2154" t="str">
            <v>NULL</v>
          </cell>
          <cell r="N2154" t="str">
            <v>armandojurado07@hotmail.com</v>
          </cell>
          <cell r="O2154" t="str">
            <v>NULL</v>
          </cell>
          <cell r="P2154" t="str">
            <v>NULL</v>
          </cell>
          <cell r="Q2154">
            <v>1</v>
          </cell>
        </row>
        <row r="2155">
          <cell r="B2155">
            <v>34327196</v>
          </cell>
          <cell r="C2155" t="str">
            <v>ALEGRIA VELASCO MARIA FERNANDA</v>
          </cell>
          <cell r="D2155" t="str">
            <v>ALEGRIA</v>
          </cell>
          <cell r="E2155" t="str">
            <v>VELASCO</v>
          </cell>
          <cell r="F2155" t="str">
            <v>MARIA</v>
          </cell>
          <cell r="G2155" t="str">
            <v>FERNANDA</v>
          </cell>
          <cell r="H2155" t="str">
            <v>NULL</v>
          </cell>
          <cell r="I2155" t="str">
            <v>NULL</v>
          </cell>
          <cell r="J2155" t="str">
            <v>M</v>
          </cell>
          <cell r="K2155" t="str">
            <v>NULL</v>
          </cell>
          <cell r="L2155" t="str">
            <v>NULL</v>
          </cell>
          <cell r="M2155" t="str">
            <v>NULL</v>
          </cell>
          <cell r="N2155" t="str">
            <v>mafe.alvel@gmail.com</v>
          </cell>
          <cell r="O2155" t="str">
            <v>NULL</v>
          </cell>
          <cell r="P2155" t="str">
            <v>NULL</v>
          </cell>
          <cell r="Q2155">
            <v>1</v>
          </cell>
        </row>
        <row r="2156">
          <cell r="B2156">
            <v>1062335152</v>
          </cell>
          <cell r="C2156" t="str">
            <v>HERNANDEZ MORENO NICOLAS ALEJANDRO</v>
          </cell>
          <cell r="D2156" t="str">
            <v>HERNANDEZ</v>
          </cell>
          <cell r="E2156" t="str">
            <v>MORENO</v>
          </cell>
          <cell r="F2156" t="str">
            <v>NICOLAS</v>
          </cell>
          <cell r="G2156" t="str">
            <v>ALEJANDRO</v>
          </cell>
          <cell r="H2156" t="str">
            <v>NULL</v>
          </cell>
          <cell r="I2156" t="str">
            <v>NULL</v>
          </cell>
          <cell r="J2156" t="str">
            <v>M</v>
          </cell>
          <cell r="K2156" t="str">
            <v>NULL</v>
          </cell>
          <cell r="L2156" t="str">
            <v>NULL</v>
          </cell>
          <cell r="M2156" t="str">
            <v>NULL</v>
          </cell>
          <cell r="N2156" t="str">
            <v>nicoah22@gmail.com</v>
          </cell>
          <cell r="O2156" t="str">
            <v>NULL</v>
          </cell>
          <cell r="P2156" t="str">
            <v>NULL</v>
          </cell>
          <cell r="Q2156">
            <v>1</v>
          </cell>
        </row>
        <row r="2157">
          <cell r="B2157">
            <v>1007417637</v>
          </cell>
          <cell r="C2157" t="str">
            <v>REYES ZAMBRANO JUAN DAVID</v>
          </cell>
          <cell r="D2157" t="str">
            <v>REYES</v>
          </cell>
          <cell r="E2157" t="str">
            <v>ZAMBRANO</v>
          </cell>
          <cell r="F2157" t="str">
            <v>JUAN</v>
          </cell>
          <cell r="G2157" t="str">
            <v>DAVID</v>
          </cell>
          <cell r="H2157" t="str">
            <v>NULL</v>
          </cell>
          <cell r="I2157" t="str">
            <v>NULL</v>
          </cell>
          <cell r="J2157" t="str">
            <v>M</v>
          </cell>
          <cell r="K2157" t="str">
            <v>NULL</v>
          </cell>
          <cell r="L2157" t="str">
            <v>NULL</v>
          </cell>
          <cell r="M2157" t="str">
            <v>NULL</v>
          </cell>
          <cell r="N2157" t="str">
            <v>jreyesz@unicauca.edu.co</v>
          </cell>
          <cell r="O2157" t="str">
            <v>NULL</v>
          </cell>
          <cell r="P2157" t="str">
            <v>NULL</v>
          </cell>
          <cell r="Q2157">
            <v>1</v>
          </cell>
        </row>
        <row r="2158">
          <cell r="B2158">
            <v>4613868</v>
          </cell>
          <cell r="C2158" t="str">
            <v>LOPEZ GUEVARA ALEX ANDRES</v>
          </cell>
          <cell r="D2158" t="str">
            <v>LOPEZ</v>
          </cell>
          <cell r="E2158" t="str">
            <v>GUEVARA</v>
          </cell>
          <cell r="F2158" t="str">
            <v>ALEX</v>
          </cell>
          <cell r="G2158" t="str">
            <v>ANDRES</v>
          </cell>
          <cell r="H2158" t="str">
            <v>NULL</v>
          </cell>
          <cell r="I2158" t="str">
            <v>NULL</v>
          </cell>
          <cell r="J2158" t="str">
            <v>M</v>
          </cell>
          <cell r="K2158" t="str">
            <v>NULL</v>
          </cell>
          <cell r="L2158" t="str">
            <v>NULL</v>
          </cell>
          <cell r="M2158" t="str">
            <v>NULL</v>
          </cell>
          <cell r="N2158" t="str">
            <v>kinephilos.alex@gmail.com</v>
          </cell>
          <cell r="O2158" t="str">
            <v>NULL</v>
          </cell>
          <cell r="P2158" t="str">
            <v>NULL</v>
          </cell>
          <cell r="Q2158">
            <v>1</v>
          </cell>
        </row>
        <row r="2159">
          <cell r="B2159">
            <v>10290807</v>
          </cell>
          <cell r="C2159" t="str">
            <v>DORADO CAMPO DIEGO FELIPE</v>
          </cell>
          <cell r="D2159" t="str">
            <v>DORADO</v>
          </cell>
          <cell r="E2159" t="str">
            <v>CAMPO</v>
          </cell>
          <cell r="F2159" t="str">
            <v>DIEGO</v>
          </cell>
          <cell r="G2159" t="str">
            <v>FELIPE</v>
          </cell>
          <cell r="H2159" t="str">
            <v>NULL</v>
          </cell>
          <cell r="I2159" t="str">
            <v>NULL</v>
          </cell>
          <cell r="J2159" t="str">
            <v>M</v>
          </cell>
          <cell r="K2159" t="str">
            <v>NULL</v>
          </cell>
          <cell r="L2159" t="str">
            <v>NULL</v>
          </cell>
          <cell r="M2159" t="str">
            <v>NULL</v>
          </cell>
          <cell r="N2159" t="str">
            <v>ddorado@unicauca.edu.co</v>
          </cell>
          <cell r="O2159" t="str">
            <v>NULL</v>
          </cell>
          <cell r="P2159" t="str">
            <v>NULL</v>
          </cell>
          <cell r="Q2159">
            <v>1</v>
          </cell>
        </row>
        <row r="2160">
          <cell r="B2160">
            <v>1061814997</v>
          </cell>
          <cell r="C2160" t="str">
            <v>OROZCO SANJUAN ISABEL CRISTINA</v>
          </cell>
          <cell r="D2160" t="str">
            <v>OROZCO</v>
          </cell>
          <cell r="E2160" t="str">
            <v>SANJUAN</v>
          </cell>
          <cell r="F2160" t="str">
            <v>ISABEL</v>
          </cell>
          <cell r="G2160" t="str">
            <v>CRISTINA</v>
          </cell>
          <cell r="H2160" t="str">
            <v>NULL</v>
          </cell>
          <cell r="I2160" t="str">
            <v>NULL</v>
          </cell>
          <cell r="J2160" t="str">
            <v>F</v>
          </cell>
          <cell r="K2160" t="str">
            <v>NULL</v>
          </cell>
          <cell r="L2160" t="str">
            <v>NULL</v>
          </cell>
          <cell r="M2160" t="str">
            <v>NULL</v>
          </cell>
          <cell r="N2160" t="str">
            <v>orozcoisabel1107@gmail.com</v>
          </cell>
          <cell r="O2160" t="str">
            <v>NULL</v>
          </cell>
          <cell r="P2160" t="str">
            <v>NULL</v>
          </cell>
          <cell r="Q2160">
            <v>1</v>
          </cell>
        </row>
        <row r="2161">
          <cell r="B2161">
            <v>1063814530</v>
          </cell>
          <cell r="C2161" t="str">
            <v>PERAFAN MUÑOZ WILSON ALEXIS</v>
          </cell>
          <cell r="D2161" t="str">
            <v>PERAFAN</v>
          </cell>
          <cell r="E2161" t="str">
            <v>MUÑOZ</v>
          </cell>
          <cell r="F2161" t="str">
            <v>WILSON</v>
          </cell>
          <cell r="G2161" t="str">
            <v>ALEXIS</v>
          </cell>
          <cell r="H2161" t="str">
            <v>NULL</v>
          </cell>
          <cell r="I2161" t="str">
            <v>NULL</v>
          </cell>
          <cell r="J2161" t="str">
            <v>M</v>
          </cell>
          <cell r="K2161" t="str">
            <v>NULL</v>
          </cell>
          <cell r="L2161" t="str">
            <v>NULL</v>
          </cell>
          <cell r="M2161" t="str">
            <v>NULL</v>
          </cell>
          <cell r="N2161" t="str">
            <v>wilson24perafan@gmail.com</v>
          </cell>
          <cell r="O2161" t="str">
            <v>NULL</v>
          </cell>
          <cell r="P2161" t="str">
            <v>NULL</v>
          </cell>
          <cell r="Q2161">
            <v>1</v>
          </cell>
        </row>
        <row r="2162">
          <cell r="B2162">
            <v>10297975</v>
          </cell>
          <cell r="C2162" t="str">
            <v>OROZCO PAPAMIJA JOSE RODRIGO</v>
          </cell>
          <cell r="D2162" t="str">
            <v>OROZCO</v>
          </cell>
          <cell r="E2162" t="str">
            <v>PAPAMIJA</v>
          </cell>
          <cell r="F2162" t="str">
            <v>JOSE</v>
          </cell>
          <cell r="G2162" t="str">
            <v>RODRIGO</v>
          </cell>
          <cell r="H2162" t="str">
            <v>NULL</v>
          </cell>
          <cell r="I2162" t="str">
            <v>NULL</v>
          </cell>
          <cell r="J2162" t="str">
            <v>M</v>
          </cell>
          <cell r="K2162" t="str">
            <v>NULL</v>
          </cell>
          <cell r="L2162" t="str">
            <v>NULL</v>
          </cell>
          <cell r="M2162" t="str">
            <v>NULL</v>
          </cell>
          <cell r="N2162" t="str">
            <v>jrorozcop@unicauca.edu.co</v>
          </cell>
          <cell r="O2162" t="str">
            <v>NULL</v>
          </cell>
          <cell r="P2162" t="str">
            <v>NULL</v>
          </cell>
          <cell r="Q2162">
            <v>1</v>
          </cell>
        </row>
        <row r="2163">
          <cell r="B2163">
            <v>1121890676</v>
          </cell>
          <cell r="C2163" t="str">
            <v>Mosquera Ñañez Jose Maria</v>
          </cell>
          <cell r="D2163" t="str">
            <v>Mosquera</v>
          </cell>
          <cell r="E2163" t="str">
            <v>Ñañez</v>
          </cell>
          <cell r="F2163" t="str">
            <v>Jose</v>
          </cell>
          <cell r="G2163" t="str">
            <v>Maria</v>
          </cell>
          <cell r="H2163" t="str">
            <v>NULL</v>
          </cell>
          <cell r="I2163" t="str">
            <v>NULL</v>
          </cell>
          <cell r="J2163" t="str">
            <v>M</v>
          </cell>
          <cell r="K2163" t="str">
            <v>NULL</v>
          </cell>
          <cell r="L2163" t="str">
            <v>NULL</v>
          </cell>
          <cell r="M2163" t="str">
            <v>NULL</v>
          </cell>
          <cell r="N2163" t="str">
            <v>mosqueraj@unicauca.edu.co</v>
          </cell>
          <cell r="O2163" t="str">
            <v>NULL</v>
          </cell>
          <cell r="P2163" t="str">
            <v>NULL</v>
          </cell>
          <cell r="Q2163">
            <v>1</v>
          </cell>
        </row>
        <row r="2164">
          <cell r="B2164">
            <v>1130619610</v>
          </cell>
          <cell r="C2164" t="str">
            <v xml:space="preserve">GAVIRIA TOBON ESTEBAN </v>
          </cell>
          <cell r="D2164" t="str">
            <v>GAVIRIA</v>
          </cell>
          <cell r="E2164" t="str">
            <v>TOBON</v>
          </cell>
          <cell r="F2164" t="str">
            <v>ESTEBAN</v>
          </cell>
          <cell r="H2164" t="str">
            <v>NULL</v>
          </cell>
          <cell r="I2164" t="str">
            <v>NULL</v>
          </cell>
          <cell r="J2164" t="str">
            <v>M</v>
          </cell>
          <cell r="K2164" t="str">
            <v>NULL</v>
          </cell>
          <cell r="L2164" t="str">
            <v>NULL</v>
          </cell>
          <cell r="M2164" t="str">
            <v>NULL</v>
          </cell>
          <cell r="N2164" t="str">
            <v>egaviriaabogados@gmail.com</v>
          </cell>
          <cell r="O2164" t="str">
            <v>NULL</v>
          </cell>
          <cell r="P2164" t="str">
            <v>NULL</v>
          </cell>
          <cell r="Q2164">
            <v>1</v>
          </cell>
        </row>
        <row r="2165">
          <cell r="B2165">
            <v>10294249</v>
          </cell>
          <cell r="C2165" t="str">
            <v xml:space="preserve">CRUZ ESCOBAR ALEXANDER </v>
          </cell>
          <cell r="D2165" t="str">
            <v>CRUZ</v>
          </cell>
          <cell r="E2165" t="str">
            <v>ESCOBAR</v>
          </cell>
          <cell r="F2165" t="str">
            <v>ALEXANDER</v>
          </cell>
          <cell r="H2165" t="str">
            <v>NULL</v>
          </cell>
          <cell r="I2165" t="str">
            <v>NULL</v>
          </cell>
          <cell r="J2165" t="str">
            <v>M</v>
          </cell>
          <cell r="K2165" t="str">
            <v>NULL</v>
          </cell>
          <cell r="L2165" t="str">
            <v>NULL</v>
          </cell>
          <cell r="M2165" t="str">
            <v>NULL</v>
          </cell>
          <cell r="N2165" t="str">
            <v>alexcruz56@hotmail.com</v>
          </cell>
          <cell r="O2165" t="str">
            <v>NULL</v>
          </cell>
          <cell r="P2165" t="str">
            <v>NULL</v>
          </cell>
          <cell r="Q2165">
            <v>1</v>
          </cell>
        </row>
        <row r="2166">
          <cell r="B2166">
            <v>76326618</v>
          </cell>
          <cell r="C2166" t="str">
            <v>MOLINA BOLAÑOS HOLMES ORLANDO</v>
          </cell>
          <cell r="D2166" t="str">
            <v>MOLINA</v>
          </cell>
          <cell r="E2166" t="str">
            <v>BOLAÑOS</v>
          </cell>
          <cell r="F2166" t="str">
            <v>HOLMES</v>
          </cell>
          <cell r="G2166" t="str">
            <v>ORLANDO</v>
          </cell>
          <cell r="H2166" t="str">
            <v>NULL</v>
          </cell>
          <cell r="I2166" t="str">
            <v>NULL</v>
          </cell>
          <cell r="J2166" t="str">
            <v>M</v>
          </cell>
          <cell r="K2166" t="str">
            <v>NULL</v>
          </cell>
          <cell r="L2166" t="str">
            <v>NULL</v>
          </cell>
          <cell r="M2166" t="str">
            <v>NULL</v>
          </cell>
          <cell r="N2166" t="str">
            <v>orlandomolinajdco@hotmail.com</v>
          </cell>
          <cell r="O2166" t="str">
            <v>NULL</v>
          </cell>
          <cell r="P2166" t="str">
            <v>NULL</v>
          </cell>
          <cell r="Q2166">
            <v>1</v>
          </cell>
        </row>
        <row r="2167">
          <cell r="B2167">
            <v>1061774626</v>
          </cell>
          <cell r="C2167" t="str">
            <v>DIAZ BECERRA JOHN ALEXANDER</v>
          </cell>
          <cell r="D2167" t="str">
            <v>DIAZ</v>
          </cell>
          <cell r="E2167" t="str">
            <v>BECERRA</v>
          </cell>
          <cell r="F2167" t="str">
            <v>JOHN</v>
          </cell>
          <cell r="G2167" t="str">
            <v>ALEXANDER</v>
          </cell>
          <cell r="H2167" t="str">
            <v>NULL</v>
          </cell>
          <cell r="I2167" t="str">
            <v>NULL</v>
          </cell>
          <cell r="J2167" t="str">
            <v>M</v>
          </cell>
          <cell r="K2167" t="str">
            <v>NULL</v>
          </cell>
          <cell r="L2167" t="str">
            <v>NULL</v>
          </cell>
          <cell r="M2167" t="str">
            <v>NULL</v>
          </cell>
          <cell r="N2167" t="str">
            <v>johnmusik94@gmail.com</v>
          </cell>
          <cell r="O2167" t="str">
            <v>NULL</v>
          </cell>
          <cell r="P2167" t="str">
            <v>NULL</v>
          </cell>
          <cell r="Q2167">
            <v>1</v>
          </cell>
        </row>
        <row r="2168">
          <cell r="B2168">
            <v>25287845</v>
          </cell>
          <cell r="C2168" t="str">
            <v>SARZOSA FLETCHER YAQUELINE LICED</v>
          </cell>
          <cell r="D2168" t="str">
            <v>SARZOSA</v>
          </cell>
          <cell r="E2168" t="str">
            <v>FLETCHER</v>
          </cell>
          <cell r="F2168" t="str">
            <v>YAQUELINE</v>
          </cell>
          <cell r="G2168" t="str">
            <v>LICED</v>
          </cell>
          <cell r="H2168" t="str">
            <v>NULL</v>
          </cell>
          <cell r="I2168" t="str">
            <v>NULL</v>
          </cell>
          <cell r="J2168" t="str">
            <v>F</v>
          </cell>
          <cell r="K2168" t="str">
            <v>NULL</v>
          </cell>
          <cell r="L2168" t="str">
            <v>NULL</v>
          </cell>
          <cell r="M2168" t="str">
            <v>NULL</v>
          </cell>
          <cell r="N2168" t="str">
            <v>ylsarzosa@unicauca.edu.co</v>
          </cell>
          <cell r="O2168" t="str">
            <v>NULL</v>
          </cell>
          <cell r="P2168" t="str">
            <v>NULL</v>
          </cell>
          <cell r="Q2168">
            <v>1</v>
          </cell>
        </row>
        <row r="2169">
          <cell r="B2169">
            <v>34329219</v>
          </cell>
          <cell r="C2169" t="str">
            <v>MAMIAN FERNANDEZ KAREN ADRIANA</v>
          </cell>
          <cell r="D2169" t="str">
            <v>MAMIAN</v>
          </cell>
          <cell r="E2169" t="str">
            <v>FERNANDEZ</v>
          </cell>
          <cell r="F2169" t="str">
            <v>KAREN</v>
          </cell>
          <cell r="G2169" t="str">
            <v>ADRIANA</v>
          </cell>
          <cell r="H2169" t="str">
            <v>NULL</v>
          </cell>
          <cell r="I2169" t="str">
            <v>NULL</v>
          </cell>
          <cell r="J2169" t="str">
            <v>M</v>
          </cell>
          <cell r="K2169" t="str">
            <v>NULL</v>
          </cell>
          <cell r="L2169" t="str">
            <v>NULL</v>
          </cell>
          <cell r="M2169" t="str">
            <v>NULL</v>
          </cell>
          <cell r="N2169" t="str">
            <v>karen.mamian@gmail.com</v>
          </cell>
          <cell r="O2169" t="str">
            <v>NULL</v>
          </cell>
          <cell r="P2169" t="str">
            <v>NULL</v>
          </cell>
          <cell r="Q2169">
            <v>1</v>
          </cell>
        </row>
        <row r="2170">
          <cell r="B2170">
            <v>94522448</v>
          </cell>
          <cell r="C2170" t="str">
            <v>BURBANO ZAPATA JUAN CARLOS</v>
          </cell>
          <cell r="D2170" t="str">
            <v>BURBANO</v>
          </cell>
          <cell r="E2170" t="str">
            <v>ZAPATA</v>
          </cell>
          <cell r="F2170" t="str">
            <v>JUAN</v>
          </cell>
          <cell r="G2170" t="str">
            <v>CARLOS</v>
          </cell>
          <cell r="H2170" t="str">
            <v>NULL</v>
          </cell>
          <cell r="I2170" t="str">
            <v>NULL</v>
          </cell>
          <cell r="J2170" t="str">
            <v>M</v>
          </cell>
          <cell r="K2170" t="str">
            <v>NULL</v>
          </cell>
          <cell r="L2170" t="str">
            <v>NULL</v>
          </cell>
          <cell r="M2170" t="str">
            <v>NULL</v>
          </cell>
          <cell r="N2170" t="str">
            <v>juan.burbano@correounivalle.edu.co</v>
          </cell>
          <cell r="O2170" t="str">
            <v>NULL</v>
          </cell>
          <cell r="P2170" t="str">
            <v>NULL</v>
          </cell>
          <cell r="Q2170">
            <v>1</v>
          </cell>
        </row>
        <row r="2171">
          <cell r="B2171">
            <v>94071116</v>
          </cell>
          <cell r="C2171" t="str">
            <v>JIMENEZ ESCOBAR WILIAN GIOVANI</v>
          </cell>
          <cell r="D2171" t="str">
            <v>JIMENEZ</v>
          </cell>
          <cell r="E2171" t="str">
            <v>ESCOBAR</v>
          </cell>
          <cell r="F2171" t="str">
            <v>WILIAN</v>
          </cell>
          <cell r="G2171" t="str">
            <v>GIOVANI</v>
          </cell>
          <cell r="H2171" t="str">
            <v>NULL</v>
          </cell>
          <cell r="I2171" t="str">
            <v>NULL</v>
          </cell>
          <cell r="J2171" t="str">
            <v>M</v>
          </cell>
          <cell r="K2171" t="str">
            <v>NULL</v>
          </cell>
          <cell r="L2171" t="str">
            <v>NULL</v>
          </cell>
          <cell r="M2171" t="str">
            <v>NULL</v>
          </cell>
          <cell r="N2171" t="str">
            <v>popajanensis@gmail.com</v>
          </cell>
          <cell r="O2171" t="str">
            <v>NULL</v>
          </cell>
          <cell r="P2171" t="str">
            <v>NULL</v>
          </cell>
          <cell r="Q2171">
            <v>1</v>
          </cell>
        </row>
        <row r="2172">
          <cell r="B2172">
            <v>34557467</v>
          </cell>
          <cell r="C2172" t="str">
            <v>VARON TULANDE EVA MARCELA</v>
          </cell>
          <cell r="D2172" t="str">
            <v>VARON</v>
          </cell>
          <cell r="E2172" t="str">
            <v>TULANDE</v>
          </cell>
          <cell r="F2172" t="str">
            <v>EVA</v>
          </cell>
          <cell r="G2172" t="str">
            <v>MARCELA</v>
          </cell>
          <cell r="H2172" t="str">
            <v>NULL</v>
          </cell>
          <cell r="I2172" t="str">
            <v>NULL</v>
          </cell>
          <cell r="J2172" t="str">
            <v>F</v>
          </cell>
          <cell r="K2172" t="str">
            <v>NULL</v>
          </cell>
          <cell r="L2172" t="str">
            <v>NULL</v>
          </cell>
          <cell r="M2172" t="str">
            <v>NULL</v>
          </cell>
          <cell r="N2172" t="str">
            <v>evamarcelavarontulande@gmail.com</v>
          </cell>
          <cell r="O2172" t="str">
            <v>NULL</v>
          </cell>
          <cell r="P2172" t="str">
            <v>NULL</v>
          </cell>
          <cell r="Q2172">
            <v>1</v>
          </cell>
        </row>
        <row r="2173">
          <cell r="B2173">
            <v>1002579566</v>
          </cell>
          <cell r="C2173" t="str">
            <v>DUQUE BLANCO LEIDY KATERINE</v>
          </cell>
          <cell r="D2173" t="str">
            <v>DUQUE</v>
          </cell>
          <cell r="E2173" t="str">
            <v>BLANCO</v>
          </cell>
          <cell r="F2173" t="str">
            <v>LEIDY</v>
          </cell>
          <cell r="G2173" t="str">
            <v>KATERINE</v>
          </cell>
          <cell r="H2173" t="str">
            <v>NULL</v>
          </cell>
          <cell r="I2173" t="str">
            <v>NULL</v>
          </cell>
          <cell r="J2173" t="str">
            <v>F</v>
          </cell>
          <cell r="K2173" t="str">
            <v>NULL</v>
          </cell>
          <cell r="L2173" t="str">
            <v>NULL</v>
          </cell>
          <cell r="M2173" t="str">
            <v>NULL</v>
          </cell>
          <cell r="N2173" t="str">
            <v>katerineduqueblanco@gmail.com</v>
          </cell>
          <cell r="O2173" t="str">
            <v>NULL</v>
          </cell>
          <cell r="P2173" t="str">
            <v>NULL</v>
          </cell>
          <cell r="Q2173">
            <v>1</v>
          </cell>
        </row>
        <row r="2174">
          <cell r="B2174">
            <v>1061734031</v>
          </cell>
          <cell r="C2174" t="str">
            <v>MUÑOZ ESPINOSA JUAN DAVID</v>
          </cell>
          <cell r="D2174" t="str">
            <v>MUÑOZ</v>
          </cell>
          <cell r="E2174" t="str">
            <v>ESPINOSA</v>
          </cell>
          <cell r="F2174" t="str">
            <v>JUAN</v>
          </cell>
          <cell r="G2174" t="str">
            <v>DAVID</v>
          </cell>
          <cell r="H2174" t="str">
            <v>NULL</v>
          </cell>
          <cell r="I2174" t="str">
            <v>NULL</v>
          </cell>
          <cell r="J2174" t="str">
            <v>M</v>
          </cell>
          <cell r="K2174" t="str">
            <v>NULL</v>
          </cell>
          <cell r="L2174" t="str">
            <v>NULL</v>
          </cell>
          <cell r="M2174" t="str">
            <v>NULL</v>
          </cell>
          <cell r="N2174" t="str">
            <v>juanme@unicauca.edu.co</v>
          </cell>
          <cell r="O2174" t="str">
            <v>NULL</v>
          </cell>
          <cell r="P2174" t="str">
            <v>NULL</v>
          </cell>
          <cell r="Q2174">
            <v>1</v>
          </cell>
        </row>
        <row r="2175">
          <cell r="B2175">
            <v>52804878</v>
          </cell>
          <cell r="C2175" t="str">
            <v>Tibaduiza Bayona YEDY PATRICIA</v>
          </cell>
          <cell r="D2175" t="str">
            <v>Tibaduiza</v>
          </cell>
          <cell r="E2175" t="str">
            <v>Bayona</v>
          </cell>
          <cell r="F2175" t="str">
            <v>YEDY</v>
          </cell>
          <cell r="G2175" t="str">
            <v>PATRICIA</v>
          </cell>
          <cell r="H2175" t="str">
            <v>NULL</v>
          </cell>
          <cell r="I2175" t="str">
            <v>NULL</v>
          </cell>
          <cell r="J2175" t="str">
            <v>F</v>
          </cell>
          <cell r="K2175" t="str">
            <v>NULL</v>
          </cell>
          <cell r="L2175" t="str">
            <v>NULL</v>
          </cell>
          <cell r="M2175" t="str">
            <v>NULL</v>
          </cell>
          <cell r="N2175" t="str">
            <v>pattuca2000@yahoo.com</v>
          </cell>
          <cell r="O2175" t="str">
            <v>NULL</v>
          </cell>
          <cell r="P2175" t="str">
            <v>NULL</v>
          </cell>
          <cell r="Q2175">
            <v>1</v>
          </cell>
        </row>
        <row r="2176">
          <cell r="B2176">
            <v>1112471625</v>
          </cell>
          <cell r="C2176" t="str">
            <v>QUINTERO SALAZAR JULIO CESAR</v>
          </cell>
          <cell r="D2176" t="str">
            <v>QUINTERO</v>
          </cell>
          <cell r="E2176" t="str">
            <v>SALAZAR</v>
          </cell>
          <cell r="F2176" t="str">
            <v>JULIO</v>
          </cell>
          <cell r="G2176" t="str">
            <v>CESAR</v>
          </cell>
          <cell r="H2176" t="str">
            <v>NULL</v>
          </cell>
          <cell r="I2176" t="str">
            <v>NULL</v>
          </cell>
          <cell r="J2176" t="str">
            <v>M</v>
          </cell>
          <cell r="K2176" t="str">
            <v>NULL</v>
          </cell>
          <cell r="L2176" t="str">
            <v>NULL</v>
          </cell>
          <cell r="M2176" t="str">
            <v>NULL</v>
          </cell>
          <cell r="N2176" t="str">
            <v>jcquintero@unicauca.edu.co</v>
          </cell>
          <cell r="O2176" t="str">
            <v>NULL</v>
          </cell>
          <cell r="P2176" t="str">
            <v>NULL</v>
          </cell>
          <cell r="Q2176">
            <v>1</v>
          </cell>
        </row>
        <row r="2177">
          <cell r="B2177">
            <v>1061761372</v>
          </cell>
          <cell r="C2177" t="str">
            <v>VASQUEZ ASTAIZA HEVER IVAN</v>
          </cell>
          <cell r="D2177" t="str">
            <v>VASQUEZ</v>
          </cell>
          <cell r="E2177" t="str">
            <v>ASTAIZA</v>
          </cell>
          <cell r="F2177" t="str">
            <v>HEVER</v>
          </cell>
          <cell r="G2177" t="str">
            <v>IVAN</v>
          </cell>
          <cell r="H2177" t="str">
            <v>NULL</v>
          </cell>
          <cell r="I2177" t="str">
            <v>NULL</v>
          </cell>
          <cell r="J2177" t="str">
            <v>M</v>
          </cell>
          <cell r="K2177" t="str">
            <v>NULL</v>
          </cell>
          <cell r="L2177" t="str">
            <v>NULL</v>
          </cell>
          <cell r="M2177" t="str">
            <v>NULL</v>
          </cell>
          <cell r="N2177" t="str">
            <v>ivanvasquez@unicauca.edu.co</v>
          </cell>
          <cell r="O2177" t="str">
            <v>NULL</v>
          </cell>
          <cell r="P2177" t="str">
            <v>NULL</v>
          </cell>
          <cell r="Q2177">
            <v>1</v>
          </cell>
        </row>
        <row r="2178">
          <cell r="B2178">
            <v>34315729</v>
          </cell>
          <cell r="C2178" t="str">
            <v>MUNOZ SOLARTE DIANA MILENA</v>
          </cell>
          <cell r="D2178" t="str">
            <v>MUNOZ</v>
          </cell>
          <cell r="E2178" t="str">
            <v>SOLARTE</v>
          </cell>
          <cell r="F2178" t="str">
            <v>DIANA</v>
          </cell>
          <cell r="G2178" t="str">
            <v>MILENA</v>
          </cell>
          <cell r="H2178" t="str">
            <v>NULL</v>
          </cell>
          <cell r="I2178" t="str">
            <v>NULL</v>
          </cell>
          <cell r="J2178" t="str">
            <v>F</v>
          </cell>
          <cell r="K2178" t="str">
            <v>NULL</v>
          </cell>
          <cell r="L2178" t="str">
            <v>NULL</v>
          </cell>
          <cell r="M2178" t="str">
            <v>NULL</v>
          </cell>
          <cell r="N2178" t="str">
            <v>dmmunoz@unicauca.edu.co</v>
          </cell>
          <cell r="O2178" t="str">
            <v>NULL</v>
          </cell>
          <cell r="P2178" t="str">
            <v>NULL</v>
          </cell>
          <cell r="Q2178">
            <v>1</v>
          </cell>
        </row>
        <row r="2179">
          <cell r="B2179">
            <v>25277509</v>
          </cell>
          <cell r="C2179" t="str">
            <v>ORTIZ PINEDA EDNA LILIANA</v>
          </cell>
          <cell r="D2179" t="str">
            <v>ORTIZ</v>
          </cell>
          <cell r="E2179" t="str">
            <v>PINEDA</v>
          </cell>
          <cell r="F2179" t="str">
            <v>EDNA</v>
          </cell>
          <cell r="G2179" t="str">
            <v>LILIANA</v>
          </cell>
          <cell r="H2179" t="str">
            <v>NULL</v>
          </cell>
          <cell r="I2179" t="str">
            <v>NULL</v>
          </cell>
          <cell r="J2179" t="str">
            <v>F</v>
          </cell>
          <cell r="K2179" t="str">
            <v>NULL</v>
          </cell>
          <cell r="L2179" t="str">
            <v>NULL</v>
          </cell>
          <cell r="M2179" t="str">
            <v>NULL</v>
          </cell>
          <cell r="N2179" t="str">
            <v>ednaortiz@unicauca.edu.co</v>
          </cell>
          <cell r="O2179" t="str">
            <v>NULL</v>
          </cell>
          <cell r="P2179" t="str">
            <v>NULL</v>
          </cell>
          <cell r="Q2179">
            <v>1</v>
          </cell>
        </row>
        <row r="2180">
          <cell r="B2180">
            <v>1086695976</v>
          </cell>
          <cell r="C2180" t="str">
            <v>CRIOLLO ROSALES LUIS ANGEL</v>
          </cell>
          <cell r="D2180" t="str">
            <v>CRIOLLO</v>
          </cell>
          <cell r="E2180" t="str">
            <v>ROSALES</v>
          </cell>
          <cell r="F2180" t="str">
            <v>LUIS</v>
          </cell>
          <cell r="G2180" t="str">
            <v>ANGEL</v>
          </cell>
          <cell r="H2180" t="str">
            <v>NULL</v>
          </cell>
          <cell r="I2180" t="str">
            <v>NULL</v>
          </cell>
          <cell r="J2180" t="str">
            <v>M</v>
          </cell>
          <cell r="K2180" t="str">
            <v>NULL</v>
          </cell>
          <cell r="L2180" t="str">
            <v>NULL</v>
          </cell>
          <cell r="M2180" t="str">
            <v>NULL</v>
          </cell>
          <cell r="N2180" t="str">
            <v>lcluiscriollomusic6@gmail.com</v>
          </cell>
          <cell r="O2180" t="str">
            <v>NULL</v>
          </cell>
          <cell r="P2180" t="str">
            <v>NULL</v>
          </cell>
          <cell r="Q2180">
            <v>1</v>
          </cell>
        </row>
        <row r="2181">
          <cell r="B2181">
            <v>10291292</v>
          </cell>
          <cell r="C2181" t="str">
            <v>CASTRO CAICEDO YESID ENRIQUE</v>
          </cell>
          <cell r="D2181" t="str">
            <v>CASTRO</v>
          </cell>
          <cell r="E2181" t="str">
            <v>CAICEDO</v>
          </cell>
          <cell r="F2181" t="str">
            <v>YESID</v>
          </cell>
          <cell r="G2181" t="str">
            <v>ENRIQUE</v>
          </cell>
          <cell r="H2181" t="str">
            <v>NULL</v>
          </cell>
          <cell r="I2181" t="str">
            <v>NULL</v>
          </cell>
          <cell r="J2181" t="str">
            <v>M</v>
          </cell>
          <cell r="K2181" t="str">
            <v>NULL</v>
          </cell>
          <cell r="L2181" t="str">
            <v>NULL</v>
          </cell>
          <cell r="M2181" t="str">
            <v>NULL</v>
          </cell>
          <cell r="N2181" t="str">
            <v>yesid.e.castro.c@gmail.com</v>
          </cell>
          <cell r="O2181" t="str">
            <v>NULL</v>
          </cell>
          <cell r="P2181" t="str">
            <v>NULL</v>
          </cell>
          <cell r="Q2181">
            <v>1</v>
          </cell>
        </row>
        <row r="2182">
          <cell r="B2182">
            <v>1061789001</v>
          </cell>
          <cell r="C2182" t="str">
            <v>DIAZ CORDOBA JUAN JOSE</v>
          </cell>
          <cell r="D2182" t="str">
            <v>DIAZ</v>
          </cell>
          <cell r="E2182" t="str">
            <v>CORDOBA</v>
          </cell>
          <cell r="F2182" t="str">
            <v>JUAN</v>
          </cell>
          <cell r="G2182" t="str">
            <v>JOSE</v>
          </cell>
          <cell r="H2182" t="str">
            <v>NULL</v>
          </cell>
          <cell r="I2182" t="str">
            <v>NULL</v>
          </cell>
          <cell r="J2182" t="str">
            <v>M</v>
          </cell>
          <cell r="K2182" t="str">
            <v>NULL</v>
          </cell>
          <cell r="L2182" t="str">
            <v>NULL</v>
          </cell>
          <cell r="M2182" t="str">
            <v>NULL</v>
          </cell>
          <cell r="N2182" t="str">
            <v>jjuandiaz24@gmail.com</v>
          </cell>
          <cell r="O2182" t="str">
            <v>NULL</v>
          </cell>
          <cell r="P2182" t="str">
            <v>NULL</v>
          </cell>
          <cell r="Q2182">
            <v>1</v>
          </cell>
        </row>
        <row r="2183">
          <cell r="B2183">
            <v>1061694715</v>
          </cell>
          <cell r="C2183" t="str">
            <v>SANCHEZ NUPAN ERIC JOSE</v>
          </cell>
          <cell r="D2183" t="str">
            <v>SANCHEZ</v>
          </cell>
          <cell r="E2183" t="str">
            <v>NUPAN</v>
          </cell>
          <cell r="F2183" t="str">
            <v>ERIC</v>
          </cell>
          <cell r="G2183" t="str">
            <v>JOSE</v>
          </cell>
          <cell r="H2183" t="str">
            <v>NULL</v>
          </cell>
          <cell r="I2183" t="str">
            <v>NULL</v>
          </cell>
          <cell r="J2183" t="str">
            <v>M</v>
          </cell>
          <cell r="K2183" t="str">
            <v>NULL</v>
          </cell>
          <cell r="L2183" t="str">
            <v>NULL</v>
          </cell>
          <cell r="M2183" t="str">
            <v>NULL</v>
          </cell>
          <cell r="N2183" t="str">
            <v>erickjose_@hotmail.com</v>
          </cell>
          <cell r="O2183" t="str">
            <v>NULL</v>
          </cell>
          <cell r="P2183" t="str">
            <v>NULL</v>
          </cell>
          <cell r="Q2183">
            <v>1</v>
          </cell>
        </row>
        <row r="2184">
          <cell r="B2184">
            <v>1007709388</v>
          </cell>
          <cell r="C2184" t="str">
            <v>MARTINEZ OSORIO ADRIAN RICARDO</v>
          </cell>
          <cell r="D2184" t="str">
            <v>MARTINEZ</v>
          </cell>
          <cell r="E2184" t="str">
            <v>OSORIO</v>
          </cell>
          <cell r="F2184" t="str">
            <v>ADRIAN</v>
          </cell>
          <cell r="G2184" t="str">
            <v>RICARDO</v>
          </cell>
          <cell r="H2184" t="str">
            <v>NULL</v>
          </cell>
          <cell r="I2184" t="str">
            <v>NULL</v>
          </cell>
          <cell r="J2184" t="str">
            <v>M</v>
          </cell>
          <cell r="K2184" t="str">
            <v>NULL</v>
          </cell>
          <cell r="L2184" t="str">
            <v>NULL</v>
          </cell>
          <cell r="M2184" t="str">
            <v>NULL</v>
          </cell>
          <cell r="N2184" t="str">
            <v>adrianricardom@unicauca.edu.co</v>
          </cell>
          <cell r="O2184" t="str">
            <v>NULL</v>
          </cell>
          <cell r="P2184" t="str">
            <v>NULL</v>
          </cell>
          <cell r="Q2184">
            <v>1</v>
          </cell>
        </row>
        <row r="2185">
          <cell r="B2185">
            <v>4788772</v>
          </cell>
          <cell r="C2185" t="str">
            <v>ORTIZ  MILTON FABIAN</v>
          </cell>
          <cell r="D2185" t="str">
            <v>ORTIZ</v>
          </cell>
          <cell r="F2185" t="str">
            <v>MILTON</v>
          </cell>
          <cell r="G2185" t="str">
            <v>FABIAN</v>
          </cell>
          <cell r="H2185" t="str">
            <v>NULL</v>
          </cell>
          <cell r="I2185" t="str">
            <v>NULL</v>
          </cell>
          <cell r="J2185" t="str">
            <v>M</v>
          </cell>
          <cell r="K2185" t="str">
            <v>NULL</v>
          </cell>
          <cell r="L2185" t="str">
            <v>NULL</v>
          </cell>
          <cell r="M2185" t="str">
            <v>NULL</v>
          </cell>
          <cell r="N2185" t="str">
            <v>zitromf@hotmail.com</v>
          </cell>
          <cell r="O2185" t="str">
            <v>NULL</v>
          </cell>
          <cell r="P2185" t="str">
            <v>NULL</v>
          </cell>
          <cell r="Q2185">
            <v>1</v>
          </cell>
        </row>
        <row r="2186">
          <cell r="B2186">
            <v>1061715534</v>
          </cell>
          <cell r="C2186" t="str">
            <v>VIVEROS LLANTEN DIANA PAOLA</v>
          </cell>
          <cell r="D2186" t="str">
            <v>VIVEROS</v>
          </cell>
          <cell r="E2186" t="str">
            <v>LLANTEN</v>
          </cell>
          <cell r="F2186" t="str">
            <v>DIANA</v>
          </cell>
          <cell r="G2186" t="str">
            <v>PAOLA</v>
          </cell>
          <cell r="H2186" t="str">
            <v>NULL</v>
          </cell>
          <cell r="I2186" t="str">
            <v>NULL</v>
          </cell>
          <cell r="J2186" t="str">
            <v>F</v>
          </cell>
          <cell r="K2186" t="str">
            <v>NULL</v>
          </cell>
          <cell r="L2186" t="str">
            <v>NULL</v>
          </cell>
          <cell r="M2186" t="str">
            <v>NULL</v>
          </cell>
          <cell r="N2186" t="str">
            <v>diana.viveros@hotmail.com</v>
          </cell>
          <cell r="O2186" t="str">
            <v>NULL</v>
          </cell>
          <cell r="P2186" t="str">
            <v>NULL</v>
          </cell>
          <cell r="Q2186">
            <v>1</v>
          </cell>
        </row>
        <row r="2187">
          <cell r="B2187">
            <v>1061776500</v>
          </cell>
          <cell r="C2187" t="str">
            <v>MUECES CABEZAS GUSTAVO ADOLFO</v>
          </cell>
          <cell r="D2187" t="str">
            <v>MUECES</v>
          </cell>
          <cell r="E2187" t="str">
            <v>CABEZAS</v>
          </cell>
          <cell r="F2187" t="str">
            <v>GUSTAVO</v>
          </cell>
          <cell r="G2187" t="str">
            <v>ADOLFO</v>
          </cell>
          <cell r="H2187" t="str">
            <v>NULL</v>
          </cell>
          <cell r="I2187" t="str">
            <v>NULL</v>
          </cell>
          <cell r="J2187" t="str">
            <v>M</v>
          </cell>
          <cell r="K2187" t="str">
            <v>NULL</v>
          </cell>
          <cell r="L2187" t="str">
            <v>NULL</v>
          </cell>
          <cell r="M2187" t="str">
            <v>NULL</v>
          </cell>
          <cell r="N2187" t="str">
            <v>gustavoamc@unicauca.edu.co</v>
          </cell>
          <cell r="O2187" t="str">
            <v>NULL</v>
          </cell>
          <cell r="P2187" t="str">
            <v>NULL</v>
          </cell>
          <cell r="Q2187">
            <v>1</v>
          </cell>
        </row>
        <row r="2188">
          <cell r="B2188">
            <v>1064677232</v>
          </cell>
          <cell r="C2188" t="str">
            <v>URBANO HOYOS JAVIER MAURICIO</v>
          </cell>
          <cell r="D2188" t="str">
            <v>URBANO</v>
          </cell>
          <cell r="E2188" t="str">
            <v>HOYOS</v>
          </cell>
          <cell r="F2188" t="str">
            <v>JAVIER</v>
          </cell>
          <cell r="G2188" t="str">
            <v>MAURICIO</v>
          </cell>
          <cell r="H2188" t="str">
            <v>NULL</v>
          </cell>
          <cell r="I2188" t="str">
            <v>NULL</v>
          </cell>
          <cell r="J2188" t="str">
            <v>M</v>
          </cell>
          <cell r="K2188" t="str">
            <v>NULL</v>
          </cell>
          <cell r="L2188" t="str">
            <v>NULL</v>
          </cell>
          <cell r="M2188" t="str">
            <v>NULL</v>
          </cell>
          <cell r="N2188" t="str">
            <v>javierhoyos@unicauca.edu.co</v>
          </cell>
          <cell r="O2188" t="str">
            <v>NULL</v>
          </cell>
          <cell r="P2188" t="str">
            <v>NULL</v>
          </cell>
          <cell r="Q2188">
            <v>1</v>
          </cell>
        </row>
        <row r="2189">
          <cell r="B2189">
            <v>1120217208</v>
          </cell>
          <cell r="C2189" t="str">
            <v>DERAZO TUPAZ RICARDO ALFONSO</v>
          </cell>
          <cell r="D2189" t="str">
            <v>DERAZO</v>
          </cell>
          <cell r="E2189" t="str">
            <v>TUPAZ</v>
          </cell>
          <cell r="F2189" t="str">
            <v>RICARDO</v>
          </cell>
          <cell r="G2189" t="str">
            <v>ALFONSO</v>
          </cell>
          <cell r="H2189" t="str">
            <v>NULL</v>
          </cell>
          <cell r="I2189" t="str">
            <v>NULL</v>
          </cell>
          <cell r="J2189" t="str">
            <v>M</v>
          </cell>
          <cell r="K2189" t="str">
            <v>NULL</v>
          </cell>
          <cell r="L2189" t="str">
            <v>NULL</v>
          </cell>
          <cell r="M2189" t="str">
            <v>NULL</v>
          </cell>
          <cell r="N2189" t="str">
            <v>mg.ricardo2023@gmail.com</v>
          </cell>
          <cell r="O2189" t="str">
            <v>NULL</v>
          </cell>
          <cell r="P2189" t="str">
            <v>NULL</v>
          </cell>
          <cell r="Q2189">
            <v>1</v>
          </cell>
        </row>
        <row r="2190">
          <cell r="B2190">
            <v>34550630</v>
          </cell>
          <cell r="C2190" t="str">
            <v>BASTIDAS VELASCO LILIBETH NATALIA</v>
          </cell>
          <cell r="D2190" t="str">
            <v>BASTIDAS</v>
          </cell>
          <cell r="E2190" t="str">
            <v>VELASCO</v>
          </cell>
          <cell r="F2190" t="str">
            <v>LILIBETH</v>
          </cell>
          <cell r="G2190" t="str">
            <v>NATALIA</v>
          </cell>
          <cell r="H2190" t="str">
            <v>NULL</v>
          </cell>
          <cell r="I2190" t="str">
            <v>NULL</v>
          </cell>
          <cell r="J2190" t="str">
            <v>F</v>
          </cell>
          <cell r="K2190" t="str">
            <v>NULL</v>
          </cell>
          <cell r="L2190" t="str">
            <v>NULL</v>
          </cell>
          <cell r="M2190" t="str">
            <v>NULL</v>
          </cell>
          <cell r="N2190" t="str">
            <v>bastidasvelascolilibeth@gmail.com</v>
          </cell>
          <cell r="O2190" t="str">
            <v>NULL</v>
          </cell>
          <cell r="P2190" t="str">
            <v>NULL</v>
          </cell>
          <cell r="Q2190">
            <v>1</v>
          </cell>
        </row>
        <row r="2191">
          <cell r="B2191">
            <v>1061724989</v>
          </cell>
          <cell r="C2191" t="str">
            <v>GOMEZ DAZA JAVIER ENRIQUE</v>
          </cell>
          <cell r="D2191" t="str">
            <v>GOMEZ</v>
          </cell>
          <cell r="E2191" t="str">
            <v>DAZA</v>
          </cell>
          <cell r="F2191" t="str">
            <v>JAVIER</v>
          </cell>
          <cell r="G2191" t="str">
            <v>ENRIQUE</v>
          </cell>
          <cell r="H2191" t="str">
            <v>NULL</v>
          </cell>
          <cell r="I2191" t="str">
            <v>NULL</v>
          </cell>
          <cell r="J2191" t="str">
            <v>M</v>
          </cell>
          <cell r="K2191" t="str">
            <v>NULL</v>
          </cell>
          <cell r="L2191" t="str">
            <v>NULL</v>
          </cell>
          <cell r="M2191" t="str">
            <v>NULL</v>
          </cell>
          <cell r="N2191" t="str">
            <v>javgomez@unicauca.edu.co</v>
          </cell>
          <cell r="O2191" t="str">
            <v>NULL</v>
          </cell>
          <cell r="P2191" t="str">
            <v>NULL</v>
          </cell>
          <cell r="Q2191">
            <v>1</v>
          </cell>
        </row>
        <row r="2192">
          <cell r="B2192">
            <v>1061726260</v>
          </cell>
          <cell r="C2192" t="str">
            <v xml:space="preserve">NARVAEZ MEDINA LEONARDO </v>
          </cell>
          <cell r="D2192" t="str">
            <v>NARVAEZ</v>
          </cell>
          <cell r="E2192" t="str">
            <v>MEDINA</v>
          </cell>
          <cell r="F2192" t="str">
            <v>LEONARDO</v>
          </cell>
          <cell r="H2192" t="str">
            <v>NULL</v>
          </cell>
          <cell r="I2192" t="str">
            <v>NULL</v>
          </cell>
          <cell r="J2192" t="str">
            <v>M</v>
          </cell>
          <cell r="K2192" t="str">
            <v>NULL</v>
          </cell>
          <cell r="L2192" t="str">
            <v>NULL</v>
          </cell>
          <cell r="M2192" t="str">
            <v>NULL</v>
          </cell>
          <cell r="N2192" t="str">
            <v>leonardobirabent@gmail.com</v>
          </cell>
          <cell r="O2192" t="str">
            <v>NULL</v>
          </cell>
          <cell r="P2192" t="str">
            <v>NULL</v>
          </cell>
          <cell r="Q2192">
            <v>1</v>
          </cell>
        </row>
        <row r="2193">
          <cell r="B2193">
            <v>1061821696</v>
          </cell>
          <cell r="C2193" t="str">
            <v>MARTINEZ CERON ANA MARIA</v>
          </cell>
          <cell r="D2193" t="str">
            <v>MARTINEZ</v>
          </cell>
          <cell r="E2193" t="str">
            <v>CERON</v>
          </cell>
          <cell r="F2193" t="str">
            <v>ANA</v>
          </cell>
          <cell r="G2193" t="str">
            <v>MARIA</v>
          </cell>
          <cell r="H2193" t="str">
            <v>NULL</v>
          </cell>
          <cell r="I2193" t="str">
            <v>NULL</v>
          </cell>
          <cell r="J2193" t="str">
            <v>F</v>
          </cell>
          <cell r="K2193" t="str">
            <v>NULL</v>
          </cell>
          <cell r="L2193" t="str">
            <v>NULL</v>
          </cell>
          <cell r="M2193" t="str">
            <v>NULL</v>
          </cell>
          <cell r="N2193" t="str">
            <v>anamartinezc999@gmail.com</v>
          </cell>
          <cell r="O2193" t="str">
            <v>NULL</v>
          </cell>
          <cell r="P2193" t="str">
            <v>NULL</v>
          </cell>
          <cell r="Q2193">
            <v>1</v>
          </cell>
        </row>
        <row r="2194">
          <cell r="B2194">
            <v>1061805196</v>
          </cell>
          <cell r="C2194" t="str">
            <v>PEREZ DE ARCO SANTIAGO ANDRES</v>
          </cell>
          <cell r="D2194" t="str">
            <v>PEREZ</v>
          </cell>
          <cell r="E2194" t="str">
            <v>DE ARCO</v>
          </cell>
          <cell r="F2194" t="str">
            <v>SANTIAGO</v>
          </cell>
          <cell r="G2194" t="str">
            <v>ANDRES</v>
          </cell>
          <cell r="H2194" t="str">
            <v>NULL</v>
          </cell>
          <cell r="I2194" t="str">
            <v>NULL</v>
          </cell>
          <cell r="J2194" t="str">
            <v>M</v>
          </cell>
          <cell r="K2194" t="str">
            <v>NULL</v>
          </cell>
          <cell r="L2194" t="str">
            <v>NULL</v>
          </cell>
          <cell r="M2194" t="str">
            <v>NULL</v>
          </cell>
          <cell r="N2194" t="str">
            <v>santiagoperezmusico@gmail.com</v>
          </cell>
          <cell r="O2194" t="str">
            <v>NULL</v>
          </cell>
          <cell r="P2194" t="str">
            <v>NULL</v>
          </cell>
          <cell r="Q2194">
            <v>1</v>
          </cell>
        </row>
        <row r="2195">
          <cell r="B2195">
            <v>34329706</v>
          </cell>
          <cell r="C2195" t="str">
            <v xml:space="preserve">FRANCO OCAMPO NATALIA </v>
          </cell>
          <cell r="D2195" t="str">
            <v>FRANCO</v>
          </cell>
          <cell r="E2195" t="str">
            <v>OCAMPO</v>
          </cell>
          <cell r="F2195" t="str">
            <v>NATALIA</v>
          </cell>
          <cell r="H2195" t="str">
            <v>NULL</v>
          </cell>
          <cell r="I2195" t="str">
            <v>NULL</v>
          </cell>
          <cell r="J2195" t="str">
            <v>F</v>
          </cell>
          <cell r="K2195" t="str">
            <v>NULL</v>
          </cell>
          <cell r="L2195" t="str">
            <v>NULL</v>
          </cell>
          <cell r="M2195" t="str">
            <v>NULL</v>
          </cell>
          <cell r="N2195" t="str">
            <v>natalita-85@hotmail.com</v>
          </cell>
          <cell r="O2195" t="str">
            <v>NULL</v>
          </cell>
          <cell r="P2195" t="str">
            <v>NULL</v>
          </cell>
          <cell r="Q2195">
            <v>1</v>
          </cell>
        </row>
        <row r="2196">
          <cell r="B2196">
            <v>1061756758</v>
          </cell>
          <cell r="C2196" t="str">
            <v>SANCHEZ LAME MAGDY VIVIANA</v>
          </cell>
          <cell r="D2196" t="str">
            <v>SANCHEZ</v>
          </cell>
          <cell r="E2196" t="str">
            <v>LAME</v>
          </cell>
          <cell r="F2196" t="str">
            <v>MAGDY</v>
          </cell>
          <cell r="G2196" t="str">
            <v>VIVIANA</v>
          </cell>
          <cell r="H2196" t="str">
            <v>NULL</v>
          </cell>
          <cell r="I2196" t="str">
            <v>NULL</v>
          </cell>
          <cell r="J2196" t="str">
            <v>F</v>
          </cell>
          <cell r="K2196" t="str">
            <v>NULL</v>
          </cell>
          <cell r="L2196" t="str">
            <v>NULL</v>
          </cell>
          <cell r="M2196" t="str">
            <v>NULL</v>
          </cell>
          <cell r="N2196" t="str">
            <v>sanchezmagdy@unicauca.edu.co</v>
          </cell>
          <cell r="O2196" t="str">
            <v>NULL</v>
          </cell>
          <cell r="P2196" t="str">
            <v>NULL</v>
          </cell>
          <cell r="Q2196">
            <v>1</v>
          </cell>
        </row>
        <row r="2197">
          <cell r="B2197">
            <v>1061699206</v>
          </cell>
          <cell r="C2197" t="str">
            <v>MONTILLA BUITRAGO CAMILO ELIAS</v>
          </cell>
          <cell r="D2197" t="str">
            <v>MONTILLA</v>
          </cell>
          <cell r="E2197" t="str">
            <v>BUITRAGO</v>
          </cell>
          <cell r="F2197" t="str">
            <v>CAMILO</v>
          </cell>
          <cell r="G2197" t="str">
            <v>ELIAS</v>
          </cell>
          <cell r="H2197" t="str">
            <v>NULL</v>
          </cell>
          <cell r="I2197" t="str">
            <v>NULL</v>
          </cell>
          <cell r="J2197" t="str">
            <v>M</v>
          </cell>
          <cell r="K2197" t="str">
            <v>NULL</v>
          </cell>
          <cell r="L2197" t="str">
            <v>NULL</v>
          </cell>
          <cell r="M2197" t="str">
            <v>NULL</v>
          </cell>
          <cell r="N2197" t="str">
            <v>cmontilla87@gmail.com</v>
          </cell>
          <cell r="O2197" t="str">
            <v>NULL</v>
          </cell>
          <cell r="P2197" t="str">
            <v>NULL</v>
          </cell>
          <cell r="Q2197">
            <v>1</v>
          </cell>
        </row>
        <row r="2198">
          <cell r="B2198">
            <v>1061729429</v>
          </cell>
          <cell r="C2198" t="str">
            <v>COLLAZOS MUÑOZ LAURA ANDREA</v>
          </cell>
          <cell r="D2198" t="str">
            <v>COLLAZOS</v>
          </cell>
          <cell r="E2198" t="str">
            <v>MUÑOZ</v>
          </cell>
          <cell r="F2198" t="str">
            <v>LAURA</v>
          </cell>
          <cell r="G2198" t="str">
            <v>ANDREA</v>
          </cell>
          <cell r="H2198" t="str">
            <v>NULL</v>
          </cell>
          <cell r="I2198" t="str">
            <v>NULL</v>
          </cell>
          <cell r="J2198" t="str">
            <v>F</v>
          </cell>
          <cell r="K2198" t="str">
            <v>NULL</v>
          </cell>
          <cell r="L2198" t="str">
            <v>NULL</v>
          </cell>
          <cell r="M2198" t="str">
            <v>NULL</v>
          </cell>
          <cell r="N2198" t="str">
            <v>laura900710lacm@gmail.com</v>
          </cell>
          <cell r="O2198" t="str">
            <v>NULL</v>
          </cell>
          <cell r="P2198" t="str">
            <v>NULL</v>
          </cell>
          <cell r="Q2198">
            <v>1</v>
          </cell>
        </row>
        <row r="2199">
          <cell r="B2199">
            <v>34611115</v>
          </cell>
          <cell r="C2199" t="str">
            <v>CAJIAO CARABALI SARA EUGENIA</v>
          </cell>
          <cell r="D2199" t="str">
            <v>CAJIAO</v>
          </cell>
          <cell r="E2199" t="str">
            <v>CARABALI</v>
          </cell>
          <cell r="F2199" t="str">
            <v>SARA</v>
          </cell>
          <cell r="G2199" t="str">
            <v>EUGENIA</v>
          </cell>
          <cell r="H2199" t="str">
            <v>NULL</v>
          </cell>
          <cell r="I2199" t="str">
            <v>NULL</v>
          </cell>
          <cell r="J2199" t="str">
            <v>F</v>
          </cell>
          <cell r="K2199" t="str">
            <v>NULL</v>
          </cell>
          <cell r="L2199" t="str">
            <v>NULL</v>
          </cell>
          <cell r="M2199" t="str">
            <v>NULL</v>
          </cell>
          <cell r="N2199" t="str">
            <v>sara.cajiao@gmail.com</v>
          </cell>
          <cell r="O2199" t="str">
            <v>NULL</v>
          </cell>
          <cell r="P2199" t="str">
            <v>NULL</v>
          </cell>
          <cell r="Q2199">
            <v>1</v>
          </cell>
        </row>
        <row r="2200">
          <cell r="B2200">
            <v>1061803091</v>
          </cell>
          <cell r="C2200" t="str">
            <v>CASTRO GARCES HERMIN DAVID</v>
          </cell>
          <cell r="D2200" t="str">
            <v>CASTRO</v>
          </cell>
          <cell r="E2200" t="str">
            <v>GARCES</v>
          </cell>
          <cell r="F2200" t="str">
            <v>HERMIN</v>
          </cell>
          <cell r="G2200" t="str">
            <v>DAVID</v>
          </cell>
          <cell r="H2200" t="str">
            <v>NULL</v>
          </cell>
          <cell r="I2200" t="str">
            <v>NULL</v>
          </cell>
          <cell r="J2200" t="str">
            <v>M</v>
          </cell>
          <cell r="K2200" t="str">
            <v>NULL</v>
          </cell>
          <cell r="L2200" t="str">
            <v>NULL</v>
          </cell>
          <cell r="M2200" t="str">
            <v>NULL</v>
          </cell>
          <cell r="N2200" t="str">
            <v xml:space="preserve">hermincastro01@gmail.com </v>
          </cell>
          <cell r="O2200" t="str">
            <v>NULL</v>
          </cell>
          <cell r="P2200" t="str">
            <v>NULL</v>
          </cell>
          <cell r="Q2200">
            <v>1</v>
          </cell>
        </row>
        <row r="2201">
          <cell r="B2201">
            <v>1061810243</v>
          </cell>
          <cell r="C2201" t="str">
            <v xml:space="preserve">Pinto Velasco Adriana </v>
          </cell>
          <cell r="D2201" t="str">
            <v>Pinto</v>
          </cell>
          <cell r="E2201" t="str">
            <v>Velasco</v>
          </cell>
          <cell r="F2201" t="str">
            <v>Adriana</v>
          </cell>
          <cell r="H2201" t="str">
            <v>NULL</v>
          </cell>
          <cell r="I2201" t="str">
            <v>NULL</v>
          </cell>
          <cell r="J2201" t="str">
            <v>F</v>
          </cell>
          <cell r="K2201" t="str">
            <v>NULL</v>
          </cell>
          <cell r="L2201" t="str">
            <v>NULL</v>
          </cell>
          <cell r="M2201" t="str">
            <v>NULL</v>
          </cell>
          <cell r="N2201" t="str">
            <v>adrianapintovelasco@gmail.com</v>
          </cell>
          <cell r="O2201" t="str">
            <v>NULL</v>
          </cell>
          <cell r="P2201" t="str">
            <v>NULL</v>
          </cell>
          <cell r="Q2201">
            <v>1</v>
          </cell>
        </row>
        <row r="2202">
          <cell r="B2202">
            <v>1061687754</v>
          </cell>
          <cell r="C2202" t="str">
            <v>CORDOBA ORDOÑEZ KAREN BRIGUETH</v>
          </cell>
          <cell r="D2202" t="str">
            <v>CORDOBA</v>
          </cell>
          <cell r="E2202" t="str">
            <v>ORDOÑEZ</v>
          </cell>
          <cell r="F2202" t="str">
            <v>KAREN</v>
          </cell>
          <cell r="G2202" t="str">
            <v>BRIGUETH</v>
          </cell>
          <cell r="H2202" t="str">
            <v>NULL</v>
          </cell>
          <cell r="I2202" t="str">
            <v>NULL</v>
          </cell>
          <cell r="J2202" t="str">
            <v>M</v>
          </cell>
          <cell r="K2202" t="str">
            <v>NULL</v>
          </cell>
          <cell r="L2202" t="str">
            <v>NULL</v>
          </cell>
          <cell r="M2202" t="str">
            <v>NULL</v>
          </cell>
          <cell r="N2202" t="str">
            <v>Karencorcant@hotmail.com</v>
          </cell>
          <cell r="O2202" t="str">
            <v>NULL</v>
          </cell>
          <cell r="P2202" t="str">
            <v>NULL</v>
          </cell>
          <cell r="Q2202">
            <v>1</v>
          </cell>
        </row>
        <row r="2203">
          <cell r="B2203">
            <v>1063806748</v>
          </cell>
          <cell r="C2203" t="str">
            <v>Rodriguez Ruiz James Fabian</v>
          </cell>
          <cell r="D2203" t="str">
            <v>Rodriguez</v>
          </cell>
          <cell r="E2203" t="str">
            <v>Ruiz</v>
          </cell>
          <cell r="F2203" t="str">
            <v>James</v>
          </cell>
          <cell r="G2203" t="str">
            <v>Fabian</v>
          </cell>
          <cell r="H2203" t="str">
            <v>NULL</v>
          </cell>
          <cell r="I2203" t="str">
            <v>NULL</v>
          </cell>
          <cell r="J2203" t="str">
            <v>M</v>
          </cell>
          <cell r="K2203" t="str">
            <v>NULL</v>
          </cell>
          <cell r="L2203" t="str">
            <v>NULL</v>
          </cell>
          <cell r="M2203" t="str">
            <v>NULL</v>
          </cell>
          <cell r="N2203" t="str">
            <v>jaferth@gmail.com</v>
          </cell>
          <cell r="O2203" t="str">
            <v>NULL</v>
          </cell>
          <cell r="P2203" t="str">
            <v>NULL</v>
          </cell>
          <cell r="Q2203">
            <v>1</v>
          </cell>
        </row>
        <row r="2204">
          <cell r="B2204">
            <v>1093742314</v>
          </cell>
          <cell r="C2204" t="str">
            <v>ORDOÑEZ ORDOÑEZ IVAN ANDRES</v>
          </cell>
          <cell r="D2204" t="str">
            <v>ORDOÑEZ</v>
          </cell>
          <cell r="E2204" t="str">
            <v>ORDOÑEZ</v>
          </cell>
          <cell r="F2204" t="str">
            <v>IVAN</v>
          </cell>
          <cell r="G2204" t="str">
            <v>ANDRES</v>
          </cell>
          <cell r="H2204" t="str">
            <v>NULL</v>
          </cell>
          <cell r="I2204" t="str">
            <v>NULL</v>
          </cell>
          <cell r="J2204" t="str">
            <v>M</v>
          </cell>
          <cell r="K2204" t="str">
            <v>NULL</v>
          </cell>
          <cell r="L2204" t="str">
            <v>NULL</v>
          </cell>
          <cell r="M2204" t="str">
            <v>NULL</v>
          </cell>
          <cell r="N2204" t="str">
            <v>ivan.ordonez@udea.edu.co</v>
          </cell>
          <cell r="O2204" t="str">
            <v>NULL</v>
          </cell>
          <cell r="P2204" t="str">
            <v>NULL</v>
          </cell>
          <cell r="Q2204">
            <v>1</v>
          </cell>
        </row>
        <row r="2205">
          <cell r="B2205">
            <v>36951380</v>
          </cell>
          <cell r="C2205" t="str">
            <v>SARRALDE PEREIRA MONICA ISABEL</v>
          </cell>
          <cell r="D2205" t="str">
            <v>SARRALDE</v>
          </cell>
          <cell r="E2205" t="str">
            <v>PEREIRA</v>
          </cell>
          <cell r="F2205" t="str">
            <v>MONICA</v>
          </cell>
          <cell r="G2205" t="str">
            <v>ISABEL</v>
          </cell>
          <cell r="H2205" t="str">
            <v>NULL</v>
          </cell>
          <cell r="I2205" t="str">
            <v>NULL</v>
          </cell>
          <cell r="J2205" t="str">
            <v>F</v>
          </cell>
          <cell r="K2205" t="str">
            <v>NULL</v>
          </cell>
          <cell r="L2205" t="str">
            <v>NULL</v>
          </cell>
          <cell r="M2205" t="str">
            <v>NULL</v>
          </cell>
          <cell r="N2205" t="str">
            <v>monica.sarraldepereira@gmail.com</v>
          </cell>
          <cell r="O2205" t="str">
            <v>NULL</v>
          </cell>
          <cell r="P2205" t="str">
            <v>NULL</v>
          </cell>
          <cell r="Q2205">
            <v>1</v>
          </cell>
        </row>
        <row r="2206">
          <cell r="B2206">
            <v>1061738030</v>
          </cell>
          <cell r="C2206" t="str">
            <v>ZAMBRANO SOLANO MONICA ALEJANDRA</v>
          </cell>
          <cell r="D2206" t="str">
            <v>ZAMBRANO</v>
          </cell>
          <cell r="E2206" t="str">
            <v>SOLANO</v>
          </cell>
          <cell r="F2206" t="str">
            <v>MONICA</v>
          </cell>
          <cell r="G2206" t="str">
            <v>ALEJANDRA</v>
          </cell>
          <cell r="H2206" t="str">
            <v>NULL</v>
          </cell>
          <cell r="I2206" t="str">
            <v>NULL</v>
          </cell>
          <cell r="J2206" t="str">
            <v>F</v>
          </cell>
          <cell r="K2206" t="str">
            <v>NULL</v>
          </cell>
          <cell r="L2206" t="str">
            <v>NULL</v>
          </cell>
          <cell r="M2206" t="str">
            <v>NULL</v>
          </cell>
          <cell r="N2206" t="str">
            <v>aleja-zambrano@hotmail.com</v>
          </cell>
          <cell r="O2206" t="str">
            <v>NULL</v>
          </cell>
          <cell r="P2206" t="str">
            <v>NULL</v>
          </cell>
          <cell r="Q2206">
            <v>1</v>
          </cell>
        </row>
        <row r="2207">
          <cell r="B2207">
            <v>34325845</v>
          </cell>
          <cell r="C2207" t="str">
            <v>MORAN HURTADO MAGDA GISELA</v>
          </cell>
          <cell r="D2207" t="str">
            <v>MORAN</v>
          </cell>
          <cell r="E2207" t="str">
            <v>HURTADO</v>
          </cell>
          <cell r="F2207" t="str">
            <v>MAGDA</v>
          </cell>
          <cell r="G2207" t="str">
            <v>GISELA</v>
          </cell>
          <cell r="H2207" t="str">
            <v>NULL</v>
          </cell>
          <cell r="I2207" t="str">
            <v>NULL</v>
          </cell>
          <cell r="J2207" t="str">
            <v>F</v>
          </cell>
          <cell r="K2207" t="str">
            <v>NULL</v>
          </cell>
          <cell r="L2207" t="str">
            <v>NULL</v>
          </cell>
          <cell r="M2207" t="str">
            <v>NULL</v>
          </cell>
          <cell r="N2207" t="str">
            <v>mgmgise@gmail.com</v>
          </cell>
          <cell r="O2207" t="str">
            <v>NULL</v>
          </cell>
          <cell r="P2207" t="str">
            <v>NULL</v>
          </cell>
          <cell r="Q2207">
            <v>1</v>
          </cell>
        </row>
        <row r="2208">
          <cell r="B2208">
            <v>1113692001</v>
          </cell>
          <cell r="C2208" t="str">
            <v>MANZANO PEMBERTHY LAURA DANIELA</v>
          </cell>
          <cell r="D2208" t="str">
            <v>MANZANO</v>
          </cell>
          <cell r="E2208" t="str">
            <v>PEMBERTHY</v>
          </cell>
          <cell r="F2208" t="str">
            <v>LAURA</v>
          </cell>
          <cell r="G2208" t="str">
            <v>DANIELA</v>
          </cell>
          <cell r="H2208" t="str">
            <v>NULL</v>
          </cell>
          <cell r="I2208" t="str">
            <v>NULL</v>
          </cell>
          <cell r="J2208" t="str">
            <v>F</v>
          </cell>
          <cell r="K2208" t="str">
            <v>NULL</v>
          </cell>
          <cell r="L2208" t="str">
            <v>NULL</v>
          </cell>
          <cell r="M2208" t="str">
            <v>NULL</v>
          </cell>
          <cell r="N2208" t="str">
            <v>lpemberthy@unicauca.edu.co</v>
          </cell>
          <cell r="O2208" t="str">
            <v>NULL</v>
          </cell>
          <cell r="P2208" t="str">
            <v>NULL</v>
          </cell>
          <cell r="Q2208">
            <v>1</v>
          </cell>
        </row>
        <row r="2209">
          <cell r="B2209">
            <v>77193522</v>
          </cell>
          <cell r="C2209" t="str">
            <v>POLO CORDOBA ANGEL DAVID</v>
          </cell>
          <cell r="D2209" t="str">
            <v>POLO</v>
          </cell>
          <cell r="E2209" t="str">
            <v>CORDOBA</v>
          </cell>
          <cell r="F2209" t="str">
            <v>ANGEL</v>
          </cell>
          <cell r="G2209" t="str">
            <v>DAVID</v>
          </cell>
          <cell r="H2209" t="str">
            <v>NULL</v>
          </cell>
          <cell r="I2209" t="str">
            <v>NULL</v>
          </cell>
          <cell r="J2209" t="str">
            <v>M</v>
          </cell>
          <cell r="K2209" t="str">
            <v>NULL</v>
          </cell>
          <cell r="L2209" t="str">
            <v>NULL</v>
          </cell>
          <cell r="M2209" t="str">
            <v>NULL</v>
          </cell>
          <cell r="N2209" t="str">
            <v>angelcoal@gmail.com</v>
          </cell>
          <cell r="O2209" t="str">
            <v>NULL</v>
          </cell>
          <cell r="P2209" t="str">
            <v>NULL</v>
          </cell>
          <cell r="Q2209">
            <v>1</v>
          </cell>
        </row>
        <row r="2210">
          <cell r="B2210">
            <v>34316037</v>
          </cell>
          <cell r="C2210" t="str">
            <v>BEDOYA FERNANDEZ DIANA CAROLINA</v>
          </cell>
          <cell r="D2210" t="str">
            <v>BEDOYA</v>
          </cell>
          <cell r="E2210" t="str">
            <v>FERNANDEZ</v>
          </cell>
          <cell r="F2210" t="str">
            <v>DIANA</v>
          </cell>
          <cell r="G2210" t="str">
            <v>CAROLINA</v>
          </cell>
          <cell r="H2210" t="str">
            <v>NULL</v>
          </cell>
          <cell r="I2210" t="str">
            <v>NULL</v>
          </cell>
          <cell r="J2210" t="str">
            <v>F</v>
          </cell>
          <cell r="K2210" t="str">
            <v>NULL</v>
          </cell>
          <cell r="L2210" t="str">
            <v>NULL</v>
          </cell>
          <cell r="M2210" t="str">
            <v>NULL</v>
          </cell>
          <cell r="N2210" t="str">
            <v>dicabefe@gmail.com</v>
          </cell>
          <cell r="O2210" t="str">
            <v>NULL</v>
          </cell>
          <cell r="P2210" t="str">
            <v>NULL</v>
          </cell>
          <cell r="Q2210">
            <v>1</v>
          </cell>
        </row>
        <row r="2211">
          <cell r="B2211">
            <v>34551163</v>
          </cell>
          <cell r="C2211" t="str">
            <v>Vivas Ramos Adriana Yaneth</v>
          </cell>
          <cell r="D2211" t="str">
            <v>Vivas</v>
          </cell>
          <cell r="E2211" t="str">
            <v>Ramos</v>
          </cell>
          <cell r="F2211" t="str">
            <v>Adriana</v>
          </cell>
          <cell r="G2211" t="str">
            <v>Yaneth</v>
          </cell>
          <cell r="H2211" t="str">
            <v>NULL</v>
          </cell>
          <cell r="I2211" t="str">
            <v>NULL</v>
          </cell>
          <cell r="J2211" t="str">
            <v>F</v>
          </cell>
          <cell r="K2211" t="str">
            <v>NULL</v>
          </cell>
          <cell r="L2211" t="str">
            <v>NULL</v>
          </cell>
          <cell r="M2211" t="str">
            <v>NULL</v>
          </cell>
          <cell r="N2211" t="str">
            <v>adyavira@gmail.com</v>
          </cell>
          <cell r="O2211" t="str">
            <v>NULL</v>
          </cell>
          <cell r="P2211" t="str">
            <v>NULL</v>
          </cell>
          <cell r="Q2211">
            <v>1</v>
          </cell>
        </row>
        <row r="2212">
          <cell r="B2212">
            <v>1002955838</v>
          </cell>
          <cell r="C2212" t="str">
            <v>UZURIAGA GONZALEZ VICTOR MANUEL</v>
          </cell>
          <cell r="D2212" t="str">
            <v>UZURIAGA</v>
          </cell>
          <cell r="E2212" t="str">
            <v>GONZALEZ</v>
          </cell>
          <cell r="F2212" t="str">
            <v>VICTOR</v>
          </cell>
          <cell r="G2212" t="str">
            <v>MANUEL</v>
          </cell>
          <cell r="H2212" t="str">
            <v>NULL</v>
          </cell>
          <cell r="I2212" t="str">
            <v>NULL</v>
          </cell>
          <cell r="J2212" t="str">
            <v>M</v>
          </cell>
          <cell r="K2212" t="str">
            <v>NULL</v>
          </cell>
          <cell r="L2212" t="str">
            <v>NULL</v>
          </cell>
          <cell r="M2212" t="str">
            <v>NULL</v>
          </cell>
          <cell r="N2212" t="str">
            <v>victoruzuriaga2000@gmail.com</v>
          </cell>
          <cell r="O2212" t="str">
            <v>NULL</v>
          </cell>
          <cell r="P2212" t="str">
            <v>NULL</v>
          </cell>
          <cell r="Q2212">
            <v>1</v>
          </cell>
        </row>
        <row r="2213">
          <cell r="B2213">
            <v>40622776</v>
          </cell>
          <cell r="C2213" t="str">
            <v>MENESES GOMEZ RUTH MERCEDES</v>
          </cell>
          <cell r="D2213" t="str">
            <v>MENESES</v>
          </cell>
          <cell r="E2213" t="str">
            <v>GOMEZ</v>
          </cell>
          <cell r="F2213" t="str">
            <v>RUTH</v>
          </cell>
          <cell r="G2213" t="str">
            <v>MERCEDES</v>
          </cell>
          <cell r="H2213" t="str">
            <v>NULL</v>
          </cell>
          <cell r="I2213" t="str">
            <v>NULL</v>
          </cell>
          <cell r="J2213" t="str">
            <v>F</v>
          </cell>
          <cell r="K2213" t="str">
            <v>NULL</v>
          </cell>
          <cell r="L2213" t="str">
            <v>NULL</v>
          </cell>
          <cell r="M2213" t="str">
            <v>NULL</v>
          </cell>
          <cell r="N2213" t="str">
            <v>menks2015@gmail.com</v>
          </cell>
          <cell r="O2213" t="str">
            <v>NULL</v>
          </cell>
          <cell r="P2213" t="str">
            <v>NULL</v>
          </cell>
          <cell r="Q2213">
            <v>1</v>
          </cell>
        </row>
        <row r="2214">
          <cell r="B2214">
            <v>1061709707</v>
          </cell>
          <cell r="C2214" t="str">
            <v>VELASCO SAPUY JOHAN FRANCISCO</v>
          </cell>
          <cell r="D2214" t="str">
            <v>VELASCO</v>
          </cell>
          <cell r="E2214" t="str">
            <v>SAPUY</v>
          </cell>
          <cell r="F2214" t="str">
            <v>JOHAN</v>
          </cell>
          <cell r="G2214" t="str">
            <v>FRANCISCO</v>
          </cell>
          <cell r="H2214" t="str">
            <v>NULL</v>
          </cell>
          <cell r="I2214" t="str">
            <v>NULL</v>
          </cell>
          <cell r="J2214" t="str">
            <v>M</v>
          </cell>
          <cell r="K2214" t="str">
            <v>NULL</v>
          </cell>
          <cell r="L2214" t="str">
            <v>NULL</v>
          </cell>
          <cell r="M2214" t="str">
            <v>NULL</v>
          </cell>
          <cell r="N2214" t="str">
            <v>johanfvelascos@gmail.com</v>
          </cell>
          <cell r="O2214" t="str">
            <v>NULL</v>
          </cell>
          <cell r="P2214" t="str">
            <v>NULL</v>
          </cell>
          <cell r="Q2214">
            <v>1</v>
          </cell>
        </row>
        <row r="2215">
          <cell r="B2215">
            <v>34570814</v>
          </cell>
          <cell r="C2215" t="str">
            <v>MONTAO FUENTES MARTA ELENA</v>
          </cell>
          <cell r="D2215" t="str">
            <v>MONTAO</v>
          </cell>
          <cell r="E2215" t="str">
            <v>FUENTES</v>
          </cell>
          <cell r="F2215" t="str">
            <v>MARTA</v>
          </cell>
          <cell r="G2215" t="str">
            <v>ELENA</v>
          </cell>
          <cell r="H2215" t="str">
            <v>NULL</v>
          </cell>
          <cell r="I2215" t="str">
            <v>NULL</v>
          </cell>
          <cell r="J2215" t="str">
            <v>F</v>
          </cell>
          <cell r="K2215" t="str">
            <v>NULL</v>
          </cell>
          <cell r="L2215" t="str">
            <v>NULL</v>
          </cell>
          <cell r="M2215" t="str">
            <v>NULL</v>
          </cell>
          <cell r="N2215" t="str">
            <v>memontano4@hotmail.com</v>
          </cell>
          <cell r="O2215" t="str">
            <v>NULL</v>
          </cell>
          <cell r="P2215" t="str">
            <v>NULL</v>
          </cell>
          <cell r="Q2215">
            <v>1</v>
          </cell>
        </row>
        <row r="2216">
          <cell r="B2216">
            <v>1061768022</v>
          </cell>
          <cell r="C2216" t="str">
            <v>SANCHEZ HERMAN KAROL JISSETH</v>
          </cell>
          <cell r="D2216" t="str">
            <v>SANCHEZ</v>
          </cell>
          <cell r="E2216" t="str">
            <v>HERMAN</v>
          </cell>
          <cell r="F2216" t="str">
            <v>KAROL</v>
          </cell>
          <cell r="G2216" t="str">
            <v>JISSETH</v>
          </cell>
          <cell r="H2216" t="str">
            <v>NULL</v>
          </cell>
          <cell r="I2216" t="str">
            <v>NULL</v>
          </cell>
          <cell r="J2216" t="str">
            <v>F</v>
          </cell>
          <cell r="K2216" t="str">
            <v>NULL</v>
          </cell>
          <cell r="L2216" t="str">
            <v>NULL</v>
          </cell>
          <cell r="M2216" t="str">
            <v>NULL</v>
          </cell>
          <cell r="N2216" t="str">
            <v>karolcomunicadora2@gmail.com</v>
          </cell>
          <cell r="O2216" t="str">
            <v>NULL</v>
          </cell>
          <cell r="P2216" t="str">
            <v>NULL</v>
          </cell>
          <cell r="Q2216">
            <v>1</v>
          </cell>
        </row>
        <row r="2217">
          <cell r="B2217">
            <v>1061757135</v>
          </cell>
          <cell r="C2217" t="str">
            <v>MANRIQUE MAGE RAUL ANDRES</v>
          </cell>
          <cell r="D2217" t="str">
            <v>MANRIQUE</v>
          </cell>
          <cell r="E2217" t="str">
            <v>MAGE</v>
          </cell>
          <cell r="F2217" t="str">
            <v>RAUL</v>
          </cell>
          <cell r="G2217" t="str">
            <v>ANDRES</v>
          </cell>
          <cell r="H2217" t="str">
            <v>NULL</v>
          </cell>
          <cell r="I2217" t="str">
            <v>NULL</v>
          </cell>
          <cell r="J2217" t="str">
            <v>M</v>
          </cell>
          <cell r="K2217" t="str">
            <v>NULL</v>
          </cell>
          <cell r="L2217" t="str">
            <v>NULL</v>
          </cell>
          <cell r="M2217" t="str">
            <v>NULL</v>
          </cell>
          <cell r="N2217" t="str">
            <v>ramanriquem@gmail.com</v>
          </cell>
          <cell r="O2217" t="str">
            <v>NULL</v>
          </cell>
          <cell r="P2217" t="str">
            <v>NULL</v>
          </cell>
          <cell r="Q2217">
            <v>1</v>
          </cell>
        </row>
        <row r="2218">
          <cell r="B2218">
            <v>1061714431</v>
          </cell>
          <cell r="C2218" t="str">
            <v>GOMEZ LOPEZ RUDY ALBERTO</v>
          </cell>
          <cell r="D2218" t="str">
            <v>GOMEZ</v>
          </cell>
          <cell r="E2218" t="str">
            <v>LOPEZ</v>
          </cell>
          <cell r="F2218" t="str">
            <v>RUDY</v>
          </cell>
          <cell r="G2218" t="str">
            <v>ALBERTO</v>
          </cell>
          <cell r="H2218" t="str">
            <v>NULL</v>
          </cell>
          <cell r="I2218" t="str">
            <v>NULL</v>
          </cell>
          <cell r="J2218" t="str">
            <v>M</v>
          </cell>
          <cell r="K2218" t="str">
            <v>NULL</v>
          </cell>
          <cell r="L2218" t="str">
            <v>NULL</v>
          </cell>
          <cell r="M2218" t="str">
            <v>NULL</v>
          </cell>
          <cell r="N2218" t="str">
            <v>rudylopez@unicauca.edu.co</v>
          </cell>
          <cell r="O2218" t="str">
            <v>NULL</v>
          </cell>
          <cell r="P2218" t="str">
            <v>NULL</v>
          </cell>
          <cell r="Q2218">
            <v>1</v>
          </cell>
        </row>
        <row r="2219">
          <cell r="B2219">
            <v>1085253627</v>
          </cell>
          <cell r="C2219" t="str">
            <v xml:space="preserve">MUÑOZ GONZALEZ MARINO </v>
          </cell>
          <cell r="D2219" t="str">
            <v>MUÑOZ</v>
          </cell>
          <cell r="E2219" t="str">
            <v>GONZALEZ</v>
          </cell>
          <cell r="F2219" t="str">
            <v>MARINO</v>
          </cell>
          <cell r="H2219" t="str">
            <v>NULL</v>
          </cell>
          <cell r="I2219" t="str">
            <v>NULL</v>
          </cell>
          <cell r="J2219" t="str">
            <v>M</v>
          </cell>
          <cell r="K2219" t="str">
            <v>NULL</v>
          </cell>
          <cell r="L2219" t="str">
            <v>NULL</v>
          </cell>
          <cell r="M2219" t="str">
            <v>NULL</v>
          </cell>
          <cell r="N2219" t="str">
            <v>marinomunozg@gmail.com</v>
          </cell>
          <cell r="O2219" t="str">
            <v>NULL</v>
          </cell>
          <cell r="P2219" t="str">
            <v>NULL</v>
          </cell>
          <cell r="Q2219">
            <v>1</v>
          </cell>
        </row>
        <row r="2220">
          <cell r="B2220">
            <v>66772277</v>
          </cell>
          <cell r="C2220" t="str">
            <v>VELEZ BUITRAGO CLAUDIA PATRICIA</v>
          </cell>
          <cell r="D2220" t="str">
            <v>VELEZ</v>
          </cell>
          <cell r="E2220" t="str">
            <v>BUITRAGO</v>
          </cell>
          <cell r="F2220" t="str">
            <v>CLAUDIA</v>
          </cell>
          <cell r="G2220" t="str">
            <v>PATRICIA</v>
          </cell>
          <cell r="H2220" t="str">
            <v>NULL</v>
          </cell>
          <cell r="I2220" t="str">
            <v>NULL</v>
          </cell>
          <cell r="J2220" t="str">
            <v>F</v>
          </cell>
          <cell r="K2220" t="str">
            <v>NULL</v>
          </cell>
          <cell r="L2220" t="str">
            <v>NULL</v>
          </cell>
          <cell r="M2220" t="str">
            <v>NULL</v>
          </cell>
          <cell r="N2220" t="str">
            <v>velezbuitrago@gmail.com</v>
          </cell>
          <cell r="O2220" t="str">
            <v>NULL</v>
          </cell>
          <cell r="P2220" t="str">
            <v>NULL</v>
          </cell>
          <cell r="Q2220">
            <v>1</v>
          </cell>
        </row>
        <row r="2221">
          <cell r="B2221">
            <v>76333205</v>
          </cell>
          <cell r="C2221" t="str">
            <v>MERA TOSNE JOSE HERNAN</v>
          </cell>
          <cell r="D2221" t="str">
            <v>MERA</v>
          </cell>
          <cell r="E2221" t="str">
            <v>TOSNE</v>
          </cell>
          <cell r="F2221" t="str">
            <v>JOSE</v>
          </cell>
          <cell r="G2221" t="str">
            <v>HERNAN</v>
          </cell>
          <cell r="H2221" t="str">
            <v>NULL</v>
          </cell>
          <cell r="I2221" t="str">
            <v>NULL</v>
          </cell>
          <cell r="J2221" t="str">
            <v>M</v>
          </cell>
          <cell r="K2221" t="str">
            <v>NULL</v>
          </cell>
          <cell r="L2221" t="str">
            <v>NULL</v>
          </cell>
          <cell r="M2221" t="str">
            <v>NULL</v>
          </cell>
          <cell r="N2221" t="str">
            <v>merajose21@gmail.com</v>
          </cell>
          <cell r="O2221" t="str">
            <v>NULL</v>
          </cell>
          <cell r="P2221" t="str">
            <v>NULL</v>
          </cell>
          <cell r="Q2221">
            <v>1</v>
          </cell>
        </row>
        <row r="2222">
          <cell r="B2222">
            <v>76310740</v>
          </cell>
          <cell r="C2222" t="str">
            <v xml:space="preserve">BALCAZAR GRIJALBA RODRIGO </v>
          </cell>
          <cell r="D2222" t="str">
            <v>BALCAZAR</v>
          </cell>
          <cell r="E2222" t="str">
            <v>GRIJALBA</v>
          </cell>
          <cell r="F2222" t="str">
            <v>RODRIGO</v>
          </cell>
          <cell r="H2222" t="str">
            <v>NULL</v>
          </cell>
          <cell r="I2222" t="str">
            <v>NULL</v>
          </cell>
          <cell r="J2222" t="str">
            <v>M</v>
          </cell>
          <cell r="K2222" t="str">
            <v>NULL</v>
          </cell>
          <cell r="L2222" t="str">
            <v>NULL</v>
          </cell>
          <cell r="M2222" t="str">
            <v>NULL</v>
          </cell>
          <cell r="N2222" t="str">
            <v>rodrigo.balcazar.grijalba@gmail.com</v>
          </cell>
          <cell r="O2222" t="str">
            <v>NULL</v>
          </cell>
          <cell r="P2222" t="str">
            <v>NULL</v>
          </cell>
          <cell r="Q2222">
            <v>1</v>
          </cell>
        </row>
        <row r="2223">
          <cell r="B2223">
            <v>1085301837</v>
          </cell>
          <cell r="C2223" t="str">
            <v>ESCANDON DUARTE GUILLERMO ANDRES</v>
          </cell>
          <cell r="D2223" t="str">
            <v>ESCANDON</v>
          </cell>
          <cell r="E2223" t="str">
            <v>DUARTE</v>
          </cell>
          <cell r="F2223" t="str">
            <v>GUILLERMO</v>
          </cell>
          <cell r="G2223" t="str">
            <v>ANDRES</v>
          </cell>
          <cell r="H2223" t="str">
            <v>NULL</v>
          </cell>
          <cell r="I2223" t="str">
            <v>NULL</v>
          </cell>
          <cell r="J2223" t="str">
            <v>M</v>
          </cell>
          <cell r="K2223" t="str">
            <v>NULL</v>
          </cell>
          <cell r="L2223" t="str">
            <v>NULL</v>
          </cell>
          <cell r="M2223" t="str">
            <v>NULL</v>
          </cell>
          <cell r="N2223" t="str">
            <v>guille-andres15@hotmail.com</v>
          </cell>
          <cell r="O2223" t="str">
            <v>NULL</v>
          </cell>
          <cell r="P2223" t="str">
            <v>NULL</v>
          </cell>
          <cell r="Q2223">
            <v>1</v>
          </cell>
        </row>
        <row r="2224">
          <cell r="B2224">
            <v>1081418041</v>
          </cell>
          <cell r="C2224" t="str">
            <v>ROCHA PISSO MARIA FERNANDA</v>
          </cell>
          <cell r="D2224" t="str">
            <v>ROCHA</v>
          </cell>
          <cell r="E2224" t="str">
            <v>PISSO</v>
          </cell>
          <cell r="F2224" t="str">
            <v>MARIA</v>
          </cell>
          <cell r="G2224" t="str">
            <v>FERNANDA</v>
          </cell>
          <cell r="H2224" t="str">
            <v>NULL</v>
          </cell>
          <cell r="I2224" t="str">
            <v>NULL</v>
          </cell>
          <cell r="J2224" t="str">
            <v>F</v>
          </cell>
          <cell r="K2224" t="str">
            <v>NULL</v>
          </cell>
          <cell r="L2224" t="str">
            <v>NULL</v>
          </cell>
          <cell r="M2224" t="str">
            <v>NULL</v>
          </cell>
          <cell r="N2224" t="str">
            <v>mariarocha@unicauca.edu.co</v>
          </cell>
          <cell r="O2224" t="str">
            <v>NULL</v>
          </cell>
          <cell r="P2224" t="str">
            <v>NULL</v>
          </cell>
          <cell r="Q2224">
            <v>1</v>
          </cell>
        </row>
        <row r="2225">
          <cell r="B2225">
            <v>34323704</v>
          </cell>
          <cell r="C2225" t="str">
            <v>CASTRO GARZON CLAUDIA JIMENA</v>
          </cell>
          <cell r="D2225" t="str">
            <v>CASTRO</v>
          </cell>
          <cell r="E2225" t="str">
            <v>GARZON</v>
          </cell>
          <cell r="F2225" t="str">
            <v>CLAUDIA</v>
          </cell>
          <cell r="G2225" t="str">
            <v>JIMENA</v>
          </cell>
          <cell r="H2225" t="str">
            <v>NULL</v>
          </cell>
          <cell r="I2225" t="str">
            <v>NULL</v>
          </cell>
          <cell r="J2225" t="str">
            <v>F</v>
          </cell>
          <cell r="K2225" t="str">
            <v>NULL</v>
          </cell>
          <cell r="L2225" t="str">
            <v>NULL</v>
          </cell>
          <cell r="M2225" t="str">
            <v>NULL</v>
          </cell>
          <cell r="N2225" t="str">
            <v>claugarzon23@hotmail.com</v>
          </cell>
          <cell r="O2225" t="str">
            <v>NULL</v>
          </cell>
          <cell r="P2225" t="str">
            <v>NULL</v>
          </cell>
          <cell r="Q2225">
            <v>1</v>
          </cell>
        </row>
        <row r="2226">
          <cell r="B2226">
            <v>34322831</v>
          </cell>
          <cell r="C2226" t="str">
            <v>PALECHOR MUÑOZ DIANA FERNANDA</v>
          </cell>
          <cell r="D2226" t="str">
            <v>PALECHOR</v>
          </cell>
          <cell r="E2226" t="str">
            <v>MUÑOZ</v>
          </cell>
          <cell r="F2226" t="str">
            <v>DIANA</v>
          </cell>
          <cell r="G2226" t="str">
            <v>FERNANDA</v>
          </cell>
          <cell r="H2226" t="str">
            <v>NULL</v>
          </cell>
          <cell r="I2226" t="str">
            <v>NULL</v>
          </cell>
          <cell r="J2226" t="str">
            <v>F</v>
          </cell>
          <cell r="K2226" t="str">
            <v>NULL</v>
          </cell>
          <cell r="L2226" t="str">
            <v>NULL</v>
          </cell>
          <cell r="M2226" t="str">
            <v>NULL</v>
          </cell>
          <cell r="N2226" t="str">
            <v>dfpalm@gmail.com</v>
          </cell>
          <cell r="O2226" t="str">
            <v>NULL</v>
          </cell>
          <cell r="P2226" t="str">
            <v>NULL</v>
          </cell>
          <cell r="Q2226">
            <v>1</v>
          </cell>
        </row>
        <row r="2227">
          <cell r="B2227">
            <v>1061802521</v>
          </cell>
          <cell r="C2227" t="str">
            <v>CALVO VALENZUELA JOSE GABRIEL</v>
          </cell>
          <cell r="D2227" t="str">
            <v>CALVO</v>
          </cell>
          <cell r="E2227" t="str">
            <v>VALENZUELA</v>
          </cell>
          <cell r="F2227" t="str">
            <v>JOSE</v>
          </cell>
          <cell r="G2227" t="str">
            <v>GABRIEL</v>
          </cell>
          <cell r="H2227" t="str">
            <v>NULL</v>
          </cell>
          <cell r="I2227" t="str">
            <v>NULL</v>
          </cell>
          <cell r="J2227" t="str">
            <v>M</v>
          </cell>
          <cell r="K2227" t="str">
            <v>NULL</v>
          </cell>
          <cell r="L2227" t="str">
            <v>NULL</v>
          </cell>
          <cell r="M2227" t="str">
            <v>NULL</v>
          </cell>
          <cell r="N2227" t="str">
            <v>cvjose@unicauca.edu.co</v>
          </cell>
          <cell r="O2227" t="str">
            <v>NULL</v>
          </cell>
          <cell r="P2227" t="str">
            <v>NULL</v>
          </cell>
          <cell r="Q2227">
            <v>1</v>
          </cell>
        </row>
        <row r="2228">
          <cell r="B2228">
            <v>94460028</v>
          </cell>
          <cell r="C2228" t="str">
            <v>OROZCO DONNEYS CARLOS ANDRES</v>
          </cell>
          <cell r="D2228" t="str">
            <v>OROZCO</v>
          </cell>
          <cell r="E2228" t="str">
            <v>DONNEYS</v>
          </cell>
          <cell r="F2228" t="str">
            <v>CARLOS</v>
          </cell>
          <cell r="G2228" t="str">
            <v>ANDRES</v>
          </cell>
          <cell r="H2228" t="str">
            <v>NULL</v>
          </cell>
          <cell r="I2228" t="str">
            <v>NULL</v>
          </cell>
          <cell r="J2228" t="str">
            <v>M</v>
          </cell>
          <cell r="K2228" t="str">
            <v>NULL</v>
          </cell>
          <cell r="L2228" t="str">
            <v>NULL</v>
          </cell>
          <cell r="M2228" t="str">
            <v>NULL</v>
          </cell>
          <cell r="N2228" t="str">
            <v>icaos40@gmail.com</v>
          </cell>
          <cell r="O2228" t="str">
            <v>NULL</v>
          </cell>
          <cell r="P2228" t="str">
            <v>NULL</v>
          </cell>
          <cell r="Q2228">
            <v>1</v>
          </cell>
        </row>
        <row r="2229">
          <cell r="B2229">
            <v>25287417</v>
          </cell>
          <cell r="C2229" t="str">
            <v>MUÑOZ CHAPARRO NATALIA MARIA</v>
          </cell>
          <cell r="D2229" t="str">
            <v>MUÑOZ</v>
          </cell>
          <cell r="E2229" t="str">
            <v>CHAPARRO</v>
          </cell>
          <cell r="F2229" t="str">
            <v>NATALIA</v>
          </cell>
          <cell r="G2229" t="str">
            <v>MARIA</v>
          </cell>
          <cell r="H2229" t="str">
            <v>NULL</v>
          </cell>
          <cell r="I2229" t="str">
            <v>NULL</v>
          </cell>
          <cell r="J2229" t="str">
            <v>F</v>
          </cell>
          <cell r="K2229" t="str">
            <v>NULL</v>
          </cell>
          <cell r="L2229" t="str">
            <v>NULL</v>
          </cell>
          <cell r="M2229" t="str">
            <v>NULL</v>
          </cell>
          <cell r="N2229" t="str">
            <v>nataliamaria1@gmail.com</v>
          </cell>
          <cell r="O2229" t="str">
            <v>NULL</v>
          </cell>
          <cell r="P2229" t="str">
            <v>NULL</v>
          </cell>
          <cell r="Q2229">
            <v>1</v>
          </cell>
        </row>
        <row r="2230">
          <cell r="B2230">
            <v>1061709955</v>
          </cell>
          <cell r="C2230" t="str">
            <v>DORADO ROMERO CESAR LEANDRO</v>
          </cell>
          <cell r="D2230" t="str">
            <v>DORADO</v>
          </cell>
          <cell r="E2230" t="str">
            <v>ROMERO</v>
          </cell>
          <cell r="F2230" t="str">
            <v>CESAR</v>
          </cell>
          <cell r="G2230" t="str">
            <v>LEANDRO</v>
          </cell>
          <cell r="H2230" t="str">
            <v>NULL</v>
          </cell>
          <cell r="I2230" t="str">
            <v>NULL</v>
          </cell>
          <cell r="J2230" t="str">
            <v>M</v>
          </cell>
          <cell r="K2230" t="str">
            <v>NULL</v>
          </cell>
          <cell r="L2230" t="str">
            <v>NULL</v>
          </cell>
          <cell r="M2230" t="str">
            <v>NULL</v>
          </cell>
          <cell r="N2230" t="str">
            <v>cesardorado@unicauca.edu.co</v>
          </cell>
          <cell r="O2230" t="str">
            <v>NULL</v>
          </cell>
          <cell r="P2230" t="str">
            <v>NULL</v>
          </cell>
          <cell r="Q2230">
            <v>1</v>
          </cell>
        </row>
        <row r="2231">
          <cell r="B2231">
            <v>1061687323</v>
          </cell>
          <cell r="C2231" t="str">
            <v>SANTANILLA SANDOVAL LUIS ALBERTO</v>
          </cell>
          <cell r="D2231" t="str">
            <v>SANTANILLA</v>
          </cell>
          <cell r="E2231" t="str">
            <v>SANDOVAL</v>
          </cell>
          <cell r="F2231" t="str">
            <v>LUIS</v>
          </cell>
          <cell r="G2231" t="str">
            <v>ALBERTO</v>
          </cell>
          <cell r="H2231" t="str">
            <v>NULL</v>
          </cell>
          <cell r="I2231" t="str">
            <v>NULL</v>
          </cell>
          <cell r="J2231" t="str">
            <v>M</v>
          </cell>
          <cell r="K2231" t="str">
            <v>NULL</v>
          </cell>
          <cell r="L2231" t="str">
            <v>NULL</v>
          </cell>
          <cell r="M2231" t="str">
            <v>NULL</v>
          </cell>
          <cell r="N2231" t="str">
            <v>Santanillarq@gmail.com</v>
          </cell>
          <cell r="O2231" t="str">
            <v>NULL</v>
          </cell>
          <cell r="P2231" t="str">
            <v>NULL</v>
          </cell>
          <cell r="Q2231">
            <v>1</v>
          </cell>
        </row>
        <row r="2232">
          <cell r="B2232">
            <v>1002870832</v>
          </cell>
          <cell r="C2232" t="str">
            <v>CAMILO LOAIZA HECTOR BAIRON</v>
          </cell>
          <cell r="D2232" t="str">
            <v>CAMILO</v>
          </cell>
          <cell r="E2232" t="str">
            <v>LOAIZA</v>
          </cell>
          <cell r="F2232" t="str">
            <v>HECTOR</v>
          </cell>
          <cell r="G2232" t="str">
            <v>BAIRON</v>
          </cell>
          <cell r="H2232" t="str">
            <v>NULL</v>
          </cell>
          <cell r="I2232" t="str">
            <v>NULL</v>
          </cell>
          <cell r="J2232" t="str">
            <v>M</v>
          </cell>
          <cell r="K2232" t="str">
            <v>NULL</v>
          </cell>
          <cell r="L2232" t="str">
            <v>NULL</v>
          </cell>
          <cell r="M2232" t="str">
            <v>NULL</v>
          </cell>
          <cell r="N2232" t="str">
            <v>hebacalo@hotmail.com</v>
          </cell>
          <cell r="O2232" t="str">
            <v>NULL</v>
          </cell>
          <cell r="P2232" t="str">
            <v>NULL</v>
          </cell>
          <cell r="Q2232">
            <v>1</v>
          </cell>
        </row>
        <row r="2233">
          <cell r="B2233">
            <v>18401596</v>
          </cell>
          <cell r="C2233" t="str">
            <v>PELAEZ LONDONO MANUEL FERNANDO</v>
          </cell>
          <cell r="D2233" t="str">
            <v>PELAEZ</v>
          </cell>
          <cell r="E2233" t="str">
            <v>LONDONO</v>
          </cell>
          <cell r="F2233" t="str">
            <v>MANUEL</v>
          </cell>
          <cell r="G2233" t="str">
            <v>FERNANDO</v>
          </cell>
          <cell r="H2233" t="str">
            <v>NULL</v>
          </cell>
          <cell r="I2233" t="str">
            <v>NULL</v>
          </cell>
          <cell r="J2233" t="str">
            <v>M</v>
          </cell>
          <cell r="K2233" t="str">
            <v>NULL</v>
          </cell>
          <cell r="L2233" t="str">
            <v>NULL</v>
          </cell>
          <cell r="M2233" t="str">
            <v>NULL</v>
          </cell>
          <cell r="N2233" t="str">
            <v>manuelpelaez@unicauca.edu.co</v>
          </cell>
          <cell r="O2233" t="str">
            <v>NULL</v>
          </cell>
          <cell r="P2233" t="str">
            <v>NULL</v>
          </cell>
          <cell r="Q2233">
            <v>1</v>
          </cell>
        </row>
        <row r="2234">
          <cell r="B2234">
            <v>9999</v>
          </cell>
          <cell r="C2234" t="str">
            <v>prue soto prueba pureba</v>
          </cell>
          <cell r="D2234" t="str">
            <v>prue</v>
          </cell>
          <cell r="E2234" t="str">
            <v>soto</v>
          </cell>
          <cell r="F2234" t="str">
            <v>prueba</v>
          </cell>
          <cell r="G2234" t="str">
            <v>pureba</v>
          </cell>
          <cell r="H2234">
            <v>56</v>
          </cell>
          <cell r="I2234" t="str">
            <v>PLANTA</v>
          </cell>
          <cell r="J2234" t="str">
            <v>M</v>
          </cell>
          <cell r="K2234" t="str">
            <v>ac</v>
          </cell>
          <cell r="L2234" t="str">
            <v>TC</v>
          </cell>
          <cell r="N2234" t="str">
            <v>elmerjs@gmail.com</v>
          </cell>
          <cell r="O2234" t="str">
            <v>TITULAR</v>
          </cell>
          <cell r="P2234">
            <v>45594</v>
          </cell>
          <cell r="Q2234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rcero (30)"/>
    </sheetNames>
    <sheetDataSet>
      <sheetData sheetId="0">
        <row r="1">
          <cell r="B1" t="str">
            <v>documento_tercero</v>
          </cell>
          <cell r="C1" t="str">
            <v>nombre_completo</v>
          </cell>
          <cell r="D1" t="str">
            <v>apellido1</v>
          </cell>
          <cell r="E1" t="str">
            <v>apellido2</v>
          </cell>
          <cell r="F1" t="str">
            <v>nombre1</v>
          </cell>
          <cell r="G1" t="str">
            <v>nombre2</v>
          </cell>
          <cell r="H1" t="str">
            <v>fk_depto</v>
          </cell>
          <cell r="I1" t="str">
            <v>vincul</v>
          </cell>
          <cell r="J1" t="str">
            <v>sexo</v>
          </cell>
          <cell r="K1" t="str">
            <v>estado</v>
          </cell>
          <cell r="L1" t="str">
            <v>vinculacion</v>
          </cell>
          <cell r="M1" t="str">
            <v>cargo_admin</v>
          </cell>
          <cell r="N1" t="str">
            <v>email</v>
          </cell>
          <cell r="O1" t="str">
            <v>escalafon</v>
          </cell>
          <cell r="P1" t="str">
            <v>fecha_ingreso</v>
          </cell>
          <cell r="Q1" t="str">
            <v>oferente_periodo</v>
          </cell>
        </row>
        <row r="2">
          <cell r="B2">
            <v>222</v>
          </cell>
          <cell r="C2" t="str">
            <v>NN</v>
          </cell>
          <cell r="D2" t="str">
            <v>NN</v>
          </cell>
          <cell r="E2" t="str">
            <v>NN</v>
          </cell>
          <cell r="F2" t="str">
            <v>NN</v>
          </cell>
          <cell r="G2" t="str">
            <v>NN</v>
          </cell>
          <cell r="H2" t="str">
            <v>NULL</v>
          </cell>
          <cell r="I2" t="str">
            <v>NULL</v>
          </cell>
          <cell r="J2" t="str">
            <v>NULL</v>
          </cell>
          <cell r="K2" t="str">
            <v>NULL</v>
          </cell>
          <cell r="L2" t="str">
            <v>NULL</v>
          </cell>
          <cell r="M2" t="str">
            <v>NULL</v>
          </cell>
          <cell r="N2" t="str">
            <v>NULL</v>
          </cell>
          <cell r="O2" t="str">
            <v>NULL</v>
          </cell>
          <cell r="P2">
            <v>45628</v>
          </cell>
          <cell r="Q2">
            <v>1</v>
          </cell>
        </row>
        <row r="3">
          <cell r="B3">
            <v>4627346</v>
          </cell>
          <cell r="C3" t="str">
            <v>ZUÑIGA LOPEZ CARLOS IGNACIO</v>
          </cell>
          <cell r="D3" t="str">
            <v>ZUÑIGA</v>
          </cell>
          <cell r="E3" t="str">
            <v>LOPEZ</v>
          </cell>
          <cell r="F3" t="str">
            <v>CARLOS</v>
          </cell>
          <cell r="G3" t="str">
            <v>IGNACIO</v>
          </cell>
          <cell r="H3">
            <v>32</v>
          </cell>
          <cell r="I3" t="str">
            <v>PLANTA</v>
          </cell>
          <cell r="J3" t="str">
            <v>M</v>
          </cell>
          <cell r="K3" t="str">
            <v>ac</v>
          </cell>
          <cell r="L3" t="str">
            <v>TC</v>
          </cell>
          <cell r="M3" t="str">
            <v>NULL</v>
          </cell>
          <cell r="N3" t="str">
            <v>cizuniga@unicauca.edu.co</v>
          </cell>
          <cell r="O3" t="str">
            <v>TITULAR</v>
          </cell>
          <cell r="P3">
            <v>36220</v>
          </cell>
          <cell r="Q3" t="str">
            <v>NULL</v>
          </cell>
        </row>
        <row r="4">
          <cell r="B4">
            <v>4717866</v>
          </cell>
          <cell r="C4" t="str">
            <v>ORTEGA HURTADO JOSE OLMEDO</v>
          </cell>
          <cell r="D4" t="str">
            <v>ORTEGA</v>
          </cell>
          <cell r="E4" t="str">
            <v>HURTADO</v>
          </cell>
          <cell r="F4" t="str">
            <v>JOSE</v>
          </cell>
          <cell r="G4" t="str">
            <v>OLMEDO</v>
          </cell>
          <cell r="H4">
            <v>29</v>
          </cell>
          <cell r="I4" t="str">
            <v>PLANTA</v>
          </cell>
          <cell r="J4" t="str">
            <v>M</v>
          </cell>
          <cell r="K4" t="str">
            <v>ac</v>
          </cell>
          <cell r="L4" t="str">
            <v>TC</v>
          </cell>
          <cell r="M4" t="str">
            <v>JEFE</v>
          </cell>
          <cell r="N4" t="str">
            <v>jortega@unicauca.edu.co</v>
          </cell>
          <cell r="O4" t="str">
            <v>TITULAR</v>
          </cell>
          <cell r="P4">
            <v>31321</v>
          </cell>
          <cell r="Q4" t="str">
            <v>NULL</v>
          </cell>
        </row>
        <row r="5">
          <cell r="B5">
            <v>5311285</v>
          </cell>
          <cell r="C5" t="str">
            <v>ENRIQUEZ CABRERA DELIO EDUARDO</v>
          </cell>
          <cell r="D5" t="str">
            <v>ENRIQUEZ</v>
          </cell>
          <cell r="E5" t="str">
            <v>CABRERA</v>
          </cell>
          <cell r="F5" t="str">
            <v>DELIO</v>
          </cell>
          <cell r="G5" t="str">
            <v>EDUARDO</v>
          </cell>
          <cell r="H5">
            <v>51</v>
          </cell>
          <cell r="I5" t="str">
            <v>PLANTA</v>
          </cell>
          <cell r="J5" t="str">
            <v>M</v>
          </cell>
          <cell r="K5" t="str">
            <v>ac</v>
          </cell>
          <cell r="L5" t="str">
            <v>TC</v>
          </cell>
          <cell r="M5" t="str">
            <v>NULL</v>
          </cell>
          <cell r="N5" t="str">
            <v>delio@unicauca.edu.co</v>
          </cell>
          <cell r="O5" t="str">
            <v>TITULAR</v>
          </cell>
          <cell r="P5">
            <v>37653</v>
          </cell>
          <cell r="Q5" t="str">
            <v>NULL</v>
          </cell>
        </row>
        <row r="6">
          <cell r="B6">
            <v>10523962</v>
          </cell>
          <cell r="C6" t="str">
            <v>CALVO ARIAS LUIS ALFONSO</v>
          </cell>
          <cell r="D6" t="str">
            <v>CALVO</v>
          </cell>
          <cell r="E6" t="str">
            <v>ARIAS</v>
          </cell>
          <cell r="F6" t="str">
            <v>LUIS</v>
          </cell>
          <cell r="G6" t="str">
            <v>ALFONSO</v>
          </cell>
          <cell r="H6">
            <v>19</v>
          </cell>
          <cell r="I6" t="str">
            <v>PLANTA</v>
          </cell>
          <cell r="J6" t="str">
            <v>M</v>
          </cell>
          <cell r="K6" t="str">
            <v>in</v>
          </cell>
          <cell r="L6" t="str">
            <v>NA</v>
          </cell>
          <cell r="M6" t="str">
            <v>NULL</v>
          </cell>
          <cell r="N6" t="str">
            <v>lcalvo@unicauca.edu.co</v>
          </cell>
          <cell r="O6" t="str">
            <v>NULL</v>
          </cell>
          <cell r="P6" t="str">
            <v>NULL</v>
          </cell>
          <cell r="Q6" t="str">
            <v>NULL</v>
          </cell>
        </row>
        <row r="7">
          <cell r="B7">
            <v>10526236</v>
          </cell>
          <cell r="C7" t="str">
            <v>ORTEGA BURBANO HECTOR GIL</v>
          </cell>
          <cell r="D7" t="str">
            <v>ORTEGA</v>
          </cell>
          <cell r="E7" t="str">
            <v>BURBANO</v>
          </cell>
          <cell r="F7" t="str">
            <v>HECTOR</v>
          </cell>
          <cell r="G7" t="str">
            <v>GIL</v>
          </cell>
          <cell r="H7">
            <v>26</v>
          </cell>
          <cell r="I7" t="str">
            <v>PLANTA</v>
          </cell>
          <cell r="J7" t="str">
            <v>M</v>
          </cell>
          <cell r="K7" t="str">
            <v>in</v>
          </cell>
          <cell r="L7" t="str">
            <v>NA</v>
          </cell>
          <cell r="M7" t="str">
            <v>NULL</v>
          </cell>
          <cell r="N7" t="str">
            <v>hortega@unicauca.edu.co</v>
          </cell>
          <cell r="O7" t="str">
            <v>NULL</v>
          </cell>
          <cell r="P7" t="str">
            <v>NULL</v>
          </cell>
          <cell r="Q7" t="str">
            <v>NULL</v>
          </cell>
        </row>
        <row r="8">
          <cell r="B8">
            <v>10535044</v>
          </cell>
          <cell r="C8" t="str">
            <v>PALECHOR OBANDO NELSON</v>
          </cell>
          <cell r="D8" t="str">
            <v>PALECHOR</v>
          </cell>
          <cell r="E8" t="str">
            <v>OBANDO</v>
          </cell>
          <cell r="F8" t="str">
            <v>NELSON</v>
          </cell>
          <cell r="H8">
            <v>6</v>
          </cell>
          <cell r="I8" t="str">
            <v>PLANTA</v>
          </cell>
          <cell r="J8" t="str">
            <v>M</v>
          </cell>
          <cell r="K8" t="str">
            <v>ac</v>
          </cell>
          <cell r="L8" t="str">
            <v>TC</v>
          </cell>
          <cell r="M8" t="str">
            <v>NULL</v>
          </cell>
          <cell r="N8" t="str">
            <v>nelsonpale@hotmail.com</v>
          </cell>
          <cell r="O8" t="str">
            <v>ASISTENTE</v>
          </cell>
          <cell r="P8">
            <v>34335</v>
          </cell>
          <cell r="Q8" t="str">
            <v>NULL</v>
          </cell>
        </row>
        <row r="9">
          <cell r="B9">
            <v>12988795</v>
          </cell>
          <cell r="C9" t="str">
            <v>ENRIQUEZ BELALCAZAR FRANCISCO EDUARDO</v>
          </cell>
          <cell r="D9" t="str">
            <v>ENRIQUEZ</v>
          </cell>
          <cell r="E9" t="str">
            <v>BELALCAZAR</v>
          </cell>
          <cell r="F9" t="str">
            <v>FRANCISCO</v>
          </cell>
          <cell r="G9" t="str">
            <v>EDUARDO</v>
          </cell>
          <cell r="H9">
            <v>35</v>
          </cell>
          <cell r="I9" t="str">
            <v>PLANTA</v>
          </cell>
          <cell r="J9" t="str">
            <v>M</v>
          </cell>
          <cell r="K9" t="str">
            <v>ac</v>
          </cell>
          <cell r="L9" t="str">
            <v>TC</v>
          </cell>
          <cell r="M9" t="str">
            <v>NULL</v>
          </cell>
          <cell r="N9" t="str">
            <v>enriquezfran@unicauca.edu.co</v>
          </cell>
          <cell r="O9" t="str">
            <v>TITULAR</v>
          </cell>
          <cell r="P9">
            <v>34186</v>
          </cell>
          <cell r="Q9" t="str">
            <v>NULL</v>
          </cell>
        </row>
        <row r="10">
          <cell r="B10">
            <v>16699515</v>
          </cell>
          <cell r="C10" t="str">
            <v>VANEGAS MUÑOZ GILDARDO</v>
          </cell>
          <cell r="D10" t="str">
            <v>VANEGAS</v>
          </cell>
          <cell r="E10" t="str">
            <v>MUÑOZ</v>
          </cell>
          <cell r="F10" t="str">
            <v>GILDARDO</v>
          </cell>
          <cell r="H10">
            <v>37</v>
          </cell>
          <cell r="I10" t="str">
            <v>PLANTA</v>
          </cell>
          <cell r="J10" t="str">
            <v>M</v>
          </cell>
          <cell r="K10" t="str">
            <v>ac</v>
          </cell>
          <cell r="L10" t="str">
            <v>TC</v>
          </cell>
          <cell r="M10" t="str">
            <v>NULL</v>
          </cell>
          <cell r="N10" t="str">
            <v>gildardov@unicauca.edu.co</v>
          </cell>
          <cell r="O10" t="str">
            <v>TITULAR</v>
          </cell>
          <cell r="P10">
            <v>36445</v>
          </cell>
          <cell r="Q10" t="str">
            <v>NULL</v>
          </cell>
        </row>
        <row r="11">
          <cell r="B11">
            <v>17331097</v>
          </cell>
          <cell r="C11" t="str">
            <v>VILLA LATORRE JUAN MIGUEL</v>
          </cell>
          <cell r="D11" t="str">
            <v>VILLA</v>
          </cell>
          <cell r="E11" t="str">
            <v>LATORRE</v>
          </cell>
          <cell r="F11" t="str">
            <v>JUAN</v>
          </cell>
          <cell r="G11" t="str">
            <v>MIGUEL</v>
          </cell>
          <cell r="H11">
            <v>4</v>
          </cell>
          <cell r="I11" t="str">
            <v>PLANTA</v>
          </cell>
          <cell r="J11" t="str">
            <v>M</v>
          </cell>
          <cell r="K11" t="str">
            <v>ac</v>
          </cell>
          <cell r="L11" t="str">
            <v>TC</v>
          </cell>
          <cell r="M11" t="str">
            <v>NULL</v>
          </cell>
          <cell r="N11" t="str">
            <v>jmvilla@unicauca.edu.co</v>
          </cell>
          <cell r="O11" t="str">
            <v>TITULAR</v>
          </cell>
          <cell r="P11">
            <v>36452</v>
          </cell>
          <cell r="Q11" t="str">
            <v>NULL</v>
          </cell>
        </row>
        <row r="12">
          <cell r="B12">
            <v>19250404</v>
          </cell>
          <cell r="C12" t="str">
            <v>ROJAS CURIEUX TULIO ENRIQUE</v>
          </cell>
          <cell r="D12" t="str">
            <v>ROJAS</v>
          </cell>
          <cell r="E12" t="str">
            <v>CURIEUX</v>
          </cell>
          <cell r="F12" t="str">
            <v>TULIO</v>
          </cell>
          <cell r="G12" t="str">
            <v>ENRIQUE</v>
          </cell>
          <cell r="H12">
            <v>22</v>
          </cell>
          <cell r="I12" t="str">
            <v>PLANTA</v>
          </cell>
          <cell r="J12" t="str">
            <v>M</v>
          </cell>
          <cell r="K12" t="str">
            <v>in</v>
          </cell>
          <cell r="L12" t="str">
            <v>TC</v>
          </cell>
          <cell r="M12" t="str">
            <v>No aplica</v>
          </cell>
          <cell r="N12" t="str">
            <v>trojas@unicauca.edu.co</v>
          </cell>
          <cell r="O12" t="str">
            <v>TITULAR</v>
          </cell>
          <cell r="P12" t="str">
            <v>NULL</v>
          </cell>
          <cell r="Q12" t="str">
            <v>NULL</v>
          </cell>
        </row>
        <row r="13">
          <cell r="B13">
            <v>25264989</v>
          </cell>
          <cell r="C13" t="str">
            <v>MERA SANDOVAL ELIZABETH</v>
          </cell>
          <cell r="D13" t="str">
            <v>MERA</v>
          </cell>
          <cell r="E13" t="str">
            <v>SANDOVAL</v>
          </cell>
          <cell r="F13" t="str">
            <v>ELIZABETH</v>
          </cell>
          <cell r="H13">
            <v>33</v>
          </cell>
          <cell r="I13" t="str">
            <v>PLANTA</v>
          </cell>
          <cell r="J13" t="str">
            <v>F</v>
          </cell>
          <cell r="K13" t="str">
            <v>in</v>
          </cell>
          <cell r="L13" t="str">
            <v>NA</v>
          </cell>
          <cell r="M13" t="str">
            <v>NULL</v>
          </cell>
          <cell r="N13" t="str">
            <v>NULL</v>
          </cell>
          <cell r="O13" t="str">
            <v>NULL</v>
          </cell>
          <cell r="P13" t="str">
            <v>NULL</v>
          </cell>
          <cell r="Q13" t="str">
            <v>NULL</v>
          </cell>
        </row>
        <row r="14">
          <cell r="B14">
            <v>30323483</v>
          </cell>
          <cell r="C14" t="str">
            <v>MUÑOZ ZAMBRANO ISABEL</v>
          </cell>
          <cell r="D14" t="str">
            <v>MUÑOZ</v>
          </cell>
          <cell r="E14" t="str">
            <v>ZAMBRANO</v>
          </cell>
          <cell r="F14" t="str">
            <v>ISABEL</v>
          </cell>
          <cell r="H14">
            <v>10</v>
          </cell>
          <cell r="I14" t="str">
            <v>PLANTA</v>
          </cell>
          <cell r="J14" t="str">
            <v>F</v>
          </cell>
          <cell r="K14" t="str">
            <v>ac</v>
          </cell>
          <cell r="L14" t="str">
            <v>TC</v>
          </cell>
          <cell r="M14" t="str">
            <v>NULL</v>
          </cell>
          <cell r="N14" t="str">
            <v>imunoz@unicauca.edu.co</v>
          </cell>
          <cell r="O14" t="str">
            <v>TITULAR</v>
          </cell>
          <cell r="P14">
            <v>36816</v>
          </cell>
          <cell r="Q14" t="str">
            <v>NULL</v>
          </cell>
        </row>
        <row r="15">
          <cell r="B15">
            <v>30646366</v>
          </cell>
          <cell r="C15" t="str">
            <v>PEREZ HERNANDEZ MARIA TERESA</v>
          </cell>
          <cell r="D15" t="str">
            <v>PEREZ</v>
          </cell>
          <cell r="E15" t="str">
            <v>HERNANDEZ</v>
          </cell>
          <cell r="F15" t="str">
            <v>MARIA</v>
          </cell>
          <cell r="G15" t="str">
            <v>TERESA</v>
          </cell>
          <cell r="H15">
            <v>27</v>
          </cell>
          <cell r="I15" t="str">
            <v>PLANTA</v>
          </cell>
          <cell r="J15" t="str">
            <v>M</v>
          </cell>
          <cell r="K15" t="str">
            <v>in</v>
          </cell>
          <cell r="L15" t="str">
            <v>NA</v>
          </cell>
          <cell r="M15" t="str">
            <v>NULL</v>
          </cell>
          <cell r="N15" t="str">
            <v>mtperez@unicauca.edu.co</v>
          </cell>
          <cell r="O15" t="str">
            <v>NULL</v>
          </cell>
          <cell r="P15" t="str">
            <v>NULL</v>
          </cell>
          <cell r="Q15" t="str">
            <v>NULL</v>
          </cell>
        </row>
        <row r="16">
          <cell r="B16">
            <v>31836161</v>
          </cell>
          <cell r="C16" t="str">
            <v>MONTALVO VELEZ LILIANA DEL CARMEN</v>
          </cell>
          <cell r="D16" t="str">
            <v>MONTALVO</v>
          </cell>
          <cell r="E16" t="str">
            <v>VELEZ</v>
          </cell>
          <cell r="F16" t="str">
            <v>LILIANA</v>
          </cell>
          <cell r="G16" t="str">
            <v>DEL CARMEN</v>
          </cell>
          <cell r="H16">
            <v>36</v>
          </cell>
          <cell r="I16" t="str">
            <v>PLANTA</v>
          </cell>
          <cell r="J16" t="str">
            <v>F</v>
          </cell>
          <cell r="K16" t="str">
            <v>in</v>
          </cell>
          <cell r="L16" t="str">
            <v>NA</v>
          </cell>
          <cell r="M16" t="str">
            <v>NULL</v>
          </cell>
          <cell r="N16" t="str">
            <v>NULL</v>
          </cell>
          <cell r="O16" t="str">
            <v>NULL</v>
          </cell>
          <cell r="P16" t="str">
            <v>NULL</v>
          </cell>
          <cell r="Q16" t="str">
            <v>NULL</v>
          </cell>
        </row>
        <row r="17">
          <cell r="B17">
            <v>31946378</v>
          </cell>
          <cell r="C17" t="str">
            <v>BOLIVAR MARINEZ LUZ ELENA</v>
          </cell>
          <cell r="D17" t="str">
            <v>BOLIVAR</v>
          </cell>
          <cell r="E17" t="str">
            <v>MARINEZ</v>
          </cell>
          <cell r="F17" t="str">
            <v>LUZ</v>
          </cell>
          <cell r="G17" t="str">
            <v>ELENA</v>
          </cell>
          <cell r="H17">
            <v>34</v>
          </cell>
          <cell r="I17" t="str">
            <v>PLANTA</v>
          </cell>
          <cell r="J17" t="str">
            <v>F</v>
          </cell>
          <cell r="K17" t="str">
            <v>ac</v>
          </cell>
          <cell r="L17" t="str">
            <v>TC</v>
          </cell>
          <cell r="M17" t="str">
            <v>No aplica</v>
          </cell>
          <cell r="N17" t="str">
            <v>lbolivar@unicauca.edu.co</v>
          </cell>
          <cell r="O17" t="str">
            <v>TITULAR</v>
          </cell>
          <cell r="P17">
            <v>36053</v>
          </cell>
          <cell r="Q17" t="str">
            <v>NULL</v>
          </cell>
        </row>
        <row r="18">
          <cell r="B18">
            <v>34526970</v>
          </cell>
          <cell r="C18" t="str">
            <v>OROZCO GARCIA MARIA NELCY</v>
          </cell>
          <cell r="D18" t="str">
            <v>OROZCO</v>
          </cell>
          <cell r="E18" t="str">
            <v>GARCIA</v>
          </cell>
          <cell r="F18" t="str">
            <v>MARIA</v>
          </cell>
          <cell r="G18" t="str">
            <v>NELCY</v>
          </cell>
          <cell r="H18">
            <v>15</v>
          </cell>
          <cell r="I18" t="str">
            <v>PLANTA</v>
          </cell>
          <cell r="J18" t="str">
            <v>M</v>
          </cell>
          <cell r="K18" t="str">
            <v>in</v>
          </cell>
          <cell r="L18" t="str">
            <v>NA</v>
          </cell>
          <cell r="M18" t="str">
            <v>NULL</v>
          </cell>
          <cell r="N18" t="str">
            <v>NULL</v>
          </cell>
          <cell r="O18" t="str">
            <v>NULL</v>
          </cell>
          <cell r="P18" t="str">
            <v>NULL</v>
          </cell>
          <cell r="Q18" t="str">
            <v>NULL</v>
          </cell>
        </row>
        <row r="19">
          <cell r="B19">
            <v>34549835</v>
          </cell>
          <cell r="C19" t="str">
            <v>PAZ PEÑA CLARA INES</v>
          </cell>
          <cell r="D19" t="str">
            <v>PAZ</v>
          </cell>
          <cell r="E19" t="str">
            <v>PEÑA</v>
          </cell>
          <cell r="F19" t="str">
            <v>CLARA</v>
          </cell>
          <cell r="G19" t="str">
            <v>INES</v>
          </cell>
          <cell r="H19">
            <v>9</v>
          </cell>
          <cell r="I19" t="str">
            <v>PLANTA</v>
          </cell>
          <cell r="J19" t="str">
            <v>F</v>
          </cell>
          <cell r="K19" t="str">
            <v>ac</v>
          </cell>
          <cell r="L19" t="str">
            <v>TC</v>
          </cell>
          <cell r="M19" t="str">
            <v>NULL</v>
          </cell>
          <cell r="N19" t="str">
            <v>cpaz@unicauca.edu.co</v>
          </cell>
          <cell r="O19" t="str">
            <v>TITULAR</v>
          </cell>
          <cell r="P19">
            <v>35827</v>
          </cell>
          <cell r="Q19" t="str">
            <v>NULL</v>
          </cell>
        </row>
        <row r="20">
          <cell r="B20">
            <v>34571854</v>
          </cell>
          <cell r="C20" t="str">
            <v>CONDE CARDONA YENNI ANGELICA</v>
          </cell>
          <cell r="D20" t="str">
            <v>CONDE</v>
          </cell>
          <cell r="E20" t="str">
            <v>CARDONA</v>
          </cell>
          <cell r="F20" t="str">
            <v>YENNI</v>
          </cell>
          <cell r="G20" t="str">
            <v>ANGELICA</v>
          </cell>
          <cell r="H20">
            <v>18</v>
          </cell>
          <cell r="I20" t="str">
            <v>PLANTA</v>
          </cell>
          <cell r="J20" t="str">
            <v>F</v>
          </cell>
          <cell r="K20" t="str">
            <v>ac</v>
          </cell>
          <cell r="L20" t="str">
            <v>TC</v>
          </cell>
          <cell r="M20" t="str">
            <v>NULL</v>
          </cell>
          <cell r="N20" t="str">
            <v>yconde@unicauca.edu.co</v>
          </cell>
          <cell r="O20" t="str">
            <v>TITULAR</v>
          </cell>
          <cell r="P20">
            <v>38727</v>
          </cell>
          <cell r="Q20" t="str">
            <v>NULL</v>
          </cell>
        </row>
        <row r="21">
          <cell r="B21">
            <v>38941250</v>
          </cell>
          <cell r="C21" t="str">
            <v>MUÑOZ MUÑOZ DEYANIRA</v>
          </cell>
          <cell r="D21" t="str">
            <v>MUÑOZ</v>
          </cell>
          <cell r="E21" t="str">
            <v>MUÑOZ</v>
          </cell>
          <cell r="F21" t="str">
            <v>DEYANIRA</v>
          </cell>
          <cell r="H21">
            <v>4</v>
          </cell>
          <cell r="I21" t="str">
            <v>PLANTA</v>
          </cell>
          <cell r="J21" t="str">
            <v>F</v>
          </cell>
          <cell r="K21" t="str">
            <v>ac</v>
          </cell>
          <cell r="L21" t="str">
            <v>TC</v>
          </cell>
          <cell r="M21" t="str">
            <v>NULL</v>
          </cell>
          <cell r="N21" t="str">
            <v>demunoz@unicauca.edu.co</v>
          </cell>
          <cell r="O21" t="str">
            <v>TITULAR</v>
          </cell>
          <cell r="P21">
            <v>37195</v>
          </cell>
          <cell r="Q21" t="str">
            <v>NULL</v>
          </cell>
        </row>
        <row r="22">
          <cell r="B22">
            <v>41648380</v>
          </cell>
          <cell r="C22" t="str">
            <v>ESCOBAR PINZON ROSA ALICIA</v>
          </cell>
          <cell r="D22" t="str">
            <v>ESCOBAR</v>
          </cell>
          <cell r="E22" t="str">
            <v>PINZON</v>
          </cell>
          <cell r="F22" t="str">
            <v>ROSA</v>
          </cell>
          <cell r="G22" t="str">
            <v>ALICIA</v>
          </cell>
          <cell r="H22">
            <v>24</v>
          </cell>
          <cell r="I22" t="str">
            <v>PLANTA</v>
          </cell>
          <cell r="J22" t="str">
            <v>F</v>
          </cell>
          <cell r="K22" t="str">
            <v>in</v>
          </cell>
          <cell r="L22" t="str">
            <v>NA</v>
          </cell>
          <cell r="M22" t="str">
            <v>NULL</v>
          </cell>
          <cell r="N22" t="str">
            <v>rescobar@unicauca.edu.co</v>
          </cell>
          <cell r="O22" t="str">
            <v>NULL</v>
          </cell>
          <cell r="P22" t="str">
            <v>NULL</v>
          </cell>
          <cell r="Q22" t="str">
            <v>NULL</v>
          </cell>
        </row>
        <row r="23">
          <cell r="B23">
            <v>76304417</v>
          </cell>
          <cell r="C23" t="str">
            <v>PAZ NARVAEZ IVAN ENRIQUE</v>
          </cell>
          <cell r="D23" t="str">
            <v>PAZ</v>
          </cell>
          <cell r="E23" t="str">
            <v>NARVAEZ</v>
          </cell>
          <cell r="F23" t="str">
            <v>IVAN</v>
          </cell>
          <cell r="G23" t="str">
            <v>ENRIQUE</v>
          </cell>
          <cell r="H23">
            <v>5</v>
          </cell>
          <cell r="I23" t="str">
            <v>PLANTA</v>
          </cell>
          <cell r="J23" t="str">
            <v>M</v>
          </cell>
          <cell r="K23" t="str">
            <v>ac</v>
          </cell>
          <cell r="L23" t="str">
            <v>TC</v>
          </cell>
          <cell r="M23" t="str">
            <v>NULL</v>
          </cell>
          <cell r="N23" t="str">
            <v>ipaz@unicauca.edu.co</v>
          </cell>
          <cell r="O23" t="str">
            <v>TITULAR</v>
          </cell>
          <cell r="P23">
            <v>37629</v>
          </cell>
          <cell r="Q23" t="str">
            <v>NULL</v>
          </cell>
        </row>
        <row r="24">
          <cell r="B24">
            <v>76306251</v>
          </cell>
          <cell r="C24" t="str">
            <v>HURTADO ORDOñEZ NELSON ADOLFO</v>
          </cell>
          <cell r="D24" t="str">
            <v>HURTADO</v>
          </cell>
          <cell r="E24" t="str">
            <v>ORDOñEZ</v>
          </cell>
          <cell r="F24" t="str">
            <v>NELSON</v>
          </cell>
          <cell r="G24" t="str">
            <v>ADOLFO</v>
          </cell>
          <cell r="H24">
            <v>25</v>
          </cell>
          <cell r="I24" t="str">
            <v>PLANTA</v>
          </cell>
          <cell r="J24" t="str">
            <v>M</v>
          </cell>
          <cell r="K24" t="str">
            <v>ac</v>
          </cell>
          <cell r="L24" t="str">
            <v>TC</v>
          </cell>
          <cell r="M24" t="str">
            <v>NULL</v>
          </cell>
          <cell r="N24" t="str">
            <v>nhurtado@unicauca.edu.co</v>
          </cell>
          <cell r="O24" t="str">
            <v>ASOCIADO</v>
          </cell>
          <cell r="P24">
            <v>38727</v>
          </cell>
          <cell r="Q24" t="str">
            <v>NULL</v>
          </cell>
        </row>
        <row r="25">
          <cell r="B25">
            <v>76312735</v>
          </cell>
          <cell r="C25" t="str">
            <v>OROZCO DUENAS HUGO YAIR</v>
          </cell>
          <cell r="D25" t="str">
            <v>OROZCO</v>
          </cell>
          <cell r="E25" t="str">
            <v>DUENAS</v>
          </cell>
          <cell r="F25" t="str">
            <v>HUGO</v>
          </cell>
          <cell r="G25" t="str">
            <v>YAIR</v>
          </cell>
          <cell r="H25">
            <v>48</v>
          </cell>
          <cell r="I25" t="str">
            <v>PLANTA</v>
          </cell>
          <cell r="J25" t="str">
            <v>M</v>
          </cell>
          <cell r="K25" t="str">
            <v>ac</v>
          </cell>
          <cell r="L25" t="str">
            <v>TC</v>
          </cell>
          <cell r="M25" t="str">
            <v>NULL</v>
          </cell>
          <cell r="N25" t="str">
            <v>horozco@unicauca.edu.co</v>
          </cell>
          <cell r="O25" t="str">
            <v>ASOCIADO</v>
          </cell>
          <cell r="P25">
            <v>38365</v>
          </cell>
          <cell r="Q25" t="str">
            <v>NULL</v>
          </cell>
        </row>
        <row r="26">
          <cell r="B26">
            <v>76328867</v>
          </cell>
          <cell r="C26" t="str">
            <v>BRAVO GRIJALBA JHON JAIRO</v>
          </cell>
          <cell r="D26" t="str">
            <v>BRAVO</v>
          </cell>
          <cell r="E26" t="str">
            <v>GRIJALBA</v>
          </cell>
          <cell r="F26" t="str">
            <v>JHON</v>
          </cell>
          <cell r="G26" t="str">
            <v>JAIRO</v>
          </cell>
          <cell r="H26">
            <v>35</v>
          </cell>
          <cell r="I26" t="str">
            <v>PLANTA</v>
          </cell>
          <cell r="J26" t="str">
            <v>M</v>
          </cell>
          <cell r="K26" t="str">
            <v>ac</v>
          </cell>
          <cell r="L26" t="str">
            <v>TC</v>
          </cell>
          <cell r="M26" t="str">
            <v>NULL</v>
          </cell>
          <cell r="N26" t="str">
            <v>jbravo@unicauca.edu.co</v>
          </cell>
          <cell r="O26" t="str">
            <v>TITULAR</v>
          </cell>
          <cell r="P26">
            <v>37629</v>
          </cell>
          <cell r="Q26" t="str">
            <v>NULL</v>
          </cell>
        </row>
        <row r="27">
          <cell r="B27">
            <v>91491883</v>
          </cell>
          <cell r="C27" t="str">
            <v>DIAZ MARIÑO NESTOR MILCIADES</v>
          </cell>
          <cell r="D27" t="str">
            <v>DIAZ</v>
          </cell>
          <cell r="E27" t="str">
            <v>MARIÑO</v>
          </cell>
          <cell r="F27" t="str">
            <v>NESTOR</v>
          </cell>
          <cell r="G27" t="str">
            <v>MILCIADES</v>
          </cell>
          <cell r="H27">
            <v>52</v>
          </cell>
          <cell r="I27" t="str">
            <v>PLANTA</v>
          </cell>
          <cell r="J27" t="str">
            <v>M</v>
          </cell>
          <cell r="K27" t="str">
            <v>ac</v>
          </cell>
          <cell r="L27" t="str">
            <v>TC</v>
          </cell>
          <cell r="M27" t="str">
            <v>NULL</v>
          </cell>
          <cell r="N27" t="str">
            <v>nediaz@unicauca.edu.co</v>
          </cell>
          <cell r="O27" t="str">
            <v>TITULAR</v>
          </cell>
          <cell r="P27">
            <v>38727</v>
          </cell>
          <cell r="Q27" t="str">
            <v>NULL</v>
          </cell>
        </row>
        <row r="28">
          <cell r="B28">
            <v>10527388</v>
          </cell>
          <cell r="C28" t="str">
            <v>MOSQUERA RIVERA JUAN MANUEL</v>
          </cell>
          <cell r="D28" t="str">
            <v>MOSQUERA</v>
          </cell>
          <cell r="E28" t="str">
            <v>RIVERA</v>
          </cell>
          <cell r="F28" t="str">
            <v>JUAN</v>
          </cell>
          <cell r="G28" t="str">
            <v>MANUEL</v>
          </cell>
          <cell r="H28">
            <v>44</v>
          </cell>
          <cell r="I28" t="str">
            <v>PLANTA</v>
          </cell>
          <cell r="J28" t="str">
            <v>M</v>
          </cell>
          <cell r="K28" t="str">
            <v>in</v>
          </cell>
          <cell r="L28" t="str">
            <v>NA</v>
          </cell>
          <cell r="M28" t="str">
            <v>NULL</v>
          </cell>
          <cell r="N28" t="str">
            <v>mori@unicauca.edu.co</v>
          </cell>
          <cell r="O28" t="str">
            <v>NULL</v>
          </cell>
          <cell r="P28" t="str">
            <v>NULL</v>
          </cell>
          <cell r="Q28" t="str">
            <v>NULL</v>
          </cell>
        </row>
        <row r="29">
          <cell r="B29">
            <v>12108982</v>
          </cell>
          <cell r="C29" t="str">
            <v>BERMEO MUÑOZ JOSE REINEL</v>
          </cell>
          <cell r="D29" t="str">
            <v>BERMEO</v>
          </cell>
          <cell r="E29" t="str">
            <v>MUÑOZ</v>
          </cell>
          <cell r="F29" t="str">
            <v>JOSE</v>
          </cell>
          <cell r="G29" t="str">
            <v>REINEL</v>
          </cell>
          <cell r="H29">
            <v>18</v>
          </cell>
          <cell r="I29" t="str">
            <v>PLANTA</v>
          </cell>
          <cell r="J29" t="str">
            <v>M</v>
          </cell>
          <cell r="K29" t="str">
            <v>ac</v>
          </cell>
          <cell r="L29" t="str">
            <v>TC</v>
          </cell>
          <cell r="M29" t="str">
            <v>NULL</v>
          </cell>
          <cell r="N29" t="str">
            <v>jbermeo@unicauca.edu.co</v>
          </cell>
          <cell r="O29" t="str">
            <v>TITULAR</v>
          </cell>
          <cell r="P29">
            <v>36220</v>
          </cell>
          <cell r="Q29" t="str">
            <v>NULL</v>
          </cell>
        </row>
        <row r="30">
          <cell r="B30">
            <v>16760102</v>
          </cell>
          <cell r="C30" t="str">
            <v>MOSQUERA DORADO CESAR ALFARO</v>
          </cell>
          <cell r="D30" t="str">
            <v>MOSQUERA</v>
          </cell>
          <cell r="E30" t="str">
            <v>DORADO</v>
          </cell>
          <cell r="F30" t="str">
            <v>CESAR</v>
          </cell>
          <cell r="G30" t="str">
            <v>ALFARO</v>
          </cell>
          <cell r="H30">
            <v>1</v>
          </cell>
          <cell r="I30" t="str">
            <v>PLANTA</v>
          </cell>
          <cell r="J30" t="str">
            <v>M</v>
          </cell>
          <cell r="K30" t="str">
            <v>ac</v>
          </cell>
          <cell r="L30" t="str">
            <v>TC</v>
          </cell>
          <cell r="M30" t="str">
            <v>DIRECTOR</v>
          </cell>
          <cell r="N30" t="str">
            <v>alfaromosquera@unicauca.edu.co</v>
          </cell>
          <cell r="O30" t="str">
            <v>ASOCIADO</v>
          </cell>
          <cell r="P30">
            <v>38369</v>
          </cell>
          <cell r="Q30" t="str">
            <v>NULL</v>
          </cell>
        </row>
        <row r="31">
          <cell r="B31">
            <v>25292743</v>
          </cell>
          <cell r="C31" t="str">
            <v>CHANTRE ASTAIZA ANGELA ROCIO</v>
          </cell>
          <cell r="D31" t="str">
            <v>CHANTRE</v>
          </cell>
          <cell r="E31" t="str">
            <v>ASTAIZA</v>
          </cell>
          <cell r="F31" t="str">
            <v>ANGELA</v>
          </cell>
          <cell r="G31" t="str">
            <v>ROCIO</v>
          </cell>
          <cell r="H31">
            <v>20</v>
          </cell>
          <cell r="I31" t="str">
            <v>PLANTA</v>
          </cell>
          <cell r="J31" t="str">
            <v>F</v>
          </cell>
          <cell r="K31" t="str">
            <v>ac</v>
          </cell>
          <cell r="L31" t="str">
            <v>TC</v>
          </cell>
          <cell r="M31" t="str">
            <v>NULL</v>
          </cell>
          <cell r="N31" t="str">
            <v>achantre@unicauca.edu.co</v>
          </cell>
          <cell r="O31" t="str">
            <v>TITULAR</v>
          </cell>
          <cell r="P31">
            <v>40422</v>
          </cell>
          <cell r="Q31" t="str">
            <v>NULL</v>
          </cell>
        </row>
        <row r="32">
          <cell r="B32">
            <v>30720048</v>
          </cell>
          <cell r="C32" t="str">
            <v>VALDIVIESO BOLAÑOS MARIA ISAURA</v>
          </cell>
          <cell r="D32" t="str">
            <v>VALDIVIESO</v>
          </cell>
          <cell r="E32" t="str">
            <v>BOLAÑOS</v>
          </cell>
          <cell r="F32" t="str">
            <v>MARIA</v>
          </cell>
          <cell r="G32" t="str">
            <v>ISAURA</v>
          </cell>
          <cell r="H32">
            <v>31</v>
          </cell>
          <cell r="I32" t="str">
            <v>PLANTA</v>
          </cell>
          <cell r="J32" t="str">
            <v>M</v>
          </cell>
          <cell r="K32" t="str">
            <v>in</v>
          </cell>
          <cell r="L32" t="str">
            <v>NA</v>
          </cell>
          <cell r="M32" t="str">
            <v>NULL</v>
          </cell>
          <cell r="N32" t="str">
            <v>mvalbo@unicauca.edu.co</v>
          </cell>
          <cell r="O32" t="str">
            <v>NULL</v>
          </cell>
          <cell r="P32" t="str">
            <v>NULL</v>
          </cell>
          <cell r="Q32" t="str">
            <v>NULL</v>
          </cell>
        </row>
        <row r="33">
          <cell r="B33">
            <v>34537670</v>
          </cell>
          <cell r="C33" t="str">
            <v>MUÑOZ GALLEGO FLOR DE MARIA</v>
          </cell>
          <cell r="D33" t="str">
            <v>MUÑOZ</v>
          </cell>
          <cell r="E33" t="str">
            <v>GALLEGO</v>
          </cell>
          <cell r="F33" t="str">
            <v>FLOR</v>
          </cell>
          <cell r="G33" t="str">
            <v>DE MARIA</v>
          </cell>
          <cell r="H33">
            <v>7</v>
          </cell>
          <cell r="I33" t="str">
            <v>PLANTA</v>
          </cell>
          <cell r="J33" t="str">
            <v>F</v>
          </cell>
          <cell r="K33" t="str">
            <v>ac</v>
          </cell>
          <cell r="L33" t="str">
            <v>TC</v>
          </cell>
          <cell r="M33" t="str">
            <v>NULL</v>
          </cell>
          <cell r="N33" t="str">
            <v>fdmunoz@unicauca.edu.co</v>
          </cell>
          <cell r="O33" t="str">
            <v>ASOCIADO</v>
          </cell>
          <cell r="P33">
            <v>33801</v>
          </cell>
          <cell r="Q33" t="str">
            <v>NULL</v>
          </cell>
        </row>
        <row r="34">
          <cell r="B34">
            <v>34554034</v>
          </cell>
          <cell r="C34" t="str">
            <v>MUÑOZ ANASCO DOYRA MARIELA</v>
          </cell>
          <cell r="D34" t="str">
            <v>MUÑOZ</v>
          </cell>
          <cell r="E34" t="str">
            <v>ANASCO</v>
          </cell>
          <cell r="F34" t="str">
            <v>DOYRA</v>
          </cell>
          <cell r="G34" t="str">
            <v>MARIELA</v>
          </cell>
          <cell r="H34">
            <v>51</v>
          </cell>
          <cell r="I34" t="str">
            <v>PLANTA</v>
          </cell>
          <cell r="J34" t="str">
            <v>F</v>
          </cell>
          <cell r="K34" t="str">
            <v>ac</v>
          </cell>
          <cell r="L34" t="str">
            <v>TC</v>
          </cell>
          <cell r="M34" t="str">
            <v>NULL</v>
          </cell>
          <cell r="N34" t="str">
            <v>mamunoz@unicauca.edu.co</v>
          </cell>
          <cell r="O34" t="str">
            <v>TITULAR</v>
          </cell>
          <cell r="P34">
            <v>37631</v>
          </cell>
          <cell r="Q34" t="str">
            <v>NULL</v>
          </cell>
        </row>
        <row r="35">
          <cell r="B35">
            <v>43040911</v>
          </cell>
          <cell r="C35" t="str">
            <v>ARANGO GAVIRIA IRMA PIEDAD</v>
          </cell>
          <cell r="D35" t="str">
            <v>ARANGO</v>
          </cell>
          <cell r="E35" t="str">
            <v>GAVIRIA</v>
          </cell>
          <cell r="F35" t="str">
            <v>IRMA</v>
          </cell>
          <cell r="G35" t="str">
            <v>PIEDAD</v>
          </cell>
          <cell r="H35">
            <v>33</v>
          </cell>
          <cell r="I35" t="str">
            <v>PLANTA</v>
          </cell>
          <cell r="J35" t="str">
            <v>F</v>
          </cell>
          <cell r="K35" t="str">
            <v>ac</v>
          </cell>
          <cell r="L35" t="str">
            <v>TC</v>
          </cell>
          <cell r="M35" t="str">
            <v>NULL</v>
          </cell>
          <cell r="N35" t="str">
            <v>irmapia@unicauca.edu.co</v>
          </cell>
          <cell r="O35" t="str">
            <v>TITULAR</v>
          </cell>
          <cell r="P35">
            <v>33610</v>
          </cell>
          <cell r="Q35" t="str">
            <v>NULL</v>
          </cell>
        </row>
        <row r="36">
          <cell r="B36">
            <v>51599545</v>
          </cell>
          <cell r="C36" t="str">
            <v>MENDOZA VARGAS MARTHA DEL PILAR</v>
          </cell>
          <cell r="D36" t="str">
            <v>MENDOZA</v>
          </cell>
          <cell r="E36" t="str">
            <v>VARGAS</v>
          </cell>
          <cell r="F36" t="str">
            <v>MARTHA</v>
          </cell>
          <cell r="G36" t="str">
            <v>DEL PILAR</v>
          </cell>
          <cell r="H36">
            <v>24</v>
          </cell>
          <cell r="I36" t="str">
            <v>PLANTA</v>
          </cell>
          <cell r="J36" t="str">
            <v>F</v>
          </cell>
          <cell r="K36" t="str">
            <v>ac</v>
          </cell>
          <cell r="L36" t="str">
            <v>TC</v>
          </cell>
          <cell r="M36" t="str">
            <v>NULL</v>
          </cell>
          <cell r="N36" t="str">
            <v>madelpilar@unicauca.edu.co</v>
          </cell>
          <cell r="O36" t="str">
            <v>ASOCIADO</v>
          </cell>
          <cell r="P36">
            <v>38366</v>
          </cell>
          <cell r="Q36" t="str">
            <v>NULL</v>
          </cell>
        </row>
        <row r="37">
          <cell r="B37">
            <v>52021928</v>
          </cell>
          <cell r="C37" t="str">
            <v>CADENA DURAN OLGA LUCIA</v>
          </cell>
          <cell r="D37" t="str">
            <v>CADENA</v>
          </cell>
          <cell r="E37" t="str">
            <v>DURAN</v>
          </cell>
          <cell r="F37" t="str">
            <v>OLGA</v>
          </cell>
          <cell r="G37" t="str">
            <v>LUCIA</v>
          </cell>
          <cell r="H37">
            <v>21</v>
          </cell>
          <cell r="I37" t="str">
            <v>PLANTA</v>
          </cell>
          <cell r="J37" t="str">
            <v>F</v>
          </cell>
          <cell r="K37" t="str">
            <v>ac</v>
          </cell>
          <cell r="L37" t="str">
            <v>TC</v>
          </cell>
          <cell r="M37" t="str">
            <v>NULL</v>
          </cell>
          <cell r="N37" t="str">
            <v>olgacadena@unicauca.edu.co</v>
          </cell>
          <cell r="O37" t="str">
            <v>TITULAR</v>
          </cell>
          <cell r="P37">
            <v>38727</v>
          </cell>
          <cell r="Q37" t="str">
            <v>NULL</v>
          </cell>
        </row>
        <row r="38">
          <cell r="B38">
            <v>59820983</v>
          </cell>
          <cell r="C38" t="str">
            <v>LOPEZ PATIÑO CARMENZA LILIANA</v>
          </cell>
          <cell r="D38" t="str">
            <v>LOPEZ</v>
          </cell>
          <cell r="E38" t="str">
            <v>PATIÑO</v>
          </cell>
          <cell r="F38" t="str">
            <v>CARMENZA</v>
          </cell>
          <cell r="G38" t="str">
            <v>LILIANA</v>
          </cell>
          <cell r="H38">
            <v>4</v>
          </cell>
          <cell r="I38" t="str">
            <v>PLANTA</v>
          </cell>
          <cell r="J38" t="str">
            <v>F</v>
          </cell>
          <cell r="K38" t="str">
            <v>ac</v>
          </cell>
          <cell r="L38" t="str">
            <v>TC</v>
          </cell>
          <cell r="M38" t="str">
            <v>COORDINADORPS</v>
          </cell>
          <cell r="N38" t="str">
            <v>cllopez@unicauca.edu.co</v>
          </cell>
          <cell r="O38" t="str">
            <v>TITULAR</v>
          </cell>
          <cell r="P38">
            <v>37006</v>
          </cell>
          <cell r="Q38" t="str">
            <v>NULL</v>
          </cell>
        </row>
        <row r="39">
          <cell r="B39">
            <v>63483237</v>
          </cell>
          <cell r="C39" t="str">
            <v>MENDOZA BECERRA MARTHA ELIANA</v>
          </cell>
          <cell r="D39" t="str">
            <v>MENDOZA</v>
          </cell>
          <cell r="E39" t="str">
            <v>BECERRA</v>
          </cell>
          <cell r="F39" t="str">
            <v>MARTHA</v>
          </cell>
          <cell r="G39" t="str">
            <v>ELIANA</v>
          </cell>
          <cell r="H39">
            <v>52</v>
          </cell>
          <cell r="I39" t="str">
            <v>PLANTA</v>
          </cell>
          <cell r="J39" t="str">
            <v>F</v>
          </cell>
          <cell r="K39" t="str">
            <v>ac</v>
          </cell>
          <cell r="L39" t="str">
            <v>TC</v>
          </cell>
          <cell r="M39" t="str">
            <v>NULL</v>
          </cell>
          <cell r="N39" t="str">
            <v>mmendoza@unicauca.edu.co</v>
          </cell>
          <cell r="O39" t="str">
            <v>TITULAR</v>
          </cell>
          <cell r="P39">
            <v>36220</v>
          </cell>
          <cell r="Q39" t="str">
            <v>NULL</v>
          </cell>
        </row>
        <row r="40">
          <cell r="B40">
            <v>66827047</v>
          </cell>
          <cell r="C40" t="str">
            <v>MILLER RESTREPO ALEJANDRA</v>
          </cell>
          <cell r="D40" t="str">
            <v>MILLER</v>
          </cell>
          <cell r="E40" t="str">
            <v>RESTREPO</v>
          </cell>
          <cell r="F40" t="str">
            <v>ALEJANDRA</v>
          </cell>
          <cell r="H40">
            <v>21</v>
          </cell>
          <cell r="I40" t="str">
            <v>PLANTA</v>
          </cell>
          <cell r="J40" t="str">
            <v>F</v>
          </cell>
          <cell r="K40" t="str">
            <v>ac</v>
          </cell>
          <cell r="L40" t="str">
            <v>TC</v>
          </cell>
          <cell r="M40" t="str">
            <v>NULL</v>
          </cell>
          <cell r="N40" t="str">
            <v>amiller@unicauca.edu.co</v>
          </cell>
          <cell r="O40" t="str">
            <v>TITULAR</v>
          </cell>
          <cell r="P40">
            <v>36617</v>
          </cell>
          <cell r="Q40" t="str">
            <v>NULL</v>
          </cell>
        </row>
        <row r="41">
          <cell r="B41">
            <v>76327102</v>
          </cell>
          <cell r="C41" t="str">
            <v>CAICEDO RENDON OSCAR MAURICIO</v>
          </cell>
          <cell r="D41" t="str">
            <v>CAICEDO</v>
          </cell>
          <cell r="E41" t="str">
            <v>RENDON</v>
          </cell>
          <cell r="F41" t="str">
            <v>OSCAR</v>
          </cell>
          <cell r="G41" t="str">
            <v>MAURICIO</v>
          </cell>
          <cell r="H41">
            <v>50</v>
          </cell>
          <cell r="I41" t="str">
            <v>PLANTA</v>
          </cell>
          <cell r="J41" t="str">
            <v>M</v>
          </cell>
          <cell r="K41" t="str">
            <v>ac</v>
          </cell>
          <cell r="L41" t="str">
            <v>TC</v>
          </cell>
          <cell r="M41" t="str">
            <v>NULL</v>
          </cell>
          <cell r="N41" t="str">
            <v>omcaicedo@unicauca.edu.co</v>
          </cell>
          <cell r="O41" t="str">
            <v>TITULAR</v>
          </cell>
          <cell r="P41">
            <v>38366</v>
          </cell>
          <cell r="Q41" t="str">
            <v>NULL</v>
          </cell>
        </row>
        <row r="42">
          <cell r="B42">
            <v>91288035</v>
          </cell>
          <cell r="C42" t="str">
            <v>NIÑO ZAMBRANO MIGUEL ANGEL</v>
          </cell>
          <cell r="D42" t="str">
            <v>NIÑO</v>
          </cell>
          <cell r="E42" t="str">
            <v>ZAMBRANO</v>
          </cell>
          <cell r="F42" t="str">
            <v>MIGUEL</v>
          </cell>
          <cell r="G42" t="str">
            <v>ANGEL</v>
          </cell>
          <cell r="H42">
            <v>52</v>
          </cell>
          <cell r="I42" t="str">
            <v>PLANTA</v>
          </cell>
          <cell r="J42" t="str">
            <v>M</v>
          </cell>
          <cell r="K42" t="str">
            <v>ac</v>
          </cell>
          <cell r="L42" t="str">
            <v>TC</v>
          </cell>
          <cell r="M42" t="str">
            <v>COORDINADORPR</v>
          </cell>
          <cell r="N42" t="str">
            <v>manzamb@unicauca.edu.co</v>
          </cell>
          <cell r="O42" t="str">
            <v>TITULAR</v>
          </cell>
          <cell r="P42">
            <v>36452</v>
          </cell>
          <cell r="Q42" t="str">
            <v>NULL</v>
          </cell>
        </row>
        <row r="43">
          <cell r="B43">
            <v>4614865</v>
          </cell>
          <cell r="C43" t="str">
            <v>MARTINEZ FLOR WILSON ARLEY</v>
          </cell>
          <cell r="D43" t="str">
            <v>MARTINEZ</v>
          </cell>
          <cell r="E43" t="str">
            <v>FLOR</v>
          </cell>
          <cell r="F43" t="str">
            <v>WILSON</v>
          </cell>
          <cell r="G43" t="str">
            <v>ARLEY</v>
          </cell>
          <cell r="H43">
            <v>35</v>
          </cell>
          <cell r="I43" t="str">
            <v>PLANTA</v>
          </cell>
          <cell r="J43" t="str">
            <v>M</v>
          </cell>
          <cell r="K43" t="str">
            <v>ac</v>
          </cell>
          <cell r="L43" t="str">
            <v>TC</v>
          </cell>
          <cell r="M43" t="str">
            <v>JEFE</v>
          </cell>
          <cell r="N43" t="str">
            <v>wamartinez@unicauca.edu.co</v>
          </cell>
          <cell r="O43" t="str">
            <v>ASOCIADO</v>
          </cell>
          <cell r="P43">
            <v>38770</v>
          </cell>
          <cell r="Q43" t="str">
            <v>NULL</v>
          </cell>
        </row>
        <row r="44">
          <cell r="B44">
            <v>7524120</v>
          </cell>
          <cell r="C44" t="str">
            <v>OSORIO GARCES CARLOS ENRIQUE</v>
          </cell>
          <cell r="D44" t="str">
            <v>OSORIO</v>
          </cell>
          <cell r="E44" t="str">
            <v>GARCES</v>
          </cell>
          <cell r="F44" t="str">
            <v>CARLOS</v>
          </cell>
          <cell r="G44" t="str">
            <v>ENRIQUE</v>
          </cell>
          <cell r="H44">
            <v>26</v>
          </cell>
          <cell r="I44" t="str">
            <v>PLANTA</v>
          </cell>
          <cell r="J44" t="str">
            <v>M</v>
          </cell>
          <cell r="K44" t="str">
            <v>ac</v>
          </cell>
          <cell r="L44" t="str">
            <v>TC</v>
          </cell>
          <cell r="M44" t="str">
            <v>NULL</v>
          </cell>
          <cell r="N44" t="str">
            <v>carlososorio@unicauca.edu.co</v>
          </cell>
          <cell r="O44" t="str">
            <v>TITULAR</v>
          </cell>
          <cell r="P44">
            <v>38372</v>
          </cell>
          <cell r="Q44" t="str">
            <v>NULL</v>
          </cell>
        </row>
        <row r="45">
          <cell r="B45">
            <v>10533346</v>
          </cell>
          <cell r="C45" t="str">
            <v>DELGADO NOGUERA MARIO FRANCISCO</v>
          </cell>
          <cell r="D45" t="str">
            <v>DELGADO</v>
          </cell>
          <cell r="E45" t="str">
            <v>NOGUERA</v>
          </cell>
          <cell r="F45" t="str">
            <v>MARIO</v>
          </cell>
          <cell r="G45" t="str">
            <v>FRANCISCO</v>
          </cell>
          <cell r="H45">
            <v>17</v>
          </cell>
          <cell r="I45" t="str">
            <v>PLANTA</v>
          </cell>
          <cell r="J45" t="str">
            <v>M</v>
          </cell>
          <cell r="K45" t="str">
            <v>in</v>
          </cell>
          <cell r="L45" t="str">
            <v>NA</v>
          </cell>
          <cell r="M45" t="str">
            <v>NULL</v>
          </cell>
          <cell r="N45" t="str">
            <v>mdelgado@unicauca.edu.co</v>
          </cell>
          <cell r="O45" t="str">
            <v>NULL</v>
          </cell>
          <cell r="P45" t="str">
            <v>NULL</v>
          </cell>
          <cell r="Q45" t="str">
            <v>NULL</v>
          </cell>
        </row>
        <row r="46">
          <cell r="B46">
            <v>10537683</v>
          </cell>
          <cell r="C46" t="str">
            <v>ALBAN LOPEZ NOE</v>
          </cell>
          <cell r="D46" t="str">
            <v>ALBAN</v>
          </cell>
          <cell r="E46" t="str">
            <v>LOPEZ</v>
          </cell>
          <cell r="F46" t="str">
            <v>NOE</v>
          </cell>
          <cell r="H46">
            <v>5</v>
          </cell>
          <cell r="I46" t="str">
            <v>PLANTA</v>
          </cell>
          <cell r="J46" t="str">
            <v>M</v>
          </cell>
          <cell r="K46" t="str">
            <v>ac</v>
          </cell>
          <cell r="L46" t="str">
            <v>TC</v>
          </cell>
          <cell r="M46" t="str">
            <v>NULL</v>
          </cell>
          <cell r="N46" t="str">
            <v>albanlopez@unicauca.edu.co</v>
          </cell>
          <cell r="O46" t="str">
            <v>TITULAR</v>
          </cell>
          <cell r="P46">
            <v>38365</v>
          </cell>
          <cell r="Q46" t="str">
            <v>NULL</v>
          </cell>
        </row>
        <row r="47">
          <cell r="B47">
            <v>10538340</v>
          </cell>
          <cell r="C47" t="str">
            <v>ACOSTA FUENTES BORGIA ENRICO</v>
          </cell>
          <cell r="D47" t="str">
            <v>ACOSTA</v>
          </cell>
          <cell r="E47" t="str">
            <v>FUENTES</v>
          </cell>
          <cell r="F47" t="str">
            <v>BORGIA</v>
          </cell>
          <cell r="G47" t="str">
            <v>ENRICO</v>
          </cell>
          <cell r="H47">
            <v>33</v>
          </cell>
          <cell r="I47" t="str">
            <v>PLANTA</v>
          </cell>
          <cell r="J47" t="str">
            <v>M</v>
          </cell>
          <cell r="K47" t="str">
            <v>ac</v>
          </cell>
          <cell r="L47" t="str">
            <v>TC</v>
          </cell>
          <cell r="M47" t="str">
            <v>NULL</v>
          </cell>
          <cell r="N47" t="str">
            <v>bacosta@unicauca.edu.co</v>
          </cell>
          <cell r="O47" t="str">
            <v>ASOCIADO</v>
          </cell>
          <cell r="P47">
            <v>34178</v>
          </cell>
          <cell r="Q47" t="str">
            <v>NULL</v>
          </cell>
        </row>
        <row r="48">
          <cell r="B48">
            <v>10539631</v>
          </cell>
          <cell r="C48" t="str">
            <v>SANCHEZ ORDOÑEZ JOSE FERNANDO</v>
          </cell>
          <cell r="D48" t="str">
            <v>SANCHEZ</v>
          </cell>
          <cell r="E48" t="str">
            <v>ORDOÑEZ</v>
          </cell>
          <cell r="F48" t="str">
            <v>JOSE</v>
          </cell>
          <cell r="G48" t="str">
            <v>FERNANDO</v>
          </cell>
          <cell r="H48">
            <v>48</v>
          </cell>
          <cell r="I48" t="str">
            <v>PLANTA</v>
          </cell>
          <cell r="J48" t="str">
            <v>M</v>
          </cell>
          <cell r="K48" t="str">
            <v>in</v>
          </cell>
          <cell r="L48" t="str">
            <v>NA</v>
          </cell>
          <cell r="M48" t="str">
            <v>JEFE</v>
          </cell>
          <cell r="N48" t="str">
            <v>josfersan@unicauca.edu.co</v>
          </cell>
          <cell r="O48" t="str">
            <v>NULL</v>
          </cell>
          <cell r="P48" t="str">
            <v>NULL</v>
          </cell>
          <cell r="Q48" t="str">
            <v>NULL</v>
          </cell>
        </row>
        <row r="49">
          <cell r="B49">
            <v>10547536</v>
          </cell>
          <cell r="C49" t="str">
            <v>PAZ CONCHA JUAN PABLO</v>
          </cell>
          <cell r="D49" t="str">
            <v>PAZ</v>
          </cell>
          <cell r="E49" t="str">
            <v>CONCHA</v>
          </cell>
          <cell r="F49" t="str">
            <v>JUAN</v>
          </cell>
          <cell r="G49" t="str">
            <v>PABLO</v>
          </cell>
          <cell r="H49">
            <v>5</v>
          </cell>
          <cell r="I49" t="str">
            <v>PLANTA</v>
          </cell>
          <cell r="J49" t="str">
            <v>M</v>
          </cell>
          <cell r="K49" t="str">
            <v>ac</v>
          </cell>
          <cell r="L49" t="str">
            <v>TC</v>
          </cell>
          <cell r="M49" t="str">
            <v>NULL</v>
          </cell>
          <cell r="N49" t="str">
            <v>jppaz@unicauca.edu.co</v>
          </cell>
          <cell r="O49" t="str">
            <v>TITULAR</v>
          </cell>
          <cell r="P49">
            <v>38727</v>
          </cell>
          <cell r="Q49" t="str">
            <v>NULL</v>
          </cell>
        </row>
        <row r="50">
          <cell r="B50">
            <v>12120023</v>
          </cell>
          <cell r="C50" t="str">
            <v>TOCANCIPA FALLA JAIRO ELICIO</v>
          </cell>
          <cell r="D50" t="str">
            <v>TOCANCIPA</v>
          </cell>
          <cell r="E50" t="str">
            <v>FALLA</v>
          </cell>
          <cell r="F50" t="str">
            <v>JAIRO</v>
          </cell>
          <cell r="G50" t="str">
            <v>ELICIO</v>
          </cell>
          <cell r="H50">
            <v>22</v>
          </cell>
          <cell r="I50" t="str">
            <v>PLANTA</v>
          </cell>
          <cell r="J50" t="str">
            <v>M</v>
          </cell>
          <cell r="K50" t="str">
            <v>ac</v>
          </cell>
          <cell r="L50" t="str">
            <v>TC</v>
          </cell>
          <cell r="M50" t="str">
            <v>NULL</v>
          </cell>
          <cell r="N50" t="str">
            <v>jtocancipa@unicauca.edu.co</v>
          </cell>
          <cell r="O50" t="str">
            <v>TITULAR</v>
          </cell>
          <cell r="P50">
            <v>35462</v>
          </cell>
          <cell r="Q50" t="str">
            <v>NULL</v>
          </cell>
        </row>
        <row r="51">
          <cell r="B51">
            <v>16636732</v>
          </cell>
          <cell r="C51" t="str">
            <v>STECHAUNER ROHRINGER ROMAN</v>
          </cell>
          <cell r="D51" t="str">
            <v>STECHAUNER</v>
          </cell>
          <cell r="E51" t="str">
            <v>ROHRINGER</v>
          </cell>
          <cell r="F51" t="str">
            <v>ROMAN</v>
          </cell>
          <cell r="H51">
            <v>5</v>
          </cell>
          <cell r="I51" t="str">
            <v>PLANTA</v>
          </cell>
          <cell r="J51" t="str">
            <v>M</v>
          </cell>
          <cell r="K51" t="str">
            <v>in</v>
          </cell>
          <cell r="L51" t="str">
            <v>NA</v>
          </cell>
          <cell r="M51" t="str">
            <v>NULL</v>
          </cell>
          <cell r="N51" t="str">
            <v>rstechauner@unicauca.edu.co</v>
          </cell>
          <cell r="O51" t="str">
            <v>NULL</v>
          </cell>
          <cell r="P51" t="str">
            <v>NULL</v>
          </cell>
          <cell r="Q51" t="str">
            <v>NULL</v>
          </cell>
        </row>
        <row r="52">
          <cell r="B52">
            <v>19427110</v>
          </cell>
          <cell r="C52" t="str">
            <v>CORCHUELO MORA MIGUEL HUGO</v>
          </cell>
          <cell r="D52" t="str">
            <v>CORCHUELO</v>
          </cell>
          <cell r="E52" t="str">
            <v>MORA</v>
          </cell>
          <cell r="F52" t="str">
            <v>MIGUEL</v>
          </cell>
          <cell r="G52" t="str">
            <v>HUGO</v>
          </cell>
          <cell r="H52">
            <v>34</v>
          </cell>
          <cell r="I52" t="str">
            <v>PLANTA</v>
          </cell>
          <cell r="J52" t="str">
            <v>M</v>
          </cell>
          <cell r="K52" t="str">
            <v>ac</v>
          </cell>
          <cell r="L52" t="str">
            <v>TC</v>
          </cell>
          <cell r="M52" t="str">
            <v>NULL</v>
          </cell>
          <cell r="N52" t="str">
            <v>micorcho@unicauca.edu.co</v>
          </cell>
          <cell r="O52" t="str">
            <v>TITULAR</v>
          </cell>
          <cell r="P52">
            <v>34700</v>
          </cell>
          <cell r="Q52" t="str">
            <v>NULL</v>
          </cell>
        </row>
        <row r="53">
          <cell r="B53">
            <v>19494192</v>
          </cell>
          <cell r="C53" t="str">
            <v>SALCEDO GARCIA HORACIO</v>
          </cell>
          <cell r="D53" t="str">
            <v>SALCEDO</v>
          </cell>
          <cell r="E53" t="str">
            <v>GARCIA</v>
          </cell>
          <cell r="F53" t="str">
            <v>HORACIO</v>
          </cell>
          <cell r="H53">
            <v>25</v>
          </cell>
          <cell r="I53" t="str">
            <v>PLANTA</v>
          </cell>
          <cell r="J53" t="str">
            <v>M</v>
          </cell>
          <cell r="K53" t="str">
            <v>in</v>
          </cell>
          <cell r="L53" t="str">
            <v>NA</v>
          </cell>
          <cell r="M53" t="str">
            <v>NULL</v>
          </cell>
          <cell r="N53" t="str">
            <v>hsalcedo@unicauca.edu.co</v>
          </cell>
          <cell r="O53" t="str">
            <v>NULL</v>
          </cell>
          <cell r="P53" t="str">
            <v>NULL</v>
          </cell>
          <cell r="Q53" t="str">
            <v>NULL</v>
          </cell>
        </row>
        <row r="54">
          <cell r="B54">
            <v>34531920</v>
          </cell>
          <cell r="C54" t="str">
            <v>ACOSTA ARAGON MARIA PIEDAD</v>
          </cell>
          <cell r="D54" t="str">
            <v>ACOSTA</v>
          </cell>
          <cell r="E54" t="str">
            <v>ARAGON</v>
          </cell>
          <cell r="F54" t="str">
            <v>MARIA</v>
          </cell>
          <cell r="G54" t="str">
            <v>PIEDAD</v>
          </cell>
          <cell r="H54">
            <v>12</v>
          </cell>
          <cell r="I54" t="str">
            <v>PLANTA</v>
          </cell>
          <cell r="J54" t="str">
            <v>M</v>
          </cell>
          <cell r="K54" t="str">
            <v>ac</v>
          </cell>
          <cell r="L54" t="str">
            <v>TC</v>
          </cell>
          <cell r="M54" t="str">
            <v>NULL</v>
          </cell>
          <cell r="N54" t="str">
            <v>macosta@unicauca.edu.co</v>
          </cell>
          <cell r="O54" t="str">
            <v>TITULAR</v>
          </cell>
          <cell r="P54">
            <v>33610</v>
          </cell>
          <cell r="Q54" t="str">
            <v>NULL</v>
          </cell>
        </row>
        <row r="55">
          <cell r="B55">
            <v>34546096</v>
          </cell>
          <cell r="C55" t="str">
            <v>SANDOVAL PAZ CONSTANZA EDY</v>
          </cell>
          <cell r="D55" t="str">
            <v>SANDOVAL</v>
          </cell>
          <cell r="E55" t="str">
            <v>PAZ</v>
          </cell>
          <cell r="F55" t="str">
            <v>CONSTANZA</v>
          </cell>
          <cell r="G55" t="str">
            <v>EDY</v>
          </cell>
          <cell r="H55">
            <v>23</v>
          </cell>
          <cell r="I55" t="str">
            <v>PLANTA</v>
          </cell>
          <cell r="J55" t="str">
            <v>F</v>
          </cell>
          <cell r="K55" t="str">
            <v>ac</v>
          </cell>
          <cell r="L55" t="str">
            <v>TC</v>
          </cell>
          <cell r="M55" t="str">
            <v>JEFE</v>
          </cell>
          <cell r="N55" t="str">
            <v>cesandoval@unicauca.edu.co</v>
          </cell>
          <cell r="O55" t="str">
            <v>TITULAR</v>
          </cell>
          <cell r="P55">
            <v>38365</v>
          </cell>
          <cell r="Q55" t="str">
            <v>NULL</v>
          </cell>
        </row>
        <row r="56">
          <cell r="B56">
            <v>34554310</v>
          </cell>
          <cell r="C56" t="str">
            <v>URRUTIA ILLERA ISABELLA MARIA</v>
          </cell>
          <cell r="D56" t="str">
            <v>URRUTIA</v>
          </cell>
          <cell r="E56" t="str">
            <v>ILLERA</v>
          </cell>
          <cell r="F56" t="str">
            <v>ISABELLA</v>
          </cell>
          <cell r="G56" t="str">
            <v>MARIA</v>
          </cell>
          <cell r="H56">
            <v>9</v>
          </cell>
          <cell r="I56" t="str">
            <v>PLANTA</v>
          </cell>
          <cell r="J56" t="str">
            <v>F</v>
          </cell>
          <cell r="K56" t="str">
            <v>ac</v>
          </cell>
          <cell r="L56" t="str">
            <v>TC</v>
          </cell>
          <cell r="M56" t="str">
            <v>NULL</v>
          </cell>
          <cell r="N56" t="str">
            <v>iurrutia@unicauca.edu.co</v>
          </cell>
          <cell r="O56" t="str">
            <v>ASOCIADO</v>
          </cell>
          <cell r="P56">
            <v>36617</v>
          </cell>
          <cell r="Q56" t="str">
            <v>NULL</v>
          </cell>
        </row>
        <row r="57">
          <cell r="B57">
            <v>41936740</v>
          </cell>
          <cell r="C57" t="str">
            <v>RAMIREZ GUTIERREZ ZORAIDA</v>
          </cell>
          <cell r="D57" t="str">
            <v>RAMIREZ</v>
          </cell>
          <cell r="E57" t="str">
            <v>GUTIERREZ</v>
          </cell>
          <cell r="F57" t="str">
            <v>ZORAIDA</v>
          </cell>
          <cell r="H57">
            <v>19</v>
          </cell>
          <cell r="I57" t="str">
            <v>PLANTA</v>
          </cell>
          <cell r="J57" t="str">
            <v>F</v>
          </cell>
          <cell r="K57" t="str">
            <v>ac</v>
          </cell>
          <cell r="L57" t="str">
            <v>TC</v>
          </cell>
          <cell r="M57" t="str">
            <v>NULL</v>
          </cell>
          <cell r="N57" t="str">
            <v>zramirez@unicauca.edu.co</v>
          </cell>
          <cell r="O57" t="str">
            <v>TITULAR</v>
          </cell>
          <cell r="P57">
            <v>38365</v>
          </cell>
          <cell r="Q57" t="str">
            <v>NULL</v>
          </cell>
        </row>
        <row r="58">
          <cell r="B58">
            <v>45766496</v>
          </cell>
          <cell r="C58" t="str">
            <v>BOLIVAR LOBATO MARTHA ISABEL</v>
          </cell>
          <cell r="D58" t="str">
            <v>BOLIVAR</v>
          </cell>
          <cell r="E58" t="str">
            <v>LOBATO</v>
          </cell>
          <cell r="F58" t="str">
            <v>MARTHA</v>
          </cell>
          <cell r="G58" t="str">
            <v>ISABEL</v>
          </cell>
          <cell r="H58">
            <v>46</v>
          </cell>
          <cell r="I58" t="str">
            <v>PLANTA</v>
          </cell>
          <cell r="J58" t="str">
            <v>F</v>
          </cell>
          <cell r="K58" t="str">
            <v>in</v>
          </cell>
          <cell r="L58" t="str">
            <v>NA</v>
          </cell>
          <cell r="M58" t="str">
            <v>NULL</v>
          </cell>
          <cell r="N58" t="str">
            <v>NULL</v>
          </cell>
          <cell r="O58" t="str">
            <v>NULL</v>
          </cell>
          <cell r="P58" t="str">
            <v>NULL</v>
          </cell>
          <cell r="Q58" t="str">
            <v>NULL</v>
          </cell>
        </row>
        <row r="59">
          <cell r="B59">
            <v>51898307</v>
          </cell>
          <cell r="C59" t="str">
            <v>CASTILLO GUZMAN ELIZABETH</v>
          </cell>
          <cell r="D59" t="str">
            <v>CASTILLO</v>
          </cell>
          <cell r="E59" t="str">
            <v>GUZMAN</v>
          </cell>
          <cell r="F59" t="str">
            <v>ELIZABETH</v>
          </cell>
          <cell r="H59">
            <v>24</v>
          </cell>
          <cell r="I59" t="str">
            <v>PLANTA</v>
          </cell>
          <cell r="J59" t="str">
            <v>F</v>
          </cell>
          <cell r="K59" t="str">
            <v>ac</v>
          </cell>
          <cell r="L59" t="str">
            <v>TC</v>
          </cell>
          <cell r="M59" t="str">
            <v>NULL</v>
          </cell>
          <cell r="N59" t="str">
            <v>elcastil@unicauca.edu.co</v>
          </cell>
          <cell r="O59" t="str">
            <v>TITULAR</v>
          </cell>
          <cell r="P59">
            <v>37196</v>
          </cell>
          <cell r="Q59" t="str">
            <v>NULL</v>
          </cell>
        </row>
        <row r="60">
          <cell r="B60">
            <v>76305748</v>
          </cell>
          <cell r="C60" t="str">
            <v>CASAS PEÑA RODOLFO LEON</v>
          </cell>
          <cell r="D60" t="str">
            <v>CASAS</v>
          </cell>
          <cell r="E60" t="str">
            <v>PEÑA</v>
          </cell>
          <cell r="F60" t="str">
            <v>RODOLFO</v>
          </cell>
          <cell r="G60" t="str">
            <v>LEON</v>
          </cell>
          <cell r="H60">
            <v>12</v>
          </cell>
          <cell r="I60" t="str">
            <v>PLANTA</v>
          </cell>
          <cell r="J60" t="str">
            <v>M</v>
          </cell>
          <cell r="K60" t="str">
            <v>ac</v>
          </cell>
          <cell r="L60" t="str">
            <v>TC</v>
          </cell>
          <cell r="M60" t="str">
            <v>JEFE</v>
          </cell>
          <cell r="N60" t="str">
            <v>rcasas@unicauca.edu.co</v>
          </cell>
          <cell r="O60" t="str">
            <v>TITULAR</v>
          </cell>
          <cell r="P60">
            <v>35643</v>
          </cell>
          <cell r="Q60" t="str">
            <v>NULL</v>
          </cell>
        </row>
        <row r="61">
          <cell r="B61">
            <v>76315848</v>
          </cell>
          <cell r="C61" t="str">
            <v>BUENDIA ASTUDILLO ALEXANDER</v>
          </cell>
          <cell r="D61" t="str">
            <v>BUENDIA</v>
          </cell>
          <cell r="E61" t="str">
            <v>ASTUDILLO</v>
          </cell>
          <cell r="F61" t="str">
            <v>ALEXANDER</v>
          </cell>
          <cell r="H61">
            <v>38</v>
          </cell>
          <cell r="I61" t="str">
            <v>PLANTA</v>
          </cell>
          <cell r="J61" t="str">
            <v>M</v>
          </cell>
          <cell r="K61" t="str">
            <v>ac</v>
          </cell>
          <cell r="L61" t="str">
            <v>TC</v>
          </cell>
          <cell r="M61" t="str">
            <v>DIRECTOR</v>
          </cell>
          <cell r="N61" t="str">
            <v>abuendia@unicauca.edu.co</v>
          </cell>
          <cell r="O61" t="str">
            <v>TITULAR</v>
          </cell>
          <cell r="P61">
            <v>38366</v>
          </cell>
          <cell r="Q61" t="str">
            <v>NULL</v>
          </cell>
        </row>
        <row r="62">
          <cell r="B62">
            <v>79459964</v>
          </cell>
          <cell r="C62" t="str">
            <v>ANDRADE SOSSA CAMILO ERNESTO</v>
          </cell>
          <cell r="D62" t="str">
            <v>ANDRADE</v>
          </cell>
          <cell r="E62" t="str">
            <v>SOSSA</v>
          </cell>
          <cell r="F62" t="str">
            <v>CAMILO</v>
          </cell>
          <cell r="G62" t="str">
            <v>ERNESTO</v>
          </cell>
          <cell r="H62">
            <v>31</v>
          </cell>
          <cell r="I62" t="str">
            <v>PLANTA</v>
          </cell>
          <cell r="J62" t="str">
            <v>M</v>
          </cell>
          <cell r="K62" t="str">
            <v>ac</v>
          </cell>
          <cell r="L62" t="str">
            <v>TC</v>
          </cell>
          <cell r="M62" t="str">
            <v>NULL</v>
          </cell>
          <cell r="N62" t="str">
            <v>ceandrade@unicauca.edu.co</v>
          </cell>
          <cell r="O62" t="str">
            <v>TITULAR</v>
          </cell>
          <cell r="P62">
            <v>38372</v>
          </cell>
          <cell r="Q62" t="str">
            <v>NULL</v>
          </cell>
        </row>
        <row r="63">
          <cell r="B63">
            <v>94310837</v>
          </cell>
          <cell r="C63" t="str">
            <v>RAMIREZ SANABRIA ALFONSO ENRIQUE</v>
          </cell>
          <cell r="D63" t="str">
            <v>RAMIREZ</v>
          </cell>
          <cell r="E63" t="str">
            <v>SANABRIA</v>
          </cell>
          <cell r="F63" t="str">
            <v>ALFONSO</v>
          </cell>
          <cell r="G63" t="str">
            <v>ENRIQUE</v>
          </cell>
          <cell r="H63">
            <v>36</v>
          </cell>
          <cell r="I63" t="str">
            <v>PLANTA</v>
          </cell>
          <cell r="J63" t="str">
            <v>M</v>
          </cell>
          <cell r="K63" t="str">
            <v>ac</v>
          </cell>
          <cell r="L63" t="str">
            <v>TC</v>
          </cell>
          <cell r="M63" t="str">
            <v>NULL</v>
          </cell>
          <cell r="N63" t="str">
            <v>aramirez@unicauca.edu.co</v>
          </cell>
          <cell r="O63" t="str">
            <v>TITULAR</v>
          </cell>
          <cell r="P63">
            <v>36046</v>
          </cell>
          <cell r="Q63" t="str">
            <v>NULL</v>
          </cell>
        </row>
        <row r="64">
          <cell r="B64">
            <v>10523038</v>
          </cell>
          <cell r="C64" t="str">
            <v>RENGIFO PRADO RAFAEL</v>
          </cell>
          <cell r="D64" t="str">
            <v>RENGIFO</v>
          </cell>
          <cell r="E64" t="str">
            <v>PRADO</v>
          </cell>
          <cell r="F64" t="str">
            <v>RAFAEL</v>
          </cell>
          <cell r="H64">
            <v>51</v>
          </cell>
          <cell r="I64" t="str">
            <v>PLANTA</v>
          </cell>
          <cell r="J64" t="str">
            <v>M</v>
          </cell>
          <cell r="K64" t="str">
            <v>in</v>
          </cell>
          <cell r="L64" t="str">
            <v>NA</v>
          </cell>
          <cell r="M64" t="str">
            <v>NULL</v>
          </cell>
          <cell r="N64" t="str">
            <v>NULL</v>
          </cell>
          <cell r="O64" t="str">
            <v>NULL</v>
          </cell>
          <cell r="P64" t="str">
            <v>NULL</v>
          </cell>
          <cell r="Q64" t="str">
            <v>NULL</v>
          </cell>
        </row>
        <row r="65">
          <cell r="B65">
            <v>10533149</v>
          </cell>
          <cell r="C65" t="str">
            <v>BELTRAN VIDAL JOSE TORIBIO</v>
          </cell>
          <cell r="D65" t="str">
            <v>BELTRAN</v>
          </cell>
          <cell r="E65" t="str">
            <v>VIDAL</v>
          </cell>
          <cell r="F65" t="str">
            <v>JOSE</v>
          </cell>
          <cell r="G65" t="str">
            <v>TORIBIO</v>
          </cell>
          <cell r="H65">
            <v>31</v>
          </cell>
          <cell r="I65" t="str">
            <v>PLANTA</v>
          </cell>
          <cell r="J65" t="str">
            <v>M</v>
          </cell>
          <cell r="K65" t="str">
            <v>ac</v>
          </cell>
          <cell r="L65" t="str">
            <v>TC</v>
          </cell>
          <cell r="M65" t="str">
            <v>NULL</v>
          </cell>
          <cell r="N65" t="str">
            <v>jbeltran@unicauca.edu.co</v>
          </cell>
          <cell r="O65" t="str">
            <v>TITULAR</v>
          </cell>
          <cell r="P65">
            <v>34169</v>
          </cell>
          <cell r="Q65" t="str">
            <v>NULL</v>
          </cell>
        </row>
        <row r="66">
          <cell r="B66">
            <v>12112838</v>
          </cell>
          <cell r="C66" t="str">
            <v>ALVIS GORDO JOSE FRANCO</v>
          </cell>
          <cell r="D66" t="str">
            <v>ALVIS</v>
          </cell>
          <cell r="E66" t="str">
            <v>GORDO</v>
          </cell>
          <cell r="F66" t="str">
            <v>JOSE</v>
          </cell>
          <cell r="G66" t="str">
            <v>FRANCO</v>
          </cell>
          <cell r="H66">
            <v>5</v>
          </cell>
          <cell r="I66" t="str">
            <v>PLANTA</v>
          </cell>
          <cell r="J66" t="str">
            <v>M</v>
          </cell>
          <cell r="K66" t="str">
            <v>ac</v>
          </cell>
          <cell r="L66" t="str">
            <v>TC</v>
          </cell>
          <cell r="M66" t="str">
            <v>NULL</v>
          </cell>
          <cell r="N66" t="str">
            <v>falvis@unicauca.edu.co</v>
          </cell>
          <cell r="O66" t="str">
            <v>TITULAR</v>
          </cell>
          <cell r="P66">
            <v>37634</v>
          </cell>
          <cell r="Q66" t="str">
            <v>NULL</v>
          </cell>
        </row>
        <row r="67">
          <cell r="B67">
            <v>16364914</v>
          </cell>
          <cell r="C67" t="str">
            <v>ORTIZ OCAMPO JAIRO HERNAN</v>
          </cell>
          <cell r="D67" t="str">
            <v>ORTIZ</v>
          </cell>
          <cell r="E67" t="str">
            <v>OCAMPO</v>
          </cell>
          <cell r="F67" t="str">
            <v>JAIRO</v>
          </cell>
          <cell r="G67" t="str">
            <v>HERNAN</v>
          </cell>
          <cell r="H67">
            <v>37</v>
          </cell>
          <cell r="I67" t="str">
            <v>PLANTA</v>
          </cell>
          <cell r="J67" t="str">
            <v>M</v>
          </cell>
          <cell r="K67" t="str">
            <v>ac</v>
          </cell>
          <cell r="L67" t="str">
            <v>TC</v>
          </cell>
          <cell r="M67" t="str">
            <v>NULL</v>
          </cell>
          <cell r="N67" t="str">
            <v>jhernanortiz@unicauca.edu.co</v>
          </cell>
          <cell r="O67" t="str">
            <v>ASOCIADO</v>
          </cell>
          <cell r="P67">
            <v>35827</v>
          </cell>
          <cell r="Q67" t="str">
            <v>NULL</v>
          </cell>
        </row>
        <row r="68">
          <cell r="B68">
            <v>16776407</v>
          </cell>
          <cell r="C68" t="str">
            <v>CORTES LANDAZURY RAUL HERNANDO</v>
          </cell>
          <cell r="D68" t="str">
            <v>CORTES</v>
          </cell>
          <cell r="E68" t="str">
            <v>LANDAZURY</v>
          </cell>
          <cell r="F68" t="str">
            <v>RAUL</v>
          </cell>
          <cell r="G68" t="str">
            <v>HERNANDO</v>
          </cell>
          <cell r="H68">
            <v>21</v>
          </cell>
          <cell r="I68" t="str">
            <v>PLANTA</v>
          </cell>
          <cell r="J68" t="str">
            <v>M</v>
          </cell>
          <cell r="K68" t="str">
            <v>ac</v>
          </cell>
          <cell r="L68" t="str">
            <v>TC</v>
          </cell>
          <cell r="M68" t="str">
            <v>NULL</v>
          </cell>
          <cell r="N68" t="str">
            <v>rcortes@unicauca.edu.co</v>
          </cell>
          <cell r="O68" t="str">
            <v>TITULAR</v>
          </cell>
          <cell r="P68">
            <v>38728</v>
          </cell>
          <cell r="Q68" t="str">
            <v>NULL</v>
          </cell>
        </row>
        <row r="69">
          <cell r="B69">
            <v>17633683</v>
          </cell>
          <cell r="C69" t="str">
            <v>FAJARDO OLIVEROS JAIME</v>
          </cell>
          <cell r="D69" t="str">
            <v>FAJARDO</v>
          </cell>
          <cell r="E69" t="str">
            <v>OLIVEROS</v>
          </cell>
          <cell r="F69" t="str">
            <v>JAIME</v>
          </cell>
          <cell r="H69">
            <v>37</v>
          </cell>
          <cell r="I69" t="str">
            <v>PLANTA</v>
          </cell>
          <cell r="J69" t="str">
            <v>M</v>
          </cell>
          <cell r="K69" t="str">
            <v>ac</v>
          </cell>
          <cell r="L69" t="str">
            <v>TC</v>
          </cell>
          <cell r="M69" t="str">
            <v>JEFE</v>
          </cell>
          <cell r="N69" t="str">
            <v>jfajardo@unicauca.edu.co</v>
          </cell>
          <cell r="O69" t="str">
            <v>ASOCIADO</v>
          </cell>
          <cell r="P69">
            <v>37020</v>
          </cell>
          <cell r="Q69" t="str">
            <v>NULL</v>
          </cell>
        </row>
        <row r="70">
          <cell r="B70">
            <v>19585955</v>
          </cell>
          <cell r="C70" t="str">
            <v>VASQUEZ LOPEZ JAIRO ALFONSO</v>
          </cell>
          <cell r="D70" t="str">
            <v>VASQUEZ</v>
          </cell>
          <cell r="E70" t="str">
            <v>LOPEZ</v>
          </cell>
          <cell r="F70" t="str">
            <v>JAIRO</v>
          </cell>
          <cell r="G70" t="str">
            <v>ALFONSO</v>
          </cell>
          <cell r="H70">
            <v>15</v>
          </cell>
          <cell r="I70" t="str">
            <v>PLANTA</v>
          </cell>
          <cell r="J70" t="str">
            <v>M</v>
          </cell>
          <cell r="K70" t="str">
            <v>ac</v>
          </cell>
          <cell r="L70" t="str">
            <v>TC</v>
          </cell>
          <cell r="M70" t="str">
            <v>NULL</v>
          </cell>
          <cell r="N70" t="str">
            <v>jalfonvasquez@unicauca.edu.co</v>
          </cell>
          <cell r="O70" t="str">
            <v>TITULAR</v>
          </cell>
          <cell r="P70">
            <v>38728</v>
          </cell>
          <cell r="Q70" t="str">
            <v>NULL</v>
          </cell>
        </row>
        <row r="71">
          <cell r="B71">
            <v>31900022</v>
          </cell>
          <cell r="C71" t="str">
            <v xml:space="preserve">RUIZ ECHEVERRY PIEDAD </v>
          </cell>
          <cell r="D71" t="str">
            <v>RUIZ</v>
          </cell>
          <cell r="E71" t="str">
            <v>ECHEVERRY</v>
          </cell>
          <cell r="F71" t="str">
            <v>PIEDAD</v>
          </cell>
          <cell r="H71">
            <v>38</v>
          </cell>
          <cell r="I71" t="str">
            <v>PLANTA</v>
          </cell>
          <cell r="J71" t="str">
            <v>F</v>
          </cell>
          <cell r="K71" t="str">
            <v>ac</v>
          </cell>
          <cell r="L71" t="str">
            <v>TC</v>
          </cell>
          <cell r="M71" t="str">
            <v>No aplica</v>
          </cell>
          <cell r="N71" t="str">
            <v>pruiz@unicauca.edu.co</v>
          </cell>
          <cell r="O71" t="str">
            <v>TITULAR</v>
          </cell>
          <cell r="P71">
            <v>36997</v>
          </cell>
          <cell r="Q71" t="str">
            <v>NULL</v>
          </cell>
        </row>
        <row r="72">
          <cell r="B72">
            <v>34532270</v>
          </cell>
          <cell r="C72" t="str">
            <v>ACOSTA ARAGON MARIA AMPARO</v>
          </cell>
          <cell r="D72" t="str">
            <v>ACOSTA</v>
          </cell>
          <cell r="E72" t="str">
            <v>ARAGON</v>
          </cell>
          <cell r="F72" t="str">
            <v>MARIA</v>
          </cell>
          <cell r="G72" t="str">
            <v>AMPARO</v>
          </cell>
          <cell r="H72">
            <v>17</v>
          </cell>
          <cell r="I72" t="str">
            <v>PLANTA</v>
          </cell>
          <cell r="J72" t="str">
            <v>M</v>
          </cell>
          <cell r="K72" t="str">
            <v>ac</v>
          </cell>
          <cell r="L72" t="str">
            <v>TC</v>
          </cell>
          <cell r="M72" t="str">
            <v>NULL</v>
          </cell>
          <cell r="N72" t="str">
            <v>maragon@unicauca.edu.co</v>
          </cell>
          <cell r="O72" t="str">
            <v>TITULAR</v>
          </cell>
          <cell r="P72">
            <v>34912</v>
          </cell>
          <cell r="Q72" t="str">
            <v>NULL</v>
          </cell>
        </row>
        <row r="73">
          <cell r="B73">
            <v>34533643</v>
          </cell>
          <cell r="C73" t="str">
            <v>SIMMONDS MUÑOZ CRISTINA MARIA</v>
          </cell>
          <cell r="D73" t="str">
            <v>SIMMONDS</v>
          </cell>
          <cell r="E73" t="str">
            <v>MUÑOZ</v>
          </cell>
          <cell r="F73" t="str">
            <v>CRISTINA</v>
          </cell>
          <cell r="G73" t="str">
            <v>MARIA</v>
          </cell>
          <cell r="H73">
            <v>24</v>
          </cell>
          <cell r="I73" t="str">
            <v>PLANTA</v>
          </cell>
          <cell r="J73" t="str">
            <v>F</v>
          </cell>
          <cell r="K73" t="str">
            <v>ac</v>
          </cell>
          <cell r="L73" t="str">
            <v>TC</v>
          </cell>
          <cell r="M73" t="str">
            <v>NULL</v>
          </cell>
          <cell r="N73" t="str">
            <v>msimmonds@unicauca.edu.co</v>
          </cell>
          <cell r="O73" t="str">
            <v>ASOCIADO</v>
          </cell>
          <cell r="P73">
            <v>34335</v>
          </cell>
          <cell r="Q73" t="str">
            <v>NULL</v>
          </cell>
        </row>
        <row r="74">
          <cell r="B74">
            <v>34542710</v>
          </cell>
          <cell r="C74" t="str">
            <v>PINZON FERNANDEZ MARIA VIRGINIA</v>
          </cell>
          <cell r="D74" t="str">
            <v>PINZON</v>
          </cell>
          <cell r="E74" t="str">
            <v>FERNANDEZ</v>
          </cell>
          <cell r="F74" t="str">
            <v>MARIA</v>
          </cell>
          <cell r="G74" t="str">
            <v>VIRGINIA</v>
          </cell>
          <cell r="H74">
            <v>13</v>
          </cell>
          <cell r="I74" t="str">
            <v>PLANTA</v>
          </cell>
          <cell r="J74" t="str">
            <v>M</v>
          </cell>
          <cell r="K74" t="str">
            <v>ac</v>
          </cell>
          <cell r="L74" t="str">
            <v>TC</v>
          </cell>
          <cell r="M74" t="str">
            <v>NULL</v>
          </cell>
          <cell r="N74" t="str">
            <v>mpinzon@unicauca.edu.co</v>
          </cell>
          <cell r="O74" t="str">
            <v>TITULAR</v>
          </cell>
          <cell r="P74">
            <v>38363</v>
          </cell>
          <cell r="Q74" t="str">
            <v>NULL</v>
          </cell>
        </row>
        <row r="75">
          <cell r="B75">
            <v>67002775</v>
          </cell>
          <cell r="C75" t="str">
            <v>SINISTERRA RODRIGUEZ MONICA MARIA</v>
          </cell>
          <cell r="D75" t="str">
            <v>SINISTERRA</v>
          </cell>
          <cell r="E75" t="str">
            <v>RODRIGUEZ</v>
          </cell>
          <cell r="F75" t="str">
            <v>MONICA</v>
          </cell>
          <cell r="G75" t="str">
            <v>MARIA</v>
          </cell>
          <cell r="H75">
            <v>21</v>
          </cell>
          <cell r="I75" t="str">
            <v>PLANTA</v>
          </cell>
          <cell r="J75" t="str">
            <v>F</v>
          </cell>
          <cell r="K75" t="str">
            <v>ac</v>
          </cell>
          <cell r="L75" t="str">
            <v>TC</v>
          </cell>
          <cell r="M75" t="str">
            <v>COORDINADORPS</v>
          </cell>
          <cell r="N75" t="str">
            <v>msinisterra@unicauca.edu.co</v>
          </cell>
          <cell r="O75" t="str">
            <v>TITULAR</v>
          </cell>
          <cell r="P75">
            <v>38727</v>
          </cell>
          <cell r="Q75" t="str">
            <v>NULL</v>
          </cell>
        </row>
        <row r="76">
          <cell r="B76">
            <v>4612871</v>
          </cell>
          <cell r="C76" t="str">
            <v>BRAVO MONTENEGRO DIEGO ALBERTO</v>
          </cell>
          <cell r="D76" t="str">
            <v>BRAVO</v>
          </cell>
          <cell r="E76" t="str">
            <v>MONTENEGRO</v>
          </cell>
          <cell r="F76" t="str">
            <v>DIEGO</v>
          </cell>
          <cell r="G76" t="str">
            <v>ALBERTO</v>
          </cell>
          <cell r="H76">
            <v>34</v>
          </cell>
          <cell r="I76" t="str">
            <v>PLANTA</v>
          </cell>
          <cell r="J76" t="str">
            <v>M</v>
          </cell>
          <cell r="K76" t="str">
            <v>ac</v>
          </cell>
          <cell r="L76" t="str">
            <v>TC</v>
          </cell>
          <cell r="M76" t="str">
            <v>NULL</v>
          </cell>
          <cell r="N76" t="str">
            <v>dibravo@unicauca.edu.co</v>
          </cell>
          <cell r="O76" t="str">
            <v>TITULAR</v>
          </cell>
          <cell r="P76">
            <v>38728</v>
          </cell>
          <cell r="Q76" t="str">
            <v>NULL</v>
          </cell>
        </row>
        <row r="77">
          <cell r="B77">
            <v>10285254</v>
          </cell>
          <cell r="C77" t="str">
            <v>VALENCIA CARDONA MARIO ARMANDO</v>
          </cell>
          <cell r="D77" t="str">
            <v>VALENCIA</v>
          </cell>
          <cell r="E77" t="str">
            <v>CARDONA</v>
          </cell>
          <cell r="F77" t="str">
            <v>MARIO</v>
          </cell>
          <cell r="G77" t="str">
            <v>ARMANDO</v>
          </cell>
          <cell r="H77">
            <v>25</v>
          </cell>
          <cell r="I77" t="str">
            <v>PLANTA</v>
          </cell>
          <cell r="J77" t="str">
            <v>M</v>
          </cell>
          <cell r="K77" t="str">
            <v>ac</v>
          </cell>
          <cell r="L77" t="str">
            <v>TC</v>
          </cell>
          <cell r="M77" t="str">
            <v>NULL</v>
          </cell>
          <cell r="N77" t="str">
            <v>mavalencia@unicauca.edu.co</v>
          </cell>
          <cell r="O77" t="str">
            <v>TITULAR</v>
          </cell>
          <cell r="P77">
            <v>38365</v>
          </cell>
          <cell r="Q77" t="str">
            <v>NULL</v>
          </cell>
        </row>
        <row r="78">
          <cell r="B78">
            <v>16347249</v>
          </cell>
          <cell r="C78" t="str">
            <v xml:space="preserve">PORTELA GUARIN HUGO </v>
          </cell>
          <cell r="D78" t="str">
            <v>PORTELA</v>
          </cell>
          <cell r="E78" t="str">
            <v>GUARIN</v>
          </cell>
          <cell r="F78" t="str">
            <v>HUGO</v>
          </cell>
          <cell r="H78">
            <v>22</v>
          </cell>
          <cell r="I78" t="str">
            <v>PLANTA</v>
          </cell>
          <cell r="J78" t="str">
            <v>M</v>
          </cell>
          <cell r="K78" t="str">
            <v>ac</v>
          </cell>
          <cell r="L78" t="str">
            <v>TC</v>
          </cell>
          <cell r="M78" t="str">
            <v>No aplica</v>
          </cell>
          <cell r="N78" t="str">
            <v>hportela@unicauca.edu.co</v>
          </cell>
          <cell r="O78" t="str">
            <v>TITULAR</v>
          </cell>
          <cell r="P78">
            <v>30753</v>
          </cell>
          <cell r="Q78" t="str">
            <v>NULL</v>
          </cell>
        </row>
        <row r="79">
          <cell r="B79">
            <v>16687208</v>
          </cell>
          <cell r="C79" t="str">
            <v>LENIS VELASQUEZ LUIS ALBERTO</v>
          </cell>
          <cell r="D79" t="str">
            <v>LENIS</v>
          </cell>
          <cell r="E79" t="str">
            <v>VELASQUEZ</v>
          </cell>
          <cell r="F79" t="str">
            <v>LUIS</v>
          </cell>
          <cell r="G79" t="str">
            <v>ALBERTO</v>
          </cell>
          <cell r="H79">
            <v>36</v>
          </cell>
          <cell r="I79" t="str">
            <v>PLANTA</v>
          </cell>
          <cell r="J79" t="str">
            <v>M</v>
          </cell>
          <cell r="K79" t="str">
            <v>ac</v>
          </cell>
          <cell r="L79" t="str">
            <v>TC</v>
          </cell>
          <cell r="M79" t="str">
            <v>NULL</v>
          </cell>
          <cell r="N79" t="str">
            <v>qolenis@unicauca.edu.co</v>
          </cell>
          <cell r="O79" t="str">
            <v>TITULAR</v>
          </cell>
          <cell r="P79">
            <v>38365</v>
          </cell>
          <cell r="Q79" t="str">
            <v>NULL</v>
          </cell>
        </row>
        <row r="80">
          <cell r="B80">
            <v>16796648</v>
          </cell>
          <cell r="C80" t="str">
            <v>PRADO ARELLANO LUIS ERVIN</v>
          </cell>
          <cell r="D80" t="str">
            <v>PRADO</v>
          </cell>
          <cell r="E80" t="str">
            <v>ARELLANO</v>
          </cell>
          <cell r="F80" t="str">
            <v>LUIS</v>
          </cell>
          <cell r="G80" t="str">
            <v>ERVIN</v>
          </cell>
          <cell r="H80">
            <v>27</v>
          </cell>
          <cell r="I80" t="str">
            <v>PLANTA</v>
          </cell>
          <cell r="J80" t="str">
            <v>M</v>
          </cell>
          <cell r="K80" t="str">
            <v>ac</v>
          </cell>
          <cell r="L80" t="str">
            <v>TC</v>
          </cell>
          <cell r="M80" t="str">
            <v>NULL</v>
          </cell>
          <cell r="N80" t="str">
            <v>leprado@unicauca.edu.co</v>
          </cell>
          <cell r="O80" t="str">
            <v>TITULAR</v>
          </cell>
          <cell r="P80">
            <v>38727</v>
          </cell>
          <cell r="Q80" t="str">
            <v>NULL</v>
          </cell>
        </row>
        <row r="81">
          <cell r="B81">
            <v>25682918</v>
          </cell>
          <cell r="C81" t="str">
            <v>GODOY BONILLA SANDRA PATRICIA</v>
          </cell>
          <cell r="D81" t="str">
            <v>GODOY</v>
          </cell>
          <cell r="E81" t="str">
            <v>BONILLA</v>
          </cell>
          <cell r="F81" t="str">
            <v>SANDRA</v>
          </cell>
          <cell r="G81" t="str">
            <v>PATRICIA</v>
          </cell>
          <cell r="H81">
            <v>4</v>
          </cell>
          <cell r="I81" t="str">
            <v>PLANTA</v>
          </cell>
          <cell r="J81" t="str">
            <v>F</v>
          </cell>
          <cell r="K81" t="str">
            <v>ac</v>
          </cell>
          <cell r="L81" t="str">
            <v>TC</v>
          </cell>
          <cell r="M81" t="str">
            <v>No aplica</v>
          </cell>
          <cell r="N81" t="str">
            <v>sgodoy@unicauca.edu.co</v>
          </cell>
          <cell r="O81" t="str">
            <v>TITULAR</v>
          </cell>
          <cell r="P81">
            <v>37635</v>
          </cell>
          <cell r="Q81" t="str">
            <v>NULL</v>
          </cell>
        </row>
        <row r="82">
          <cell r="B82">
            <v>30273289</v>
          </cell>
          <cell r="C82" t="str">
            <v>ARISTIZABAL MONTES PATRICIA</v>
          </cell>
          <cell r="D82" t="str">
            <v>ARISTIZABAL</v>
          </cell>
          <cell r="E82" t="str">
            <v>MONTES</v>
          </cell>
          <cell r="F82" t="str">
            <v>PATRICIA</v>
          </cell>
          <cell r="H82">
            <v>23</v>
          </cell>
          <cell r="I82" t="str">
            <v>PLANTA</v>
          </cell>
          <cell r="J82" t="str">
            <v>F</v>
          </cell>
          <cell r="K82" t="str">
            <v>ac</v>
          </cell>
          <cell r="L82" t="str">
            <v>TC</v>
          </cell>
          <cell r="M82" t="str">
            <v>NULL</v>
          </cell>
          <cell r="N82" t="str">
            <v>paristizabal@unicauca.edu.co</v>
          </cell>
          <cell r="O82" t="str">
            <v>TITULAR</v>
          </cell>
          <cell r="P82">
            <v>37196</v>
          </cell>
          <cell r="Q82" t="str">
            <v>NULL</v>
          </cell>
        </row>
        <row r="83">
          <cell r="B83">
            <v>31236085</v>
          </cell>
          <cell r="C83" t="str">
            <v>HORMIGA CRUZ MYRIAM</v>
          </cell>
          <cell r="D83" t="str">
            <v>HORMIGA</v>
          </cell>
          <cell r="E83" t="str">
            <v>CRUZ</v>
          </cell>
          <cell r="F83" t="str">
            <v>MYRIAM</v>
          </cell>
          <cell r="H83">
            <v>9</v>
          </cell>
          <cell r="I83" t="str">
            <v>PLANTA</v>
          </cell>
          <cell r="J83" t="str">
            <v>F</v>
          </cell>
          <cell r="K83" t="str">
            <v>in</v>
          </cell>
          <cell r="L83" t="str">
            <v>NA</v>
          </cell>
          <cell r="M83" t="str">
            <v>NULL</v>
          </cell>
          <cell r="N83" t="str">
            <v>NULL</v>
          </cell>
          <cell r="O83" t="str">
            <v>NULL</v>
          </cell>
          <cell r="P83" t="str">
            <v>NULL</v>
          </cell>
          <cell r="Q83" t="str">
            <v>NULL</v>
          </cell>
        </row>
        <row r="84">
          <cell r="B84">
            <v>31927597</v>
          </cell>
          <cell r="C84" t="str">
            <v>VILLAQUIRAN RAIGOZA CLAUDIA FERNANDA</v>
          </cell>
          <cell r="D84" t="str">
            <v>VILLAQUIRAN</v>
          </cell>
          <cell r="E84" t="str">
            <v>RAIGOZA</v>
          </cell>
          <cell r="F84" t="str">
            <v>CLAUDIA</v>
          </cell>
          <cell r="G84" t="str">
            <v>FERNANDA</v>
          </cell>
          <cell r="H84">
            <v>34</v>
          </cell>
          <cell r="I84" t="str">
            <v>PLANTA</v>
          </cell>
          <cell r="J84" t="str">
            <v>F</v>
          </cell>
          <cell r="K84" t="str">
            <v>ac</v>
          </cell>
          <cell r="L84" t="str">
            <v>TC</v>
          </cell>
          <cell r="M84" t="str">
            <v>NULL</v>
          </cell>
          <cell r="N84" t="str">
            <v>gure@unicauca.edu.co</v>
          </cell>
          <cell r="O84" t="str">
            <v>TITULAR</v>
          </cell>
          <cell r="P84">
            <v>35845</v>
          </cell>
          <cell r="Q84" t="str">
            <v>NULL</v>
          </cell>
        </row>
        <row r="85">
          <cell r="B85">
            <v>34530331</v>
          </cell>
          <cell r="C85" t="str">
            <v>VELASCO PALOMINO NILZA</v>
          </cell>
          <cell r="D85" t="str">
            <v>VELASCO</v>
          </cell>
          <cell r="E85" t="str">
            <v>PALOMINO</v>
          </cell>
          <cell r="F85" t="str">
            <v>NILZA</v>
          </cell>
          <cell r="H85">
            <v>31</v>
          </cell>
          <cell r="I85" t="str">
            <v>PLANTA</v>
          </cell>
          <cell r="J85" t="str">
            <v>F</v>
          </cell>
          <cell r="K85" t="str">
            <v>ac</v>
          </cell>
          <cell r="L85" t="str">
            <v>TC</v>
          </cell>
          <cell r="M85" t="str">
            <v>NULL</v>
          </cell>
          <cell r="N85" t="str">
            <v>nilvela@unicauca.edu.co</v>
          </cell>
          <cell r="O85" t="str">
            <v>TITULAR</v>
          </cell>
          <cell r="P85">
            <v>36039</v>
          </cell>
          <cell r="Q85" t="str">
            <v>NULL</v>
          </cell>
        </row>
        <row r="86">
          <cell r="B86">
            <v>41687109</v>
          </cell>
          <cell r="C86" t="str">
            <v>CASTRO BOHORQUEZ GLORIA JUDITH</v>
          </cell>
          <cell r="D86" t="str">
            <v>CASTRO</v>
          </cell>
          <cell r="E86" t="str">
            <v>BOHORQUEZ</v>
          </cell>
          <cell r="F86" t="str">
            <v>GLORIA</v>
          </cell>
          <cell r="G86" t="str">
            <v>JUDITH</v>
          </cell>
          <cell r="H86">
            <v>33</v>
          </cell>
          <cell r="I86" t="str">
            <v>PLANTA</v>
          </cell>
          <cell r="J86" t="str">
            <v>F</v>
          </cell>
          <cell r="K86" t="str">
            <v>in</v>
          </cell>
          <cell r="L86" t="str">
            <v>NA</v>
          </cell>
          <cell r="M86" t="str">
            <v>NULL</v>
          </cell>
          <cell r="N86" t="str">
            <v>gjcastro@unicauca.edu.co</v>
          </cell>
          <cell r="O86" t="str">
            <v>NULL</v>
          </cell>
          <cell r="P86" t="str">
            <v>NULL</v>
          </cell>
          <cell r="Q86" t="str">
            <v>NULL</v>
          </cell>
        </row>
        <row r="87">
          <cell r="B87">
            <v>76306671</v>
          </cell>
          <cell r="C87" t="str">
            <v>OSORIO ANDRADE NELSON FREDY</v>
          </cell>
          <cell r="D87" t="str">
            <v>OSORIO</v>
          </cell>
          <cell r="E87" t="str">
            <v>ANDRADE</v>
          </cell>
          <cell r="F87" t="str">
            <v>NELSON</v>
          </cell>
          <cell r="G87" t="str">
            <v>FREDY</v>
          </cell>
          <cell r="H87">
            <v>38</v>
          </cell>
          <cell r="I87" t="str">
            <v>PLANTA</v>
          </cell>
          <cell r="J87" t="str">
            <v>M</v>
          </cell>
          <cell r="K87" t="str">
            <v>ac</v>
          </cell>
          <cell r="L87" t="str">
            <v>TC</v>
          </cell>
          <cell r="M87" t="str">
            <v>NULL</v>
          </cell>
          <cell r="N87" t="str">
            <v>nelosorio@unicauca.edu.co</v>
          </cell>
          <cell r="O87" t="str">
            <v>ASOCIADO</v>
          </cell>
          <cell r="P87">
            <v>38366</v>
          </cell>
          <cell r="Q87" t="str">
            <v>NULL</v>
          </cell>
        </row>
        <row r="88">
          <cell r="B88">
            <v>76307112</v>
          </cell>
          <cell r="C88" t="str">
            <v>PINO CORREA JUAN CARLOS</v>
          </cell>
          <cell r="D88" t="str">
            <v>PINO</v>
          </cell>
          <cell r="E88" t="str">
            <v>CORREA</v>
          </cell>
          <cell r="F88" t="str">
            <v>JUAN</v>
          </cell>
          <cell r="G88" t="str">
            <v>CARLOS</v>
          </cell>
          <cell r="H88">
            <v>38</v>
          </cell>
          <cell r="I88" t="str">
            <v>PLANTA</v>
          </cell>
          <cell r="J88" t="str">
            <v>M</v>
          </cell>
          <cell r="K88" t="str">
            <v>ac</v>
          </cell>
          <cell r="L88" t="str">
            <v>TC</v>
          </cell>
          <cell r="M88" t="str">
            <v>DIRECTOR</v>
          </cell>
          <cell r="N88" t="str">
            <v>jcpino@unicauca.edu.co</v>
          </cell>
          <cell r="O88" t="str">
            <v>TITULAR</v>
          </cell>
          <cell r="P88">
            <v>36816</v>
          </cell>
          <cell r="Q88" t="str">
            <v>NULL</v>
          </cell>
        </row>
        <row r="89">
          <cell r="B89">
            <v>76324546</v>
          </cell>
          <cell r="C89" t="str">
            <v>PENCUE FIERRO EDGAR LEONAIRO</v>
          </cell>
          <cell r="D89" t="str">
            <v>PENCUE</v>
          </cell>
          <cell r="E89" t="str">
            <v>FIERRO</v>
          </cell>
          <cell r="F89" t="str">
            <v>EDGAR</v>
          </cell>
          <cell r="G89" t="str">
            <v>LEONAIRO</v>
          </cell>
          <cell r="H89">
            <v>34</v>
          </cell>
          <cell r="I89" t="str">
            <v>PLANTA</v>
          </cell>
          <cell r="J89" t="str">
            <v>M</v>
          </cell>
          <cell r="K89" t="str">
            <v>ac</v>
          </cell>
          <cell r="L89" t="str">
            <v>TC</v>
          </cell>
          <cell r="M89" t="str">
            <v>NULL</v>
          </cell>
          <cell r="N89" t="str">
            <v>leonairo@unicauca.edu.co</v>
          </cell>
          <cell r="O89" t="str">
            <v>TITULAR</v>
          </cell>
          <cell r="P89">
            <v>38365</v>
          </cell>
          <cell r="Q89" t="str">
            <v>NULL</v>
          </cell>
        </row>
        <row r="90">
          <cell r="B90">
            <v>87246557</v>
          </cell>
          <cell r="C90" t="str">
            <v>RESTREPO GARCES ALVARO RENE</v>
          </cell>
          <cell r="D90" t="str">
            <v>RESTREPO</v>
          </cell>
          <cell r="E90" t="str">
            <v>GARCES</v>
          </cell>
          <cell r="F90" t="str">
            <v>ALVARO</v>
          </cell>
          <cell r="G90" t="str">
            <v>RENE</v>
          </cell>
          <cell r="H90">
            <v>51</v>
          </cell>
          <cell r="I90" t="str">
            <v>PLANTA</v>
          </cell>
          <cell r="J90" t="str">
            <v>M</v>
          </cell>
          <cell r="K90" t="str">
            <v>ac</v>
          </cell>
          <cell r="L90" t="str">
            <v>TC</v>
          </cell>
          <cell r="M90" t="str">
            <v>DIRECTOR</v>
          </cell>
          <cell r="N90" t="str">
            <v>arestrepo@unicauca.edu.co</v>
          </cell>
          <cell r="O90" t="str">
            <v>TITULAR</v>
          </cell>
          <cell r="P90">
            <v>37001</v>
          </cell>
          <cell r="Q90" t="str">
            <v>NULL</v>
          </cell>
        </row>
        <row r="91">
          <cell r="B91">
            <v>91155450</v>
          </cell>
          <cell r="C91" t="str">
            <v>HERNANDEZ BLANCO FERNANDO JOSE</v>
          </cell>
          <cell r="D91" t="str">
            <v>HERNANDEZ</v>
          </cell>
          <cell r="E91" t="str">
            <v>BLANCO</v>
          </cell>
          <cell r="F91" t="str">
            <v>FERNANDO</v>
          </cell>
          <cell r="G91" t="str">
            <v>JOSE</v>
          </cell>
          <cell r="H91">
            <v>36</v>
          </cell>
          <cell r="I91" t="str">
            <v>PLANTA</v>
          </cell>
          <cell r="J91" t="str">
            <v>M</v>
          </cell>
          <cell r="K91" t="str">
            <v>ac</v>
          </cell>
          <cell r="L91" t="str">
            <v>TC</v>
          </cell>
          <cell r="M91" t="str">
            <v>JEFE</v>
          </cell>
          <cell r="N91" t="str">
            <v>fjhernandez@unicauca.edu.co</v>
          </cell>
          <cell r="O91" t="str">
            <v>ASOCIADO</v>
          </cell>
          <cell r="P91">
            <v>38729</v>
          </cell>
          <cell r="Q91" t="str">
            <v>NULL</v>
          </cell>
        </row>
        <row r="92">
          <cell r="B92">
            <v>92228625</v>
          </cell>
          <cell r="C92" t="str">
            <v>CARDENAS DIAZ ELKIN DARIO</v>
          </cell>
          <cell r="D92" t="str">
            <v>CARDENAS</v>
          </cell>
          <cell r="E92" t="str">
            <v>DIAZ</v>
          </cell>
          <cell r="F92" t="str">
            <v>ELKIN</v>
          </cell>
          <cell r="G92" t="str">
            <v>DARIO</v>
          </cell>
          <cell r="H92">
            <v>35</v>
          </cell>
          <cell r="I92" t="str">
            <v>PLANTA</v>
          </cell>
          <cell r="J92" t="str">
            <v>M</v>
          </cell>
          <cell r="K92" t="str">
            <v>ac</v>
          </cell>
          <cell r="L92" t="str">
            <v>TC</v>
          </cell>
          <cell r="M92" t="str">
            <v>NULL</v>
          </cell>
          <cell r="N92" t="str">
            <v>ecardenas@unicauca.edu.co</v>
          </cell>
          <cell r="O92" t="str">
            <v>TITULAR</v>
          </cell>
          <cell r="P92">
            <v>37630</v>
          </cell>
          <cell r="Q92" t="str">
            <v>NULL</v>
          </cell>
        </row>
        <row r="93">
          <cell r="B93">
            <v>10535397</v>
          </cell>
          <cell r="C93" t="str">
            <v>FIGUEROA CASAS APOLINAR</v>
          </cell>
          <cell r="D93" t="str">
            <v>FIGUEROA</v>
          </cell>
          <cell r="E93" t="str">
            <v>CASAS</v>
          </cell>
          <cell r="F93" t="str">
            <v>APOLINAR</v>
          </cell>
          <cell r="H93">
            <v>31</v>
          </cell>
          <cell r="I93" t="str">
            <v>PLANTA</v>
          </cell>
          <cell r="J93" t="str">
            <v>M</v>
          </cell>
          <cell r="K93" t="str">
            <v>ac</v>
          </cell>
          <cell r="L93" t="str">
            <v>TC</v>
          </cell>
          <cell r="M93" t="str">
            <v>NULL</v>
          </cell>
          <cell r="N93" t="str">
            <v>apolinar@unicauca.edu.co</v>
          </cell>
          <cell r="O93" t="str">
            <v>TITULAR</v>
          </cell>
          <cell r="P93">
            <v>32395</v>
          </cell>
          <cell r="Q93" t="str">
            <v>NULL</v>
          </cell>
        </row>
        <row r="94">
          <cell r="B94">
            <v>19237661</v>
          </cell>
          <cell r="C94" t="str">
            <v>HERRERA CHAPARRO JORGE AUGUSTO</v>
          </cell>
          <cell r="D94" t="str">
            <v>HERRERA</v>
          </cell>
          <cell r="E94" t="str">
            <v>CHAPARRO</v>
          </cell>
          <cell r="F94" t="str">
            <v>JORGE</v>
          </cell>
          <cell r="G94" t="str">
            <v>AUGUSTO</v>
          </cell>
          <cell r="H94">
            <v>8</v>
          </cell>
          <cell r="I94" t="str">
            <v>PLANTA</v>
          </cell>
          <cell r="J94" t="str">
            <v>M</v>
          </cell>
          <cell r="K94" t="str">
            <v>in</v>
          </cell>
          <cell r="L94" t="str">
            <v>NA</v>
          </cell>
          <cell r="M94" t="str">
            <v>NULL</v>
          </cell>
          <cell r="N94" t="str">
            <v>NULL</v>
          </cell>
          <cell r="O94" t="str">
            <v>NULL</v>
          </cell>
          <cell r="P94" t="str">
            <v>NULL</v>
          </cell>
          <cell r="Q94" t="str">
            <v>NULL</v>
          </cell>
        </row>
        <row r="95">
          <cell r="B95">
            <v>34528743</v>
          </cell>
          <cell r="C95" t="str">
            <v>DAZA CORDOBA CARMEN OFELIA</v>
          </cell>
          <cell r="D95" t="str">
            <v>DAZA</v>
          </cell>
          <cell r="E95" t="str">
            <v>CORDOBA</v>
          </cell>
          <cell r="F95" t="str">
            <v>CARMEN</v>
          </cell>
          <cell r="G95" t="str">
            <v>OFELIA</v>
          </cell>
          <cell r="H95">
            <v>14</v>
          </cell>
          <cell r="I95" t="str">
            <v>PLANTA</v>
          </cell>
          <cell r="J95" t="str">
            <v>F</v>
          </cell>
          <cell r="K95" t="str">
            <v>in</v>
          </cell>
          <cell r="L95" t="str">
            <v>NA</v>
          </cell>
          <cell r="M95" t="str">
            <v>NULL</v>
          </cell>
          <cell r="N95" t="str">
            <v>NULL</v>
          </cell>
          <cell r="O95" t="str">
            <v>NULL</v>
          </cell>
          <cell r="P95" t="str">
            <v>NULL</v>
          </cell>
          <cell r="Q95" t="str">
            <v>NULL</v>
          </cell>
        </row>
        <row r="96">
          <cell r="B96">
            <v>34530104</v>
          </cell>
          <cell r="C96" t="str">
            <v>MUÑOZ BENITEZ SULMA LILIAN</v>
          </cell>
          <cell r="D96" t="str">
            <v>MUÑOZ</v>
          </cell>
          <cell r="E96" t="str">
            <v>BENITEZ</v>
          </cell>
          <cell r="F96" t="str">
            <v>SULMA</v>
          </cell>
          <cell r="G96" t="str">
            <v>LILIAN</v>
          </cell>
          <cell r="H96">
            <v>7</v>
          </cell>
          <cell r="I96" t="str">
            <v>PLANTA</v>
          </cell>
          <cell r="J96" t="str">
            <v>F</v>
          </cell>
          <cell r="K96" t="str">
            <v>ac</v>
          </cell>
          <cell r="L96" t="str">
            <v>TC</v>
          </cell>
          <cell r="M96" t="str">
            <v>NULL</v>
          </cell>
          <cell r="N96" t="str">
            <v>sumunoz@unicauca.edu.co</v>
          </cell>
          <cell r="O96" t="str">
            <v>TITULAR</v>
          </cell>
          <cell r="P96">
            <v>35319</v>
          </cell>
          <cell r="Q96" t="str">
            <v>NULL</v>
          </cell>
        </row>
        <row r="97">
          <cell r="B97">
            <v>37511141</v>
          </cell>
          <cell r="C97" t="str">
            <v>SIERRA MARTINEZ LUZ MARINA</v>
          </cell>
          <cell r="D97" t="str">
            <v>SIERRA</v>
          </cell>
          <cell r="E97" t="str">
            <v>MARTINEZ</v>
          </cell>
          <cell r="F97" t="str">
            <v>LUZ</v>
          </cell>
          <cell r="G97" t="str">
            <v>MARINA</v>
          </cell>
          <cell r="H97">
            <v>52</v>
          </cell>
          <cell r="I97" t="str">
            <v>PLANTA</v>
          </cell>
          <cell r="J97" t="str">
            <v>F</v>
          </cell>
          <cell r="K97" t="str">
            <v>ac</v>
          </cell>
          <cell r="L97" t="str">
            <v>TC</v>
          </cell>
          <cell r="M97" t="str">
            <v>NULL</v>
          </cell>
          <cell r="N97" t="str">
            <v>lsierra@unicauca.edu.co</v>
          </cell>
          <cell r="O97" t="str">
            <v>TITULAR</v>
          </cell>
          <cell r="P97">
            <v>37630</v>
          </cell>
          <cell r="Q97" t="str">
            <v>NULL</v>
          </cell>
        </row>
        <row r="98">
          <cell r="B98">
            <v>39787475</v>
          </cell>
          <cell r="C98" t="str">
            <v>RODRIGUEZ MOLANO ANGELICA</v>
          </cell>
          <cell r="D98" t="str">
            <v>RODRIGUEZ</v>
          </cell>
          <cell r="E98" t="str">
            <v>MOLANO</v>
          </cell>
          <cell r="F98" t="str">
            <v>ANGELICA</v>
          </cell>
          <cell r="H98">
            <v>33</v>
          </cell>
          <cell r="I98" t="str">
            <v>PLANTA</v>
          </cell>
          <cell r="J98" t="str">
            <v>F</v>
          </cell>
          <cell r="K98" t="str">
            <v>in</v>
          </cell>
          <cell r="L98" t="str">
            <v>NA</v>
          </cell>
          <cell r="M98" t="str">
            <v>NULL</v>
          </cell>
          <cell r="N98" t="str">
            <v>NULL</v>
          </cell>
          <cell r="O98" t="str">
            <v>NULL</v>
          </cell>
          <cell r="P98" t="str">
            <v>NULL</v>
          </cell>
          <cell r="Q98" t="str">
            <v>NULL</v>
          </cell>
        </row>
        <row r="99">
          <cell r="B99">
            <v>51579468</v>
          </cell>
          <cell r="C99" t="str">
            <v>GALINDO MANTILLA GLADYS BEATRIZ</v>
          </cell>
          <cell r="D99" t="str">
            <v>GALINDO</v>
          </cell>
          <cell r="E99" t="str">
            <v>MANTILLA</v>
          </cell>
          <cell r="F99" t="str">
            <v>GLADYS</v>
          </cell>
          <cell r="G99" t="str">
            <v>BEATRIZ</v>
          </cell>
          <cell r="H99">
            <v>11</v>
          </cell>
          <cell r="I99" t="str">
            <v>PLANTA</v>
          </cell>
          <cell r="J99" t="str">
            <v>F</v>
          </cell>
          <cell r="K99" t="str">
            <v>in</v>
          </cell>
          <cell r="L99" t="str">
            <v>NA</v>
          </cell>
          <cell r="M99" t="str">
            <v>NULL</v>
          </cell>
          <cell r="N99" t="str">
            <v>NULL</v>
          </cell>
          <cell r="O99" t="str">
            <v>NULL</v>
          </cell>
          <cell r="P99" t="str">
            <v>NULL</v>
          </cell>
          <cell r="Q99" t="str">
            <v>NULL</v>
          </cell>
        </row>
        <row r="100">
          <cell r="B100">
            <v>51628500</v>
          </cell>
          <cell r="C100" t="str">
            <v>MONTES ROJAS CONSUELO</v>
          </cell>
          <cell r="D100" t="str">
            <v>MONTES</v>
          </cell>
          <cell r="E100" t="str">
            <v>ROJAS</v>
          </cell>
          <cell r="F100" t="str">
            <v>CONSUELO</v>
          </cell>
          <cell r="H100">
            <v>5</v>
          </cell>
          <cell r="I100" t="str">
            <v>PLANTA</v>
          </cell>
          <cell r="J100" t="str">
            <v>F</v>
          </cell>
          <cell r="K100" t="str">
            <v>ac</v>
          </cell>
          <cell r="L100" t="str">
            <v>TC</v>
          </cell>
          <cell r="M100" t="str">
            <v>COORDINADORPS</v>
          </cell>
          <cell r="N100" t="str">
            <v>cmontesr@unicauca.edu.co</v>
          </cell>
          <cell r="O100" t="str">
            <v>TITULAR</v>
          </cell>
          <cell r="P100">
            <v>38363</v>
          </cell>
          <cell r="Q100" t="str">
            <v>NULL</v>
          </cell>
        </row>
        <row r="101">
          <cell r="B101">
            <v>76323459</v>
          </cell>
          <cell r="C101" t="str">
            <v>AGREDO MENDEZ GUEFRY LEIDER</v>
          </cell>
          <cell r="D101" t="str">
            <v>AGREDO</v>
          </cell>
          <cell r="E101" t="str">
            <v>MENDEZ</v>
          </cell>
          <cell r="F101" t="str">
            <v>GUEFRY</v>
          </cell>
          <cell r="G101" t="str">
            <v>LEIDER</v>
          </cell>
          <cell r="H101">
            <v>49</v>
          </cell>
          <cell r="I101" t="str">
            <v>PLANTA</v>
          </cell>
          <cell r="J101" t="str">
            <v>M</v>
          </cell>
          <cell r="K101" t="str">
            <v>ac</v>
          </cell>
          <cell r="L101" t="str">
            <v>TC</v>
          </cell>
          <cell r="M101" t="str">
            <v>NULL</v>
          </cell>
          <cell r="N101" t="str">
            <v>gagredo@unicauca.edu.co</v>
          </cell>
          <cell r="O101" t="str">
            <v>TITULAR</v>
          </cell>
          <cell r="P101">
            <v>35916</v>
          </cell>
          <cell r="Q101" t="str">
            <v>NULL</v>
          </cell>
        </row>
        <row r="102">
          <cell r="B102">
            <v>6264669</v>
          </cell>
          <cell r="C102" t="str">
            <v>ILLERA MONTOYA CARLOS HUMBERTO</v>
          </cell>
          <cell r="D102" t="str">
            <v>ILLERA</v>
          </cell>
          <cell r="E102" t="str">
            <v>MONTOYA</v>
          </cell>
          <cell r="F102" t="str">
            <v>CARLOS</v>
          </cell>
          <cell r="G102" t="str">
            <v>HUMBERTO</v>
          </cell>
          <cell r="H102">
            <v>22</v>
          </cell>
          <cell r="I102" t="str">
            <v>PLANTA</v>
          </cell>
          <cell r="J102" t="str">
            <v>M</v>
          </cell>
          <cell r="K102" t="str">
            <v>ac</v>
          </cell>
          <cell r="L102" t="str">
            <v>TC</v>
          </cell>
          <cell r="M102" t="str">
            <v>NULL</v>
          </cell>
          <cell r="N102" t="str">
            <v>chillera@unicauca.edu.co</v>
          </cell>
          <cell r="O102" t="str">
            <v>TITULAR</v>
          </cell>
          <cell r="P102">
            <v>30042</v>
          </cell>
          <cell r="Q102" t="str">
            <v>NULL</v>
          </cell>
        </row>
        <row r="103">
          <cell r="B103">
            <v>12962774</v>
          </cell>
          <cell r="C103" t="str">
            <v>ACOSTA ARGOTE FRANCISCO ALFREDO</v>
          </cell>
          <cell r="D103" t="str">
            <v>ACOSTA</v>
          </cell>
          <cell r="E103" t="str">
            <v>ARGOTE</v>
          </cell>
          <cell r="F103" t="str">
            <v>FRANCISCO</v>
          </cell>
          <cell r="G103" t="str">
            <v>ALFREDO</v>
          </cell>
          <cell r="H103">
            <v>17</v>
          </cell>
          <cell r="I103" t="str">
            <v>PLANTA</v>
          </cell>
          <cell r="J103" t="str">
            <v>M</v>
          </cell>
          <cell r="K103" t="str">
            <v>in</v>
          </cell>
          <cell r="L103" t="str">
            <v>NA</v>
          </cell>
          <cell r="M103" t="str">
            <v>NULL</v>
          </cell>
          <cell r="N103" t="str">
            <v>facosta@unicauca.edu.co</v>
          </cell>
          <cell r="O103" t="str">
            <v>NULL</v>
          </cell>
          <cell r="P103" t="str">
            <v>NULL</v>
          </cell>
          <cell r="Q103" t="str">
            <v>NULL</v>
          </cell>
        </row>
        <row r="104">
          <cell r="B104">
            <v>16738295</v>
          </cell>
          <cell r="C104" t="str">
            <v>BENITEZ BENITEZ RICARDO</v>
          </cell>
          <cell r="D104" t="str">
            <v>BENITEZ</v>
          </cell>
          <cell r="E104" t="str">
            <v>BENITEZ</v>
          </cell>
          <cell r="F104" t="str">
            <v>RICARDO</v>
          </cell>
          <cell r="H104">
            <v>36</v>
          </cell>
          <cell r="I104" t="str">
            <v>PLANTA</v>
          </cell>
          <cell r="J104" t="str">
            <v>M</v>
          </cell>
          <cell r="K104" t="str">
            <v>ac</v>
          </cell>
          <cell r="L104" t="str">
            <v>TC</v>
          </cell>
          <cell r="M104" t="str">
            <v>NULL</v>
          </cell>
          <cell r="N104" t="str">
            <v>rbenitez@unicauca.edu.co</v>
          </cell>
          <cell r="O104" t="str">
            <v>TITULAR</v>
          </cell>
          <cell r="P104">
            <v>36437</v>
          </cell>
          <cell r="Q104" t="str">
            <v>NULL</v>
          </cell>
        </row>
        <row r="105">
          <cell r="B105">
            <v>19490554</v>
          </cell>
          <cell r="C105" t="str">
            <v>DIAZ PUENTES ALVARO HUMBERTO</v>
          </cell>
          <cell r="D105" t="str">
            <v>DIAZ</v>
          </cell>
          <cell r="E105" t="str">
            <v>PUENTES</v>
          </cell>
          <cell r="F105" t="str">
            <v>ALVARO</v>
          </cell>
          <cell r="G105" t="str">
            <v>HUMBERTO</v>
          </cell>
          <cell r="H105">
            <v>37</v>
          </cell>
          <cell r="I105" t="str">
            <v>PLANTA</v>
          </cell>
          <cell r="J105" t="str">
            <v>M</v>
          </cell>
          <cell r="K105" t="str">
            <v>ac</v>
          </cell>
          <cell r="L105" t="str">
            <v>TC</v>
          </cell>
          <cell r="M105" t="str">
            <v>NULL</v>
          </cell>
          <cell r="N105" t="str">
            <v>aldiaz@unicauca.edu.co</v>
          </cell>
          <cell r="O105" t="str">
            <v>ASOCIADO</v>
          </cell>
          <cell r="P105">
            <v>37631</v>
          </cell>
          <cell r="Q105" t="str">
            <v>NULL</v>
          </cell>
        </row>
        <row r="106">
          <cell r="B106">
            <v>25280252</v>
          </cell>
          <cell r="C106" t="str">
            <v>TORRES ANDRADE MARIA VERONICA</v>
          </cell>
          <cell r="D106" t="str">
            <v>TORRES</v>
          </cell>
          <cell r="E106" t="str">
            <v>ANDRADE</v>
          </cell>
          <cell r="F106" t="str">
            <v>MARIA</v>
          </cell>
          <cell r="G106" t="str">
            <v>VERONICA</v>
          </cell>
          <cell r="H106">
            <v>9</v>
          </cell>
          <cell r="I106" t="str">
            <v>PLANTA</v>
          </cell>
          <cell r="J106" t="str">
            <v>M</v>
          </cell>
          <cell r="K106" t="str">
            <v>ac</v>
          </cell>
          <cell r="L106" t="str">
            <v>TC</v>
          </cell>
          <cell r="M106" t="str">
            <v>NULL</v>
          </cell>
          <cell r="N106" t="str">
            <v>mvtorres@unicauca.edu.co</v>
          </cell>
          <cell r="O106" t="str">
            <v>TITULAR</v>
          </cell>
          <cell r="P106">
            <v>38365</v>
          </cell>
          <cell r="Q106" t="str">
            <v>NULL</v>
          </cell>
        </row>
        <row r="107">
          <cell r="B107">
            <v>30719493</v>
          </cell>
          <cell r="C107" t="str">
            <v>CASTRO CAICEDO MARIA ELENA ISABEL</v>
          </cell>
          <cell r="D107" t="str">
            <v>CASTRO</v>
          </cell>
          <cell r="E107" t="str">
            <v>CAICEDO</v>
          </cell>
          <cell r="F107" t="str">
            <v>MARIA ELENA</v>
          </cell>
          <cell r="G107" t="str">
            <v>ISABEL</v>
          </cell>
          <cell r="H107">
            <v>47</v>
          </cell>
          <cell r="I107" t="str">
            <v>PLANTA</v>
          </cell>
          <cell r="J107" t="str">
            <v>F</v>
          </cell>
          <cell r="K107" t="str">
            <v>ac</v>
          </cell>
          <cell r="L107" t="str">
            <v>TC</v>
          </cell>
          <cell r="M107" t="str">
            <v>NULL</v>
          </cell>
          <cell r="N107" t="str">
            <v>maelis@unicauca.edu.co</v>
          </cell>
          <cell r="O107" t="str">
            <v>ASOCIADO</v>
          </cell>
          <cell r="P107">
            <v>33431</v>
          </cell>
          <cell r="Q107" t="str">
            <v>NULL</v>
          </cell>
        </row>
        <row r="108">
          <cell r="B108">
            <v>34549438</v>
          </cell>
          <cell r="C108" t="str">
            <v>OROZCO ALVAREZ MARISOL</v>
          </cell>
          <cell r="D108" t="str">
            <v>OROZCO</v>
          </cell>
          <cell r="E108" t="str">
            <v>ALVAREZ</v>
          </cell>
          <cell r="F108" t="str">
            <v>MARISOL</v>
          </cell>
          <cell r="H108">
            <v>2</v>
          </cell>
          <cell r="I108" t="str">
            <v>PLANTA</v>
          </cell>
          <cell r="J108" t="str">
            <v>F</v>
          </cell>
          <cell r="K108" t="str">
            <v>ac</v>
          </cell>
          <cell r="L108" t="str">
            <v>TC</v>
          </cell>
          <cell r="M108" t="str">
            <v>NULL</v>
          </cell>
          <cell r="N108" t="str">
            <v>maorozco@unicauca.edu.co</v>
          </cell>
          <cell r="O108" t="str">
            <v>TITULAR</v>
          </cell>
          <cell r="P108">
            <v>35643</v>
          </cell>
          <cell r="Q108" t="str">
            <v>NULL</v>
          </cell>
        </row>
        <row r="109">
          <cell r="B109">
            <v>34561797</v>
          </cell>
          <cell r="C109" t="str">
            <v>ACOSTA ASTAIZA CLAUDIA PATRICIA</v>
          </cell>
          <cell r="D109" t="str">
            <v>ACOSTA</v>
          </cell>
          <cell r="E109" t="str">
            <v>ASTAIZA</v>
          </cell>
          <cell r="F109" t="str">
            <v>CLAUDIA</v>
          </cell>
          <cell r="G109" t="str">
            <v>PATRICIA</v>
          </cell>
          <cell r="H109">
            <v>7</v>
          </cell>
          <cell r="I109" t="str">
            <v>PLANTA</v>
          </cell>
          <cell r="J109" t="str">
            <v>F</v>
          </cell>
          <cell r="K109" t="str">
            <v>ac</v>
          </cell>
          <cell r="L109" t="str">
            <v>TC</v>
          </cell>
          <cell r="M109" t="str">
            <v>NULL</v>
          </cell>
          <cell r="N109" t="str">
            <v>cpacosta@unicauca.edu.co</v>
          </cell>
          <cell r="O109" t="str">
            <v>TITULAR</v>
          </cell>
          <cell r="P109">
            <v>38727</v>
          </cell>
          <cell r="Q109" t="str">
            <v>NULL</v>
          </cell>
        </row>
        <row r="110">
          <cell r="B110">
            <v>41795796</v>
          </cell>
          <cell r="C110" t="str">
            <v>ARBELAEZ ROJAS GABRIELA INES</v>
          </cell>
          <cell r="D110" t="str">
            <v>ARBELAEZ</v>
          </cell>
          <cell r="E110" t="str">
            <v>ROJAS</v>
          </cell>
          <cell r="F110" t="str">
            <v>GABRIELA</v>
          </cell>
          <cell r="G110" t="str">
            <v>INES</v>
          </cell>
          <cell r="H110">
            <v>35</v>
          </cell>
          <cell r="I110" t="str">
            <v>PLANTA</v>
          </cell>
          <cell r="J110" t="str">
            <v>F</v>
          </cell>
          <cell r="K110" t="str">
            <v>ac</v>
          </cell>
          <cell r="L110" t="str">
            <v>TC</v>
          </cell>
          <cell r="M110" t="str">
            <v>NULL</v>
          </cell>
          <cell r="N110" t="str">
            <v>gaby@unicauca.edu.co</v>
          </cell>
          <cell r="O110" t="str">
            <v>TITULAR</v>
          </cell>
          <cell r="P110">
            <v>36481</v>
          </cell>
          <cell r="Q110" t="str">
            <v>NULL</v>
          </cell>
        </row>
        <row r="111">
          <cell r="B111">
            <v>43498772</v>
          </cell>
          <cell r="C111" t="str">
            <v>CORRALES CARVAJAL MARTHA ELENA</v>
          </cell>
          <cell r="D111" t="str">
            <v>CORRALES</v>
          </cell>
          <cell r="E111" t="str">
            <v>CARVAJAL</v>
          </cell>
          <cell r="F111" t="str">
            <v>MARTHA</v>
          </cell>
          <cell r="G111" t="str">
            <v>ELENA</v>
          </cell>
          <cell r="H111">
            <v>24</v>
          </cell>
          <cell r="I111" t="str">
            <v>PLANTA</v>
          </cell>
          <cell r="J111" t="str">
            <v>F</v>
          </cell>
          <cell r="K111" t="str">
            <v>ac</v>
          </cell>
          <cell r="L111" t="str">
            <v>TC</v>
          </cell>
          <cell r="M111" t="str">
            <v>NULL</v>
          </cell>
          <cell r="N111" t="str">
            <v>mcorrales@unicauca.edu.co</v>
          </cell>
          <cell r="O111" t="str">
            <v>TITULAR</v>
          </cell>
          <cell r="P111">
            <v>34213</v>
          </cell>
          <cell r="Q111" t="str">
            <v>NULL</v>
          </cell>
        </row>
        <row r="112">
          <cell r="B112">
            <v>75076432</v>
          </cell>
          <cell r="C112" t="str">
            <v>AGUIRRE GARCIA JUAN CARLOS</v>
          </cell>
          <cell r="D112" t="str">
            <v>AGUIRRE</v>
          </cell>
          <cell r="E112" t="str">
            <v>GARCIA</v>
          </cell>
          <cell r="F112" t="str">
            <v>JUAN</v>
          </cell>
          <cell r="G112" t="str">
            <v>CARLOS</v>
          </cell>
          <cell r="H112">
            <v>25</v>
          </cell>
          <cell r="I112" t="str">
            <v>PLANTA</v>
          </cell>
          <cell r="J112" t="str">
            <v>M</v>
          </cell>
          <cell r="K112" t="str">
            <v>ac</v>
          </cell>
          <cell r="L112" t="str">
            <v>TC</v>
          </cell>
          <cell r="M112" t="str">
            <v>NULL</v>
          </cell>
          <cell r="N112" t="str">
            <v>jcaguirre@unicauca.edu.co</v>
          </cell>
          <cell r="O112" t="str">
            <v>TITULAR</v>
          </cell>
          <cell r="P112">
            <v>38770</v>
          </cell>
          <cell r="Q112" t="str">
            <v>NULL</v>
          </cell>
        </row>
        <row r="113">
          <cell r="B113">
            <v>76317172</v>
          </cell>
          <cell r="C113" t="str">
            <v>JURADO SOTO EDGAR WILLIAN</v>
          </cell>
          <cell r="D113" t="str">
            <v>JURADO</v>
          </cell>
          <cell r="E113" t="str">
            <v>SOTO</v>
          </cell>
          <cell r="F113" t="str">
            <v>EDGAR</v>
          </cell>
          <cell r="G113" t="str">
            <v>WILLIAN</v>
          </cell>
          <cell r="H113">
            <v>28</v>
          </cell>
          <cell r="I113" t="str">
            <v>PLANTA</v>
          </cell>
          <cell r="J113" t="str">
            <v>M</v>
          </cell>
          <cell r="K113" t="str">
            <v>ac</v>
          </cell>
          <cell r="L113" t="str">
            <v>TC</v>
          </cell>
          <cell r="M113" t="str">
            <v>NULL</v>
          </cell>
          <cell r="N113" t="str">
            <v>willianjs@unicauca.edu.co</v>
          </cell>
          <cell r="O113" t="str">
            <v>TITULAR</v>
          </cell>
          <cell r="P113">
            <v>38727</v>
          </cell>
          <cell r="Q113" t="str">
            <v>NULL</v>
          </cell>
        </row>
        <row r="114">
          <cell r="B114">
            <v>76318590</v>
          </cell>
          <cell r="C114" t="str">
            <v>CORDOBA GONZALEZ MARIO ANDRES</v>
          </cell>
          <cell r="D114" t="str">
            <v>CORDOBA</v>
          </cell>
          <cell r="E114" t="str">
            <v>GONZALEZ</v>
          </cell>
          <cell r="F114" t="str">
            <v>MARIO</v>
          </cell>
          <cell r="G114" t="str">
            <v>ANDRES</v>
          </cell>
          <cell r="H114">
            <v>34</v>
          </cell>
          <cell r="I114" t="str">
            <v>PLANTA</v>
          </cell>
          <cell r="J114" t="str">
            <v>M</v>
          </cell>
          <cell r="K114" t="str">
            <v>ac</v>
          </cell>
          <cell r="L114" t="str">
            <v>TC</v>
          </cell>
          <cell r="M114" t="str">
            <v>NULL</v>
          </cell>
          <cell r="N114" t="str">
            <v>mario.cordoba@unicauca.edu.co</v>
          </cell>
          <cell r="O114" t="str">
            <v>ASOCIADO</v>
          </cell>
          <cell r="P114">
            <v>37629</v>
          </cell>
          <cell r="Q114" t="str">
            <v>NULL</v>
          </cell>
        </row>
        <row r="115">
          <cell r="B115">
            <v>76320040</v>
          </cell>
          <cell r="C115" t="str">
            <v>TRUJILLO ARIAS VLADIMIR</v>
          </cell>
          <cell r="D115" t="str">
            <v>TRUJILLO</v>
          </cell>
          <cell r="E115" t="str">
            <v>ARIAS</v>
          </cell>
          <cell r="F115" t="str">
            <v>VLADIMIR</v>
          </cell>
          <cell r="H115">
            <v>51</v>
          </cell>
          <cell r="I115" t="str">
            <v>PLANTA</v>
          </cell>
          <cell r="J115" t="str">
            <v>M</v>
          </cell>
          <cell r="K115" t="str">
            <v>ac</v>
          </cell>
          <cell r="L115" t="str">
            <v>TC</v>
          </cell>
          <cell r="M115" t="str">
            <v>NULL</v>
          </cell>
          <cell r="N115" t="str">
            <v>vtarias@unicauca.edu.co</v>
          </cell>
          <cell r="O115" t="str">
            <v>TITULAR</v>
          </cell>
          <cell r="P115">
            <v>38366</v>
          </cell>
          <cell r="Q115" t="str">
            <v>NULL</v>
          </cell>
        </row>
        <row r="116">
          <cell r="B116">
            <v>76320329</v>
          </cell>
          <cell r="C116" t="str">
            <v>PATIÑO VELASCO MARIO MILVER</v>
          </cell>
          <cell r="D116" t="str">
            <v>PATIÑO</v>
          </cell>
          <cell r="E116" t="str">
            <v>VELASCO</v>
          </cell>
          <cell r="F116" t="str">
            <v>MARIO</v>
          </cell>
          <cell r="G116" t="str">
            <v>MILVER</v>
          </cell>
          <cell r="H116">
            <v>34</v>
          </cell>
          <cell r="I116" t="str">
            <v>PLANTA</v>
          </cell>
          <cell r="J116" t="str">
            <v>M</v>
          </cell>
          <cell r="K116" t="str">
            <v>ac</v>
          </cell>
          <cell r="L116" t="str">
            <v>TC</v>
          </cell>
          <cell r="M116" t="str">
            <v>NULL</v>
          </cell>
          <cell r="N116" t="str">
            <v>mpatino@unicauca.edu.co</v>
          </cell>
          <cell r="O116" t="str">
            <v>TITULAR</v>
          </cell>
          <cell r="P116">
            <v>38729</v>
          </cell>
          <cell r="Q116" t="str">
            <v>NULL</v>
          </cell>
        </row>
        <row r="117">
          <cell r="B117">
            <v>76323371</v>
          </cell>
          <cell r="C117" t="str">
            <v>HOYOS CONCHA JOSE LUIS</v>
          </cell>
          <cell r="D117" t="str">
            <v>HOYOS</v>
          </cell>
          <cell r="E117" t="str">
            <v>CONCHA</v>
          </cell>
          <cell r="F117" t="str">
            <v>JOSE</v>
          </cell>
          <cell r="G117" t="str">
            <v>LUIS</v>
          </cell>
          <cell r="H117">
            <v>4</v>
          </cell>
          <cell r="I117" t="str">
            <v>PLANTA</v>
          </cell>
          <cell r="J117" t="str">
            <v>M</v>
          </cell>
          <cell r="K117" t="str">
            <v>ac</v>
          </cell>
          <cell r="L117" t="str">
            <v>TC</v>
          </cell>
          <cell r="M117" t="str">
            <v>NULL</v>
          </cell>
          <cell r="N117" t="str">
            <v>jlhoyos@unicauca.edu.co</v>
          </cell>
          <cell r="O117" t="str">
            <v>TITULAR</v>
          </cell>
          <cell r="P117">
            <v>38728</v>
          </cell>
          <cell r="Q117" t="str">
            <v>NULL</v>
          </cell>
        </row>
        <row r="118">
          <cell r="B118">
            <v>79653294</v>
          </cell>
          <cell r="C118" t="str">
            <v>ALVAREZ SOLER JAIME ANTONIO</v>
          </cell>
          <cell r="D118" t="str">
            <v>ALVAREZ</v>
          </cell>
          <cell r="E118" t="str">
            <v>SOLER</v>
          </cell>
          <cell r="F118" t="str">
            <v>JAIME</v>
          </cell>
          <cell r="G118" t="str">
            <v>ANTONIO</v>
          </cell>
          <cell r="H118">
            <v>16</v>
          </cell>
          <cell r="I118" t="str">
            <v>PLANTA</v>
          </cell>
          <cell r="J118" t="str">
            <v>M</v>
          </cell>
          <cell r="K118" t="str">
            <v>ac</v>
          </cell>
          <cell r="L118" t="str">
            <v>MT</v>
          </cell>
          <cell r="M118" t="str">
            <v>JEFE</v>
          </cell>
          <cell r="N118" t="str">
            <v>jalvarezs@unicauca.edu.co</v>
          </cell>
          <cell r="O118" t="str">
            <v>ASOCIADO</v>
          </cell>
          <cell r="P118">
            <v>40422</v>
          </cell>
          <cell r="Q118" t="str">
            <v>NULL</v>
          </cell>
        </row>
        <row r="119">
          <cell r="B119">
            <v>93376119</v>
          </cell>
          <cell r="C119" t="str">
            <v>OSPINA MONTEALEGRE ROMAN</v>
          </cell>
          <cell r="D119" t="str">
            <v>OSPINA</v>
          </cell>
          <cell r="E119" t="str">
            <v>MONTEALEGRE</v>
          </cell>
          <cell r="F119" t="str">
            <v>ROMAN</v>
          </cell>
          <cell r="H119">
            <v>5</v>
          </cell>
          <cell r="I119" t="str">
            <v>PLANTA</v>
          </cell>
          <cell r="J119" t="str">
            <v>M</v>
          </cell>
          <cell r="K119" t="str">
            <v>ac</v>
          </cell>
          <cell r="L119" t="str">
            <v>TC</v>
          </cell>
          <cell r="M119" t="str">
            <v>NULL</v>
          </cell>
          <cell r="N119" t="str">
            <v>rospina@unicauca.edu.co</v>
          </cell>
          <cell r="O119" t="str">
            <v>TITULAR</v>
          </cell>
          <cell r="P119">
            <v>38727</v>
          </cell>
          <cell r="Q119" t="str">
            <v>NULL</v>
          </cell>
        </row>
        <row r="120">
          <cell r="B120">
            <v>94383750</v>
          </cell>
          <cell r="C120" t="str">
            <v>CABEZAS CORDOBA CARLOS CESAR</v>
          </cell>
          <cell r="D120" t="str">
            <v>CABEZAS</v>
          </cell>
          <cell r="E120" t="str">
            <v>CORDOBA</v>
          </cell>
          <cell r="F120" t="str">
            <v>CARLOS</v>
          </cell>
          <cell r="G120" t="str">
            <v>CESAR</v>
          </cell>
          <cell r="H120">
            <v>47</v>
          </cell>
          <cell r="I120" t="str">
            <v>PLANTA</v>
          </cell>
          <cell r="J120" t="str">
            <v>M</v>
          </cell>
          <cell r="K120" t="str">
            <v>ac</v>
          </cell>
          <cell r="L120" t="str">
            <v>TC</v>
          </cell>
          <cell r="M120" t="str">
            <v>JEFE</v>
          </cell>
          <cell r="N120" t="str">
            <v>carlosc@unicauca.edu.co</v>
          </cell>
          <cell r="O120" t="str">
            <v>TITULAR</v>
          </cell>
          <cell r="P120">
            <v>36816</v>
          </cell>
          <cell r="Q120" t="str">
            <v>NULL</v>
          </cell>
        </row>
        <row r="121">
          <cell r="B121">
            <v>10545831</v>
          </cell>
          <cell r="C121" t="str">
            <v>TERAN GOMEZ VICTOR FELIPE</v>
          </cell>
          <cell r="D121" t="str">
            <v>TERAN</v>
          </cell>
          <cell r="E121" t="str">
            <v>GOMEZ</v>
          </cell>
          <cell r="F121" t="str">
            <v>VICTOR</v>
          </cell>
          <cell r="G121" t="str">
            <v>FELIPE</v>
          </cell>
          <cell r="H121">
            <v>5</v>
          </cell>
          <cell r="I121" t="str">
            <v>PLANTA</v>
          </cell>
          <cell r="J121" t="str">
            <v>M</v>
          </cell>
          <cell r="K121" t="str">
            <v>ac</v>
          </cell>
          <cell r="L121" t="str">
            <v>TC</v>
          </cell>
          <cell r="M121" t="str">
            <v>NULL</v>
          </cell>
          <cell r="N121" t="str">
            <v>vfteran@unicauca.edu.co</v>
          </cell>
          <cell r="O121" t="str">
            <v>TITULAR</v>
          </cell>
          <cell r="P121">
            <v>38728</v>
          </cell>
          <cell r="Q121" t="str">
            <v>NULL</v>
          </cell>
        </row>
        <row r="122">
          <cell r="B122">
            <v>16799215</v>
          </cell>
          <cell r="C122" t="str">
            <v>PEREZ  JHON JAIRO</v>
          </cell>
          <cell r="D122" t="str">
            <v>PEREZ</v>
          </cell>
          <cell r="F122" t="str">
            <v>JHON</v>
          </cell>
          <cell r="G122" t="str">
            <v>JAIRO</v>
          </cell>
          <cell r="H122">
            <v>35</v>
          </cell>
          <cell r="I122" t="str">
            <v>PLANTA</v>
          </cell>
          <cell r="J122" t="str">
            <v>M</v>
          </cell>
          <cell r="K122" t="str">
            <v>ac</v>
          </cell>
          <cell r="L122" t="str">
            <v>TC</v>
          </cell>
          <cell r="M122" t="str">
            <v>No aplica</v>
          </cell>
          <cell r="N122" t="str">
            <v>jjperez@unicauca.edu.co</v>
          </cell>
          <cell r="O122" t="str">
            <v>TITULAR</v>
          </cell>
          <cell r="P122">
            <v>38730</v>
          </cell>
          <cell r="Q122" t="str">
            <v>NULL</v>
          </cell>
        </row>
        <row r="123">
          <cell r="B123">
            <v>17645840</v>
          </cell>
          <cell r="C123" t="str">
            <v>FAJARDO SANDOVAL FRANKLYN</v>
          </cell>
          <cell r="D123" t="str">
            <v>FAJARDO</v>
          </cell>
          <cell r="E123" t="str">
            <v>SANDOVAL</v>
          </cell>
          <cell r="F123" t="str">
            <v>FRANKLYN</v>
          </cell>
          <cell r="H123">
            <v>40</v>
          </cell>
          <cell r="I123" t="str">
            <v>PLANTA</v>
          </cell>
          <cell r="J123" t="str">
            <v>M</v>
          </cell>
          <cell r="K123" t="str">
            <v>ac</v>
          </cell>
          <cell r="L123" t="str">
            <v>TC</v>
          </cell>
          <cell r="M123" t="str">
            <v>NULL</v>
          </cell>
          <cell r="N123" t="str">
            <v>fajardofs@unicauca.edu.co</v>
          </cell>
          <cell r="O123" t="str">
            <v>TITULAR</v>
          </cell>
          <cell r="P123">
            <v>34943</v>
          </cell>
          <cell r="Q123" t="str">
            <v>NULL</v>
          </cell>
        </row>
        <row r="124">
          <cell r="B124">
            <v>18393603</v>
          </cell>
          <cell r="C124" t="str">
            <v>MACIAS PINTO DIEGO JESUS</v>
          </cell>
          <cell r="D124" t="str">
            <v>MACIAS</v>
          </cell>
          <cell r="E124" t="str">
            <v>PINTO</v>
          </cell>
          <cell r="F124" t="str">
            <v>DIEGO</v>
          </cell>
          <cell r="G124" t="str">
            <v>JESUS</v>
          </cell>
          <cell r="H124">
            <v>31</v>
          </cell>
          <cell r="I124" t="str">
            <v>PLANTA</v>
          </cell>
          <cell r="J124" t="str">
            <v>M</v>
          </cell>
          <cell r="K124" t="str">
            <v>ac</v>
          </cell>
          <cell r="L124" t="str">
            <v>TC</v>
          </cell>
          <cell r="M124" t="str">
            <v>COORDINADORPS</v>
          </cell>
          <cell r="N124" t="str">
            <v>djmacias@unicauca.edu.co</v>
          </cell>
          <cell r="O124" t="str">
            <v>TITULAR</v>
          </cell>
          <cell r="P124">
            <v>37004</v>
          </cell>
          <cell r="Q124" t="str">
            <v>NULL</v>
          </cell>
        </row>
        <row r="125">
          <cell r="B125">
            <v>34534894</v>
          </cell>
          <cell r="C125" t="str">
            <v>MUÑOZ ÑAÑEZ TERESA ELIZABETH</v>
          </cell>
          <cell r="D125" t="str">
            <v>MUÑOZ</v>
          </cell>
          <cell r="E125" t="str">
            <v>ÑAÑEZ</v>
          </cell>
          <cell r="F125" t="str">
            <v>TERESA</v>
          </cell>
          <cell r="G125" t="str">
            <v>ELIZABETH</v>
          </cell>
          <cell r="H125">
            <v>33</v>
          </cell>
          <cell r="I125" t="str">
            <v>PLANTA</v>
          </cell>
          <cell r="J125" t="str">
            <v>F</v>
          </cell>
          <cell r="K125" t="str">
            <v>ac</v>
          </cell>
          <cell r="L125" t="str">
            <v>TC</v>
          </cell>
          <cell r="M125" t="str">
            <v>COORDINADORPR</v>
          </cell>
          <cell r="N125" t="str">
            <v>palomamunoz@unicauca.edu.co</v>
          </cell>
          <cell r="O125" t="str">
            <v>TITULAR</v>
          </cell>
          <cell r="P125">
            <v>37631</v>
          </cell>
          <cell r="Q125" t="str">
            <v>NULL</v>
          </cell>
        </row>
        <row r="126">
          <cell r="B126">
            <v>34560835</v>
          </cell>
          <cell r="C126" t="str">
            <v>SOLARTE MUÑOZ VIRGINIA</v>
          </cell>
          <cell r="D126" t="str">
            <v>SOLARTE</v>
          </cell>
          <cell r="E126" t="str">
            <v>MUÑOZ</v>
          </cell>
          <cell r="F126" t="str">
            <v>VIRGINIA</v>
          </cell>
          <cell r="H126">
            <v>49</v>
          </cell>
          <cell r="I126" t="str">
            <v>PLANTA</v>
          </cell>
          <cell r="J126" t="str">
            <v>F</v>
          </cell>
          <cell r="K126" t="str">
            <v>ac</v>
          </cell>
          <cell r="L126" t="str">
            <v>TC</v>
          </cell>
          <cell r="M126" t="str">
            <v>NULL</v>
          </cell>
          <cell r="N126" t="str">
            <v>vsolarte@unicauca.edu.co</v>
          </cell>
          <cell r="O126" t="str">
            <v>TITULAR</v>
          </cell>
          <cell r="P126">
            <v>35827</v>
          </cell>
          <cell r="Q126" t="str">
            <v>NULL</v>
          </cell>
        </row>
        <row r="127">
          <cell r="B127">
            <v>76318112</v>
          </cell>
          <cell r="C127" t="str">
            <v>SIERRA TORRES CARLOS HERNAN</v>
          </cell>
          <cell r="D127" t="str">
            <v>SIERRA</v>
          </cell>
          <cell r="E127" t="str">
            <v>TORRES</v>
          </cell>
          <cell r="F127" t="str">
            <v>CARLOS</v>
          </cell>
          <cell r="G127" t="str">
            <v>HERNAN</v>
          </cell>
          <cell r="H127">
            <v>7</v>
          </cell>
          <cell r="I127" t="str">
            <v>PLANTA</v>
          </cell>
          <cell r="J127" t="str">
            <v>M</v>
          </cell>
          <cell r="K127" t="str">
            <v>ac</v>
          </cell>
          <cell r="L127" t="str">
            <v>TC</v>
          </cell>
          <cell r="M127" t="str">
            <v>NULL</v>
          </cell>
          <cell r="N127" t="str">
            <v>hsierra@unicauca.edu.co</v>
          </cell>
          <cell r="O127" t="str">
            <v>TITULAR</v>
          </cell>
          <cell r="P127">
            <v>38366</v>
          </cell>
          <cell r="Q127" t="str">
            <v>NULL</v>
          </cell>
        </row>
        <row r="128">
          <cell r="B128">
            <v>76318178</v>
          </cell>
          <cell r="C128" t="str">
            <v>GARCIA QUINTERO FELIPE ANDRES</v>
          </cell>
          <cell r="D128" t="str">
            <v>GARCIA</v>
          </cell>
          <cell r="E128" t="str">
            <v>QUINTERO</v>
          </cell>
          <cell r="F128" t="str">
            <v>FELIPE</v>
          </cell>
          <cell r="G128" t="str">
            <v>ANDRES</v>
          </cell>
          <cell r="H128">
            <v>38</v>
          </cell>
          <cell r="I128" t="str">
            <v>PLANTA</v>
          </cell>
          <cell r="J128" t="str">
            <v>M</v>
          </cell>
          <cell r="K128" t="str">
            <v>ac</v>
          </cell>
          <cell r="L128" t="str">
            <v>TC</v>
          </cell>
          <cell r="M128" t="str">
            <v>NULL</v>
          </cell>
          <cell r="N128" t="str">
            <v>fgarcia@unicauca.edu.co</v>
          </cell>
          <cell r="O128" t="str">
            <v>TITULAR</v>
          </cell>
          <cell r="P128">
            <v>38730</v>
          </cell>
          <cell r="Q128" t="str">
            <v>NULL</v>
          </cell>
        </row>
        <row r="129">
          <cell r="B129">
            <v>76319313</v>
          </cell>
          <cell r="C129" t="str">
            <v>SOLARTE SARASTY MARIO FERNANDO</v>
          </cell>
          <cell r="D129" t="str">
            <v>SOLARTE</v>
          </cell>
          <cell r="E129" t="str">
            <v>SARASTY</v>
          </cell>
          <cell r="F129" t="str">
            <v>MARIO</v>
          </cell>
          <cell r="G129" t="str">
            <v>FERNANDO</v>
          </cell>
          <cell r="H129">
            <v>50</v>
          </cell>
          <cell r="I129" t="str">
            <v>PLANTA</v>
          </cell>
          <cell r="J129" t="str">
            <v>M</v>
          </cell>
          <cell r="K129" t="str">
            <v>ac</v>
          </cell>
          <cell r="L129" t="str">
            <v>TC</v>
          </cell>
          <cell r="M129" t="str">
            <v>NULL</v>
          </cell>
          <cell r="N129" t="str">
            <v>msolarte@unicauca.edu.co</v>
          </cell>
          <cell r="O129" t="str">
            <v>TITULAR</v>
          </cell>
          <cell r="P129">
            <v>36452</v>
          </cell>
          <cell r="Q129" t="str">
            <v>NULL</v>
          </cell>
        </row>
        <row r="130">
          <cell r="B130">
            <v>76323426</v>
          </cell>
          <cell r="C130" t="str">
            <v>QUINTERO FLOREZ VICTOR MANUEL</v>
          </cell>
          <cell r="D130" t="str">
            <v>QUINTERO</v>
          </cell>
          <cell r="E130" t="str">
            <v>FLOREZ</v>
          </cell>
          <cell r="F130" t="str">
            <v>VICTOR</v>
          </cell>
          <cell r="G130" t="str">
            <v>MANUEL</v>
          </cell>
          <cell r="H130">
            <v>49</v>
          </cell>
          <cell r="I130" t="str">
            <v>PLANTA</v>
          </cell>
          <cell r="J130" t="str">
            <v>M</v>
          </cell>
          <cell r="K130" t="str">
            <v>ac</v>
          </cell>
          <cell r="L130" t="str">
            <v>TC</v>
          </cell>
          <cell r="M130" t="str">
            <v>NULL</v>
          </cell>
          <cell r="N130" t="str">
            <v>vflorez@unicauca.edu.co</v>
          </cell>
          <cell r="O130" t="str">
            <v>TITULAR</v>
          </cell>
          <cell r="P130">
            <v>37629</v>
          </cell>
          <cell r="Q130" t="str">
            <v>NULL</v>
          </cell>
        </row>
        <row r="131">
          <cell r="B131">
            <v>5232903</v>
          </cell>
          <cell r="C131" t="str">
            <v>BENAVIDES BASTIDAS CARLOS ALBERTO</v>
          </cell>
          <cell r="D131" t="str">
            <v>BENAVIDES</v>
          </cell>
          <cell r="E131" t="str">
            <v>BASTIDAS</v>
          </cell>
          <cell r="F131" t="str">
            <v>CARLOS</v>
          </cell>
          <cell r="G131" t="str">
            <v>ALBERTO</v>
          </cell>
          <cell r="H131">
            <v>45</v>
          </cell>
          <cell r="I131" t="str">
            <v>PLANTA</v>
          </cell>
          <cell r="J131" t="str">
            <v>M</v>
          </cell>
          <cell r="K131" t="str">
            <v>ac</v>
          </cell>
          <cell r="L131" t="str">
            <v>TC</v>
          </cell>
          <cell r="M131" t="str">
            <v>COORDINADORPR</v>
          </cell>
          <cell r="N131" t="str">
            <v>calber@unicauca.edu.co</v>
          </cell>
          <cell r="O131" t="str">
            <v>TITULAR</v>
          </cell>
          <cell r="P131">
            <v>32080</v>
          </cell>
          <cell r="Q131" t="str">
            <v>NULL</v>
          </cell>
        </row>
        <row r="132">
          <cell r="B132">
            <v>6196545</v>
          </cell>
          <cell r="C132" t="str">
            <v>ALBAN ACHINTE ADOLFO</v>
          </cell>
          <cell r="D132" t="str">
            <v>ALBAN</v>
          </cell>
          <cell r="E132" t="str">
            <v>ACHINTE</v>
          </cell>
          <cell r="F132" t="str">
            <v>ADOLFO</v>
          </cell>
          <cell r="H132">
            <v>24</v>
          </cell>
          <cell r="I132" t="str">
            <v>PLANTA</v>
          </cell>
          <cell r="J132" t="str">
            <v>M</v>
          </cell>
          <cell r="K132" t="str">
            <v>ac</v>
          </cell>
          <cell r="L132" t="str">
            <v>TC</v>
          </cell>
          <cell r="M132" t="str">
            <v>NULL</v>
          </cell>
          <cell r="N132" t="str">
            <v>aalban@unicauca.edu.co</v>
          </cell>
          <cell r="O132" t="str">
            <v>TITULAR</v>
          </cell>
          <cell r="P132">
            <v>38729</v>
          </cell>
          <cell r="Q132" t="str">
            <v>NULL</v>
          </cell>
        </row>
        <row r="133">
          <cell r="B133">
            <v>10537188</v>
          </cell>
          <cell r="C133" t="str">
            <v>RIVAS MUÑOZ NELSON</v>
          </cell>
          <cell r="D133" t="str">
            <v>RIVAS</v>
          </cell>
          <cell r="E133" t="str">
            <v>MUÑOZ</v>
          </cell>
          <cell r="F133" t="str">
            <v>NELSON</v>
          </cell>
          <cell r="H133">
            <v>48</v>
          </cell>
          <cell r="I133" t="str">
            <v>PLANTA</v>
          </cell>
          <cell r="J133" t="str">
            <v>M</v>
          </cell>
          <cell r="K133" t="str">
            <v>ac</v>
          </cell>
          <cell r="L133" t="str">
            <v>TC</v>
          </cell>
          <cell r="M133" t="str">
            <v>NULL</v>
          </cell>
          <cell r="N133" t="str">
            <v>nrivas@unicauca.edu.co</v>
          </cell>
          <cell r="O133" t="str">
            <v>TITULAR</v>
          </cell>
          <cell r="P133">
            <v>33147</v>
          </cell>
          <cell r="Q133" t="str">
            <v>NULL</v>
          </cell>
        </row>
        <row r="134">
          <cell r="B134">
            <v>10548117</v>
          </cell>
          <cell r="C134" t="str">
            <v>GARCIA BRAVO WILLIAM DE JESUS</v>
          </cell>
          <cell r="D134" t="str">
            <v>GARCIA</v>
          </cell>
          <cell r="E134" t="str">
            <v>BRAVO</v>
          </cell>
          <cell r="F134" t="str">
            <v>WILLIAM</v>
          </cell>
          <cell r="G134" t="str">
            <v>DE JESUS</v>
          </cell>
          <cell r="H134">
            <v>31</v>
          </cell>
          <cell r="I134" t="str">
            <v>PLANTA</v>
          </cell>
          <cell r="J134" t="str">
            <v>M</v>
          </cell>
          <cell r="K134" t="str">
            <v>ac</v>
          </cell>
          <cell r="L134" t="str">
            <v>TC</v>
          </cell>
          <cell r="M134" t="str">
            <v>NULL</v>
          </cell>
          <cell r="N134" t="str">
            <v>wgarcia@unicauca.edu.co</v>
          </cell>
          <cell r="O134" t="str">
            <v>TITULAR</v>
          </cell>
          <cell r="P134">
            <v>33604</v>
          </cell>
          <cell r="Q134" t="str">
            <v>NULL</v>
          </cell>
        </row>
        <row r="135">
          <cell r="B135">
            <v>13064719</v>
          </cell>
          <cell r="C135" t="str">
            <v>BACCA BASTIDAS GERMAN ARTURO</v>
          </cell>
          <cell r="D135" t="str">
            <v>BACCA</v>
          </cell>
          <cell r="E135" t="str">
            <v>BASTIDAS</v>
          </cell>
          <cell r="F135" t="str">
            <v>GERMAN</v>
          </cell>
          <cell r="G135" t="str">
            <v>ARTURO</v>
          </cell>
          <cell r="H135">
            <v>34</v>
          </cell>
          <cell r="I135" t="str">
            <v>PLANTA</v>
          </cell>
          <cell r="J135" t="str">
            <v>M</v>
          </cell>
          <cell r="K135" t="str">
            <v>ac</v>
          </cell>
          <cell r="L135" t="str">
            <v>TC</v>
          </cell>
          <cell r="M135" t="str">
            <v>NULL</v>
          </cell>
          <cell r="N135" t="str">
            <v>gbacca@unicauca.edu.co</v>
          </cell>
          <cell r="O135" t="str">
            <v>TITULAR</v>
          </cell>
          <cell r="P135">
            <v>37648</v>
          </cell>
          <cell r="Q135" t="str">
            <v>NULL</v>
          </cell>
        </row>
        <row r="136">
          <cell r="B136">
            <v>15041561</v>
          </cell>
          <cell r="C136" t="str">
            <v>BUELVAS GARAY ALFONSO RAFAEL</v>
          </cell>
          <cell r="D136" t="str">
            <v>BUELVAS</v>
          </cell>
          <cell r="E136" t="str">
            <v>GARAY</v>
          </cell>
          <cell r="F136" t="str">
            <v>ALFONSO</v>
          </cell>
          <cell r="G136" t="str">
            <v>RAFAEL</v>
          </cell>
          <cell r="H136">
            <v>28</v>
          </cell>
          <cell r="I136" t="str">
            <v>PLANTA</v>
          </cell>
          <cell r="J136" t="str">
            <v>M</v>
          </cell>
          <cell r="K136" t="str">
            <v>ac</v>
          </cell>
          <cell r="L136" t="str">
            <v>TC</v>
          </cell>
          <cell r="M136" t="str">
            <v>DECANO</v>
          </cell>
          <cell r="N136" t="str">
            <v>abuelvas@unicauca.edu.co</v>
          </cell>
          <cell r="O136" t="str">
            <v>TITULAR</v>
          </cell>
          <cell r="P136">
            <v>33813</v>
          </cell>
          <cell r="Q136" t="str">
            <v>NULL</v>
          </cell>
        </row>
        <row r="137">
          <cell r="B137">
            <v>16782962</v>
          </cell>
          <cell r="C137" t="str">
            <v>ROJAS MARTINEZ AXEL ALEJANDRO</v>
          </cell>
          <cell r="D137" t="str">
            <v>ROJAS</v>
          </cell>
          <cell r="E137" t="str">
            <v>MARTINEZ</v>
          </cell>
          <cell r="F137" t="str">
            <v>AXEL</v>
          </cell>
          <cell r="G137" t="str">
            <v>ALEJANDRO</v>
          </cell>
          <cell r="H137">
            <v>22</v>
          </cell>
          <cell r="I137" t="str">
            <v>PLANTA</v>
          </cell>
          <cell r="J137" t="str">
            <v>M</v>
          </cell>
          <cell r="K137" t="str">
            <v>ac</v>
          </cell>
          <cell r="L137" t="str">
            <v>TC</v>
          </cell>
          <cell r="M137" t="str">
            <v>NULL</v>
          </cell>
          <cell r="N137" t="str">
            <v>axelrojasm@unicauca.edu.co</v>
          </cell>
          <cell r="O137" t="str">
            <v>TITULAR</v>
          </cell>
          <cell r="P137">
            <v>36039</v>
          </cell>
          <cell r="Q137" t="str">
            <v>NULL</v>
          </cell>
        </row>
        <row r="138">
          <cell r="B138">
            <v>19379014</v>
          </cell>
          <cell r="C138" t="str">
            <v>PEREZ LA ROTTA GUILLERMO JAIME FERNANDO</v>
          </cell>
          <cell r="D138" t="str">
            <v>PEREZ</v>
          </cell>
          <cell r="E138" t="str">
            <v>LA</v>
          </cell>
          <cell r="F138" t="str">
            <v>GUILLERMO</v>
          </cell>
          <cell r="G138" t="str">
            <v>JAIME FERNANDO</v>
          </cell>
          <cell r="H138">
            <v>25</v>
          </cell>
          <cell r="I138" t="str">
            <v>PLANTA</v>
          </cell>
          <cell r="J138" t="str">
            <v>M</v>
          </cell>
          <cell r="K138" t="str">
            <v>in</v>
          </cell>
          <cell r="L138" t="str">
            <v>NA</v>
          </cell>
          <cell r="M138" t="str">
            <v>NULL</v>
          </cell>
          <cell r="N138" t="str">
            <v>gperez@unicauca.edu.co</v>
          </cell>
          <cell r="O138" t="str">
            <v>NULL</v>
          </cell>
          <cell r="P138" t="str">
            <v>NULL</v>
          </cell>
          <cell r="Q138" t="str">
            <v>NULL</v>
          </cell>
        </row>
        <row r="139">
          <cell r="B139">
            <v>25276265</v>
          </cell>
          <cell r="C139" t="str">
            <v>TORRES QUINTERO LIZZETH MARCELLY</v>
          </cell>
          <cell r="D139" t="str">
            <v>TORRES</v>
          </cell>
          <cell r="E139" t="str">
            <v>QUINTERO</v>
          </cell>
          <cell r="F139" t="str">
            <v>LIZZETH</v>
          </cell>
          <cell r="G139" t="str">
            <v>MARCELLY</v>
          </cell>
          <cell r="H139">
            <v>32</v>
          </cell>
          <cell r="I139" t="str">
            <v>PLANTA</v>
          </cell>
          <cell r="J139" t="str">
            <v>F</v>
          </cell>
          <cell r="K139" t="str">
            <v>ac</v>
          </cell>
          <cell r="L139" t="str">
            <v>TC</v>
          </cell>
          <cell r="M139" t="str">
            <v>NULL</v>
          </cell>
          <cell r="N139" t="str">
            <v>lizmarto@unicauca.edu.co</v>
          </cell>
          <cell r="O139" t="str">
            <v>ASOCIADO</v>
          </cell>
          <cell r="P139">
            <v>38727</v>
          </cell>
          <cell r="Q139" t="str">
            <v>NULL</v>
          </cell>
        </row>
        <row r="140">
          <cell r="B140">
            <v>42881112</v>
          </cell>
          <cell r="C140" t="str">
            <v>BOBADILLA ALFARO MARTHA LUCIA</v>
          </cell>
          <cell r="D140" t="str">
            <v>BOBADILLA</v>
          </cell>
          <cell r="E140" t="str">
            <v>ALFARO</v>
          </cell>
          <cell r="F140" t="str">
            <v>MARTHA</v>
          </cell>
          <cell r="G140" t="str">
            <v>LUCIA</v>
          </cell>
          <cell r="H140">
            <v>35</v>
          </cell>
          <cell r="I140" t="str">
            <v>PLANTA</v>
          </cell>
          <cell r="J140" t="str">
            <v>F</v>
          </cell>
          <cell r="K140" t="str">
            <v>ac</v>
          </cell>
          <cell r="L140" t="str">
            <v>TC</v>
          </cell>
          <cell r="M140" t="str">
            <v>NULL</v>
          </cell>
          <cell r="N140" t="str">
            <v>mlbobadi@unicauca.edu.co</v>
          </cell>
          <cell r="O140" t="str">
            <v>TITULAR</v>
          </cell>
          <cell r="P140">
            <v>36046</v>
          </cell>
          <cell r="Q140" t="str">
            <v>NULL</v>
          </cell>
        </row>
        <row r="141">
          <cell r="B141">
            <v>66824631</v>
          </cell>
          <cell r="C141" t="str">
            <v>RADA MENDOZA MAITE DEL PILAR</v>
          </cell>
          <cell r="D141" t="str">
            <v>RADA</v>
          </cell>
          <cell r="E141" t="str">
            <v>MENDOZA</v>
          </cell>
          <cell r="F141" t="str">
            <v>MAITE</v>
          </cell>
          <cell r="G141" t="str">
            <v xml:space="preserve">DEL PILAR </v>
          </cell>
          <cell r="H141">
            <v>36</v>
          </cell>
          <cell r="I141" t="str">
            <v>PLANTA</v>
          </cell>
          <cell r="J141" t="str">
            <v>F</v>
          </cell>
          <cell r="K141" t="str">
            <v>ac</v>
          </cell>
          <cell r="L141" t="str">
            <v>TC</v>
          </cell>
          <cell r="M141" t="str">
            <v>NULL</v>
          </cell>
          <cell r="N141" t="str">
            <v>mrada@unicauca.edu.co</v>
          </cell>
          <cell r="O141" t="str">
            <v>TITULAR</v>
          </cell>
          <cell r="P141">
            <v>35654</v>
          </cell>
          <cell r="Q141" t="str">
            <v>NULL</v>
          </cell>
        </row>
        <row r="142">
          <cell r="B142">
            <v>66918625</v>
          </cell>
          <cell r="C142" t="str">
            <v>TOVAR RUIZ LUZ ANGELA</v>
          </cell>
          <cell r="D142" t="str">
            <v>TOVAR</v>
          </cell>
          <cell r="E142" t="str">
            <v>RUIZ</v>
          </cell>
          <cell r="F142" t="str">
            <v>LUZ</v>
          </cell>
          <cell r="G142" t="str">
            <v>ANGELA</v>
          </cell>
          <cell r="H142">
            <v>9</v>
          </cell>
          <cell r="I142" t="str">
            <v>PLANTA</v>
          </cell>
          <cell r="J142" t="str">
            <v>F</v>
          </cell>
          <cell r="K142" t="str">
            <v>ac</v>
          </cell>
          <cell r="L142" t="str">
            <v>TC</v>
          </cell>
          <cell r="M142" t="str">
            <v>NULL</v>
          </cell>
          <cell r="N142" t="str">
            <v>latovar@unicauca.edu.co</v>
          </cell>
          <cell r="O142" t="str">
            <v>TITULAR</v>
          </cell>
          <cell r="P142">
            <v>38366</v>
          </cell>
          <cell r="Q142" t="str">
            <v>NULL</v>
          </cell>
        </row>
        <row r="143">
          <cell r="B143">
            <v>91497137</v>
          </cell>
          <cell r="C143" t="str">
            <v>VARGAS CAÑAS RUBIEL</v>
          </cell>
          <cell r="D143" t="str">
            <v>VARGAS</v>
          </cell>
          <cell r="E143" t="str">
            <v>CAÑAS</v>
          </cell>
          <cell r="F143" t="str">
            <v>RUBIEL</v>
          </cell>
          <cell r="H143">
            <v>34</v>
          </cell>
          <cell r="I143" t="str">
            <v>PLANTA</v>
          </cell>
          <cell r="J143" t="str">
            <v>M</v>
          </cell>
          <cell r="K143" t="str">
            <v>ac</v>
          </cell>
          <cell r="L143" t="str">
            <v>TC</v>
          </cell>
          <cell r="M143" t="str">
            <v>NULL</v>
          </cell>
          <cell r="N143" t="str">
            <v>rubiel@unicauca.edu.co</v>
          </cell>
          <cell r="O143" t="str">
            <v>TITULAR</v>
          </cell>
          <cell r="P143">
            <v>37629</v>
          </cell>
          <cell r="Q143" t="str">
            <v>NULL</v>
          </cell>
        </row>
        <row r="144">
          <cell r="B144">
            <v>10547293</v>
          </cell>
          <cell r="C144" t="str">
            <v>EUSCATEGUI PACHON ROBERT ALFREDO</v>
          </cell>
          <cell r="D144" t="str">
            <v>EUSCATEGUI</v>
          </cell>
          <cell r="E144" t="str">
            <v>PACHON</v>
          </cell>
          <cell r="F144" t="str">
            <v>ROBERT</v>
          </cell>
          <cell r="G144" t="str">
            <v>ALFREDO</v>
          </cell>
          <cell r="H144">
            <v>33</v>
          </cell>
          <cell r="I144" t="str">
            <v>PLANTA</v>
          </cell>
          <cell r="J144" t="str">
            <v>M</v>
          </cell>
          <cell r="K144" t="str">
            <v>ac</v>
          </cell>
          <cell r="L144" t="str">
            <v>TC</v>
          </cell>
          <cell r="M144" t="str">
            <v>NULL</v>
          </cell>
          <cell r="N144" t="str">
            <v>raeusca@unicauca.edu.co</v>
          </cell>
          <cell r="O144" t="str">
            <v>TITULAR</v>
          </cell>
          <cell r="P144">
            <v>34151</v>
          </cell>
          <cell r="Q144" t="str">
            <v>NULL</v>
          </cell>
        </row>
        <row r="145">
          <cell r="B145">
            <v>10547736</v>
          </cell>
          <cell r="C145" t="str">
            <v>LOPEZ QUINAYAS LUIS ALFREDO</v>
          </cell>
          <cell r="D145" t="str">
            <v>LOPEZ</v>
          </cell>
          <cell r="E145" t="str">
            <v>QUINAYAS</v>
          </cell>
          <cell r="F145" t="str">
            <v>LUIS</v>
          </cell>
          <cell r="G145" t="str">
            <v>ALFREDO</v>
          </cell>
          <cell r="H145">
            <v>33</v>
          </cell>
          <cell r="I145" t="str">
            <v>PLANTA</v>
          </cell>
          <cell r="J145" t="str">
            <v>M</v>
          </cell>
          <cell r="K145" t="str">
            <v>ac</v>
          </cell>
          <cell r="L145" t="str">
            <v>TC</v>
          </cell>
          <cell r="M145" t="str">
            <v>COORDINADORPS</v>
          </cell>
          <cell r="N145" t="str">
            <v>luislopez@unicauca.edu.co</v>
          </cell>
          <cell r="O145" t="str">
            <v>TITULAR</v>
          </cell>
          <cell r="P145">
            <v>38729</v>
          </cell>
          <cell r="Q145" t="str">
            <v>NULL</v>
          </cell>
        </row>
        <row r="146">
          <cell r="B146">
            <v>14896791</v>
          </cell>
          <cell r="C146" t="str">
            <v>RENGIFO RODAS CARLOS FELIPE</v>
          </cell>
          <cell r="D146" t="str">
            <v>RENGIFO</v>
          </cell>
          <cell r="E146" t="str">
            <v>RODAS</v>
          </cell>
          <cell r="F146" t="str">
            <v>CARLOS</v>
          </cell>
          <cell r="G146" t="str">
            <v>FELIPE</v>
          </cell>
          <cell r="H146">
            <v>51</v>
          </cell>
          <cell r="I146" t="str">
            <v>PLANTA</v>
          </cell>
          <cell r="J146" t="str">
            <v>M</v>
          </cell>
          <cell r="K146" t="str">
            <v>ac</v>
          </cell>
          <cell r="L146" t="str">
            <v>TC</v>
          </cell>
          <cell r="M146" t="str">
            <v>NULL</v>
          </cell>
          <cell r="N146" t="str">
            <v>caferen@unicauca.edu.co</v>
          </cell>
          <cell r="O146" t="str">
            <v>TITULAR</v>
          </cell>
          <cell r="P146">
            <v>36997</v>
          </cell>
          <cell r="Q146" t="str">
            <v>NULL</v>
          </cell>
        </row>
        <row r="147">
          <cell r="B147">
            <v>25274805</v>
          </cell>
          <cell r="C147" t="str">
            <v>DELGADO HURTADO CAROLINA</v>
          </cell>
          <cell r="D147" t="str">
            <v>DELGADO</v>
          </cell>
          <cell r="E147" t="str">
            <v>HURTADO</v>
          </cell>
          <cell r="F147" t="str">
            <v>CAROLINA</v>
          </cell>
          <cell r="H147">
            <v>20</v>
          </cell>
          <cell r="I147" t="str">
            <v>PLANTA</v>
          </cell>
          <cell r="J147" t="str">
            <v>F</v>
          </cell>
          <cell r="K147" t="str">
            <v>ac</v>
          </cell>
          <cell r="L147" t="str">
            <v>TC</v>
          </cell>
          <cell r="M147" t="str">
            <v>COORDINADORPS</v>
          </cell>
          <cell r="N147" t="str">
            <v>carolinadelgado@unicauca.edu.co</v>
          </cell>
          <cell r="O147" t="str">
            <v>TITULAR</v>
          </cell>
          <cell r="P147">
            <v>40422</v>
          </cell>
          <cell r="Q147" t="str">
            <v>NULL</v>
          </cell>
        </row>
        <row r="148">
          <cell r="B148">
            <v>27434270</v>
          </cell>
          <cell r="C148" t="str">
            <v>FAJARDO MONTEZUMA LAURA ELISA</v>
          </cell>
          <cell r="D148" t="str">
            <v>FAJARDO</v>
          </cell>
          <cell r="E148" t="str">
            <v>MONTEZUMA</v>
          </cell>
          <cell r="F148" t="str">
            <v>LAURA</v>
          </cell>
          <cell r="G148" t="str">
            <v>ELISA</v>
          </cell>
          <cell r="H148">
            <v>7</v>
          </cell>
          <cell r="I148" t="str">
            <v>PLANTA</v>
          </cell>
          <cell r="J148" t="str">
            <v>F</v>
          </cell>
          <cell r="K148" t="str">
            <v>ac</v>
          </cell>
          <cell r="L148" t="str">
            <v>TC</v>
          </cell>
          <cell r="M148" t="str">
            <v>NULL</v>
          </cell>
          <cell r="N148" t="str">
            <v>lfajardo@unicauca.edu.co</v>
          </cell>
          <cell r="O148" t="str">
            <v>ASOCIADO</v>
          </cell>
          <cell r="P148">
            <v>38365</v>
          </cell>
          <cell r="Q148" t="str">
            <v>NULL</v>
          </cell>
        </row>
        <row r="149">
          <cell r="B149">
            <v>34546261</v>
          </cell>
          <cell r="C149" t="str">
            <v>PAZ PERAFAN GISELA MABEL</v>
          </cell>
          <cell r="D149" t="str">
            <v>PAZ</v>
          </cell>
          <cell r="E149" t="str">
            <v>PERAFAN</v>
          </cell>
          <cell r="F149" t="str">
            <v>GISELA</v>
          </cell>
          <cell r="G149" t="str">
            <v>MABEL</v>
          </cell>
          <cell r="H149">
            <v>31</v>
          </cell>
          <cell r="I149" t="str">
            <v>PLANTA</v>
          </cell>
          <cell r="J149" t="str">
            <v>F</v>
          </cell>
          <cell r="K149" t="str">
            <v>ac</v>
          </cell>
          <cell r="L149" t="str">
            <v>TC</v>
          </cell>
          <cell r="M149" t="str">
            <v>NULL</v>
          </cell>
          <cell r="N149" t="str">
            <v>gmabel@unicauca.edu.co</v>
          </cell>
          <cell r="O149" t="str">
            <v>TITULAR</v>
          </cell>
          <cell r="P149">
            <v>36220</v>
          </cell>
          <cell r="Q149" t="str">
            <v>NULL</v>
          </cell>
        </row>
        <row r="150">
          <cell r="B150">
            <v>39707392</v>
          </cell>
          <cell r="C150" t="str">
            <v>CORREA CORREA ZAMANDA</v>
          </cell>
          <cell r="D150" t="str">
            <v>CORREA</v>
          </cell>
          <cell r="E150" t="str">
            <v>CORREA</v>
          </cell>
          <cell r="F150" t="str">
            <v>ZAMANDA</v>
          </cell>
          <cell r="H150">
            <v>18</v>
          </cell>
          <cell r="I150" t="str">
            <v>PLANTA</v>
          </cell>
          <cell r="J150" t="str">
            <v>F</v>
          </cell>
          <cell r="K150" t="str">
            <v>ac</v>
          </cell>
          <cell r="L150" t="str">
            <v>TC</v>
          </cell>
          <cell r="M150" t="str">
            <v>NULL</v>
          </cell>
          <cell r="N150" t="str">
            <v>zcorrea@unicauca.edu.co</v>
          </cell>
          <cell r="O150" t="str">
            <v>TITULAR</v>
          </cell>
          <cell r="P150">
            <v>38772</v>
          </cell>
          <cell r="Q150" t="str">
            <v>NULL</v>
          </cell>
        </row>
        <row r="151">
          <cell r="B151">
            <v>63516851</v>
          </cell>
          <cell r="C151" t="str">
            <v>CASTRILLON OJEDA CAROLINA</v>
          </cell>
          <cell r="D151" t="str">
            <v>CASTRILLON</v>
          </cell>
          <cell r="E151" t="str">
            <v>OJEDA</v>
          </cell>
          <cell r="F151" t="str">
            <v>CAROLINA</v>
          </cell>
          <cell r="H151">
            <v>26</v>
          </cell>
          <cell r="I151" t="str">
            <v>PLANTA</v>
          </cell>
          <cell r="J151" t="str">
            <v>F</v>
          </cell>
          <cell r="K151" t="str">
            <v>ac</v>
          </cell>
          <cell r="L151" t="str">
            <v>TC</v>
          </cell>
          <cell r="M151" t="str">
            <v>NULL</v>
          </cell>
          <cell r="N151" t="str">
            <v>ccastrillon@unicauca.edu.co</v>
          </cell>
          <cell r="O151" t="str">
            <v>ASOCIADO</v>
          </cell>
          <cell r="P151">
            <v>39092</v>
          </cell>
          <cell r="Q151" t="str">
            <v>NULL</v>
          </cell>
        </row>
        <row r="152">
          <cell r="B152">
            <v>76305514</v>
          </cell>
          <cell r="C152" t="str">
            <v>LOPEZ PERAFAN JOSE GIOVANNY</v>
          </cell>
          <cell r="D152" t="str">
            <v>LOPEZ</v>
          </cell>
          <cell r="E152" t="str">
            <v>PERAFAN</v>
          </cell>
          <cell r="F152" t="str">
            <v>JOSE</v>
          </cell>
          <cell r="G152" t="str">
            <v>GIOVANNY</v>
          </cell>
          <cell r="H152">
            <v>49</v>
          </cell>
          <cell r="I152" t="str">
            <v>PLANTA</v>
          </cell>
          <cell r="J152" t="str">
            <v>M</v>
          </cell>
          <cell r="K152" t="str">
            <v>ac</v>
          </cell>
          <cell r="L152" t="str">
            <v>TC</v>
          </cell>
          <cell r="M152" t="str">
            <v>NULL</v>
          </cell>
          <cell r="N152" t="str">
            <v>glopez@unicauca.edu.co</v>
          </cell>
          <cell r="O152" t="str">
            <v>TITULAR</v>
          </cell>
          <cell r="P152">
            <v>34165</v>
          </cell>
          <cell r="Q152" t="str">
            <v>NULL</v>
          </cell>
        </row>
        <row r="153">
          <cell r="B153">
            <v>76307547</v>
          </cell>
          <cell r="C153" t="str">
            <v>CORREA MUÑOZ NIXON ALEXANDER</v>
          </cell>
          <cell r="D153" t="str">
            <v>CORREA</v>
          </cell>
          <cell r="E153" t="str">
            <v>MUÑOZ</v>
          </cell>
          <cell r="F153" t="str">
            <v>NIXON</v>
          </cell>
          <cell r="G153" t="str">
            <v>ALEXANDER</v>
          </cell>
          <cell r="H153">
            <v>48</v>
          </cell>
          <cell r="I153" t="str">
            <v>PLANTA</v>
          </cell>
          <cell r="J153" t="str">
            <v>M</v>
          </cell>
          <cell r="K153" t="str">
            <v>ac</v>
          </cell>
          <cell r="L153" t="str">
            <v>TC</v>
          </cell>
          <cell r="M153" t="str">
            <v>COORDINADORPR</v>
          </cell>
          <cell r="N153" t="str">
            <v>nico@unicauca.edu.co</v>
          </cell>
          <cell r="O153" t="str">
            <v>TITULAR</v>
          </cell>
          <cell r="P153">
            <v>38363</v>
          </cell>
          <cell r="Q153" t="str">
            <v>NULL</v>
          </cell>
        </row>
        <row r="154">
          <cell r="B154">
            <v>76318982</v>
          </cell>
          <cell r="C154" t="str">
            <v>LOPEZ MOLINA FREDY JAVIER</v>
          </cell>
          <cell r="D154" t="str">
            <v>LOPEZ</v>
          </cell>
          <cell r="E154" t="str">
            <v>MOLINA</v>
          </cell>
          <cell r="F154" t="str">
            <v>FREDY</v>
          </cell>
          <cell r="G154" t="str">
            <v>JAVIER</v>
          </cell>
          <cell r="H154">
            <v>5</v>
          </cell>
          <cell r="I154" t="str">
            <v>PLANTA</v>
          </cell>
          <cell r="J154" t="str">
            <v>M</v>
          </cell>
          <cell r="K154" t="str">
            <v>ac</v>
          </cell>
          <cell r="L154" t="str">
            <v>TC</v>
          </cell>
          <cell r="M154" t="str">
            <v>DECANO</v>
          </cell>
          <cell r="N154" t="str">
            <v>fjlopez@unicauca.edu.co</v>
          </cell>
          <cell r="O154" t="str">
            <v>TITULAR</v>
          </cell>
          <cell r="P154">
            <v>38727</v>
          </cell>
          <cell r="Q154" t="str">
            <v>NULL</v>
          </cell>
        </row>
        <row r="155">
          <cell r="B155">
            <v>76319265</v>
          </cell>
          <cell r="C155" t="str">
            <v>ARCINIEGAS HERRERA JOSE LUIS</v>
          </cell>
          <cell r="D155" t="str">
            <v>ARCINIEGAS</v>
          </cell>
          <cell r="E155" t="str">
            <v>HERRERA</v>
          </cell>
          <cell r="F155" t="str">
            <v>JOSE</v>
          </cell>
          <cell r="G155" t="str">
            <v>LUIS</v>
          </cell>
          <cell r="H155">
            <v>50</v>
          </cell>
          <cell r="I155" t="str">
            <v>PLANTA</v>
          </cell>
          <cell r="J155" t="str">
            <v>M</v>
          </cell>
          <cell r="K155" t="str">
            <v>ac</v>
          </cell>
          <cell r="L155" t="str">
            <v>TC</v>
          </cell>
          <cell r="M155" t="str">
            <v>NULL</v>
          </cell>
          <cell r="N155" t="str">
            <v>jlarci@unicauca.edu.co</v>
          </cell>
          <cell r="O155" t="str">
            <v>TITULAR</v>
          </cell>
          <cell r="P155">
            <v>35643</v>
          </cell>
          <cell r="Q155" t="str">
            <v>NULL</v>
          </cell>
        </row>
        <row r="156">
          <cell r="B156">
            <v>76329591</v>
          </cell>
          <cell r="C156" t="str">
            <v>MUÑOZ PALACIOS JHON JAIRO</v>
          </cell>
          <cell r="D156" t="str">
            <v>MUÑOZ</v>
          </cell>
          <cell r="E156" t="str">
            <v>PALACIOS</v>
          </cell>
          <cell r="F156" t="str">
            <v>JHON</v>
          </cell>
          <cell r="G156" t="str">
            <v>JAIRO</v>
          </cell>
          <cell r="H156">
            <v>42</v>
          </cell>
          <cell r="I156" t="str">
            <v>PLANTA</v>
          </cell>
          <cell r="J156" t="str">
            <v>M</v>
          </cell>
          <cell r="K156" t="str">
            <v>ac</v>
          </cell>
          <cell r="L156" t="str">
            <v>TC</v>
          </cell>
          <cell r="M156" t="str">
            <v>NULL</v>
          </cell>
          <cell r="N156" t="str">
            <v>jhon.munoz@unicauca.edu.co</v>
          </cell>
          <cell r="O156" t="str">
            <v>ASOCIADO</v>
          </cell>
          <cell r="P156">
            <v>42745</v>
          </cell>
          <cell r="Q156" t="str">
            <v>NULL</v>
          </cell>
        </row>
        <row r="157">
          <cell r="B157">
            <v>76331824</v>
          </cell>
          <cell r="C157" t="str">
            <v>RUIZ SOLARTE DIEGO FERNANDO</v>
          </cell>
          <cell r="D157" t="str">
            <v>RUIZ</v>
          </cell>
          <cell r="E157" t="str">
            <v>SOLARTE</v>
          </cell>
          <cell r="F157" t="str">
            <v>DIEGO</v>
          </cell>
          <cell r="G157" t="str">
            <v>FERNANDO</v>
          </cell>
          <cell r="H157">
            <v>35</v>
          </cell>
          <cell r="I157" t="str">
            <v>PLANTA</v>
          </cell>
          <cell r="J157" t="str">
            <v>M</v>
          </cell>
          <cell r="K157" t="str">
            <v>ac</v>
          </cell>
          <cell r="L157" t="str">
            <v>TC</v>
          </cell>
          <cell r="M157" t="str">
            <v>NULL</v>
          </cell>
          <cell r="N157" t="str">
            <v>dfruiz@unicauca.edu.co</v>
          </cell>
          <cell r="O157" t="str">
            <v>TITULAR</v>
          </cell>
          <cell r="P157">
            <v>38727</v>
          </cell>
          <cell r="Q157" t="str">
            <v>NULL</v>
          </cell>
        </row>
        <row r="158">
          <cell r="B158">
            <v>76331905</v>
          </cell>
          <cell r="C158" t="str">
            <v>BRAVO GOMEZ JESUS EDUARDO</v>
          </cell>
          <cell r="D158" t="str">
            <v>BRAVO</v>
          </cell>
          <cell r="E158" t="str">
            <v>GOMEZ</v>
          </cell>
          <cell r="F158" t="str">
            <v>JESUS</v>
          </cell>
          <cell r="G158" t="str">
            <v>EDUARDO</v>
          </cell>
          <cell r="H158">
            <v>4</v>
          </cell>
          <cell r="I158" t="str">
            <v>PLANTA</v>
          </cell>
          <cell r="J158" t="str">
            <v>M</v>
          </cell>
          <cell r="K158" t="str">
            <v>ac</v>
          </cell>
          <cell r="L158" t="str">
            <v>TC</v>
          </cell>
          <cell r="M158" t="str">
            <v>NULL</v>
          </cell>
          <cell r="N158" t="str">
            <v>jebravo@unicauca.edu.co</v>
          </cell>
          <cell r="O158" t="str">
            <v>TITULAR</v>
          </cell>
          <cell r="P158">
            <v>38734</v>
          </cell>
          <cell r="Q158" t="str">
            <v>NULL</v>
          </cell>
        </row>
        <row r="159">
          <cell r="B159">
            <v>98322371</v>
          </cell>
          <cell r="C159" t="str">
            <v>MUÑOZ BOLAÑOS FLAVIO GUILLERMO</v>
          </cell>
          <cell r="D159" t="str">
            <v>MUÑOZ</v>
          </cell>
          <cell r="E159" t="str">
            <v>BOLAÑOS</v>
          </cell>
          <cell r="F159" t="str">
            <v>FLAVIO</v>
          </cell>
          <cell r="G159" t="str">
            <v>GUILLERMO</v>
          </cell>
          <cell r="H159">
            <v>7</v>
          </cell>
          <cell r="I159" t="str">
            <v>PLANTA</v>
          </cell>
          <cell r="J159" t="str">
            <v>M</v>
          </cell>
          <cell r="K159" t="str">
            <v>ac</v>
          </cell>
          <cell r="L159" t="str">
            <v>TC</v>
          </cell>
          <cell r="M159" t="str">
            <v>NULL</v>
          </cell>
          <cell r="N159" t="str">
            <v>fgmunoz@unicauca.edu.co</v>
          </cell>
          <cell r="O159" t="str">
            <v>TITULAR</v>
          </cell>
          <cell r="P159">
            <v>34335</v>
          </cell>
          <cell r="Q159" t="str">
            <v>NULL</v>
          </cell>
        </row>
        <row r="160">
          <cell r="B160">
            <v>10532984</v>
          </cell>
          <cell r="C160" t="str">
            <v>PATIÑO CASTAÑO DIOGENES</v>
          </cell>
          <cell r="D160" t="str">
            <v>PATIÑO</v>
          </cell>
          <cell r="E160" t="str">
            <v>CASTAÑO</v>
          </cell>
          <cell r="F160" t="str">
            <v>DIOGENES</v>
          </cell>
          <cell r="H160">
            <v>22</v>
          </cell>
          <cell r="I160" t="str">
            <v>PLANTA</v>
          </cell>
          <cell r="J160" t="str">
            <v>M</v>
          </cell>
          <cell r="K160" t="str">
            <v>in</v>
          </cell>
          <cell r="L160" t="str">
            <v>NA</v>
          </cell>
          <cell r="M160" t="str">
            <v>NULL</v>
          </cell>
          <cell r="N160" t="str">
            <v>diopatin@unicauca.edu.co</v>
          </cell>
          <cell r="O160" t="str">
            <v>NULL</v>
          </cell>
          <cell r="P160" t="str">
            <v>NULL</v>
          </cell>
          <cell r="Q160" t="str">
            <v>NULL</v>
          </cell>
        </row>
        <row r="161">
          <cell r="B161">
            <v>10537617</v>
          </cell>
          <cell r="C161" t="str">
            <v>RODRIGUEZ VELEZ GUILLERMO</v>
          </cell>
          <cell r="D161" t="str">
            <v>RODRIGUEZ</v>
          </cell>
          <cell r="E161" t="str">
            <v>VELEZ</v>
          </cell>
          <cell r="F161" t="str">
            <v>GUILLERMO</v>
          </cell>
          <cell r="H161">
            <v>32</v>
          </cell>
          <cell r="I161" t="str">
            <v>PLANTA</v>
          </cell>
          <cell r="J161" t="str">
            <v>M</v>
          </cell>
          <cell r="K161" t="str">
            <v>ac</v>
          </cell>
          <cell r="L161" t="str">
            <v>TC</v>
          </cell>
          <cell r="M161" t="str">
            <v>NULL</v>
          </cell>
          <cell r="N161" t="str">
            <v>ghrodriguez@unicauca.edu.co</v>
          </cell>
          <cell r="O161" t="str">
            <v>TITULAR</v>
          </cell>
          <cell r="P161">
            <v>32432</v>
          </cell>
          <cell r="Q161" t="str">
            <v>NULL</v>
          </cell>
        </row>
        <row r="162">
          <cell r="B162">
            <v>16611388</v>
          </cell>
          <cell r="C162" t="str">
            <v>RIVERA MARQUEZ WAYNER</v>
          </cell>
          <cell r="D162" t="str">
            <v>RIVERA</v>
          </cell>
          <cell r="E162" t="str">
            <v>MARQUEZ</v>
          </cell>
          <cell r="F162" t="str">
            <v>WAYNER</v>
          </cell>
          <cell r="H162">
            <v>34</v>
          </cell>
          <cell r="I162" t="str">
            <v>PLANTA</v>
          </cell>
          <cell r="J162" t="str">
            <v>M</v>
          </cell>
          <cell r="K162" t="str">
            <v>in</v>
          </cell>
          <cell r="L162" t="str">
            <v>NA</v>
          </cell>
          <cell r="M162" t="str">
            <v>NULL</v>
          </cell>
          <cell r="N162" t="str">
            <v>wrivera@unicauca.edu.co</v>
          </cell>
          <cell r="O162" t="str">
            <v>NULL</v>
          </cell>
          <cell r="P162" t="str">
            <v>NULL</v>
          </cell>
          <cell r="Q162" t="str">
            <v>NULL</v>
          </cell>
        </row>
        <row r="163">
          <cell r="B163">
            <v>16687546</v>
          </cell>
          <cell r="C163" t="str">
            <v>PEREZ  EDIER HUMBERTO</v>
          </cell>
          <cell r="D163" t="str">
            <v>PEREZ</v>
          </cell>
          <cell r="F163" t="str">
            <v>EDIER</v>
          </cell>
          <cell r="G163" t="str">
            <v>HUMBERTO</v>
          </cell>
          <cell r="H163">
            <v>36</v>
          </cell>
          <cell r="I163" t="str">
            <v>PLANTA</v>
          </cell>
          <cell r="J163" t="str">
            <v>M</v>
          </cell>
          <cell r="K163" t="str">
            <v>ac</v>
          </cell>
          <cell r="L163" t="str">
            <v>TC</v>
          </cell>
          <cell r="M163" t="str">
            <v>No aplica</v>
          </cell>
          <cell r="N163" t="str">
            <v>ehperez@unicauca.edu.co</v>
          </cell>
          <cell r="O163" t="str">
            <v>ASOCIADO</v>
          </cell>
          <cell r="P163">
            <v>34927</v>
          </cell>
          <cell r="Q163" t="str">
            <v>NULL</v>
          </cell>
        </row>
        <row r="164">
          <cell r="B164">
            <v>18490698</v>
          </cell>
          <cell r="C164" t="str">
            <v>ECHEVERRI ECHEVERRI LUIS FERNANDO</v>
          </cell>
          <cell r="D164" t="str">
            <v>ECHEVERRI</v>
          </cell>
          <cell r="E164" t="str">
            <v>ECHEVERRI</v>
          </cell>
          <cell r="F164" t="str">
            <v>LUIS</v>
          </cell>
          <cell r="G164" t="str">
            <v>FERNANDO</v>
          </cell>
          <cell r="H164">
            <v>34</v>
          </cell>
          <cell r="I164" t="str">
            <v>PLANTA</v>
          </cell>
          <cell r="J164" t="str">
            <v>M</v>
          </cell>
          <cell r="K164" t="str">
            <v>ac</v>
          </cell>
          <cell r="L164" t="str">
            <v>TC</v>
          </cell>
          <cell r="M164" t="str">
            <v>JEFE</v>
          </cell>
          <cell r="N164" t="str">
            <v>lfecheverry@unicauca.edu.co</v>
          </cell>
          <cell r="O164" t="str">
            <v>ASOCIADO</v>
          </cell>
          <cell r="P164">
            <v>37645</v>
          </cell>
          <cell r="Q164" t="str">
            <v>NULL</v>
          </cell>
        </row>
        <row r="165">
          <cell r="B165">
            <v>52258456</v>
          </cell>
          <cell r="C165" t="str">
            <v>PIAMONTE CRUZ MARCELA</v>
          </cell>
          <cell r="D165" t="str">
            <v>PIAMONTE</v>
          </cell>
          <cell r="E165" t="str">
            <v>CRUZ</v>
          </cell>
          <cell r="F165" t="str">
            <v>MARCELA</v>
          </cell>
          <cell r="H165">
            <v>24</v>
          </cell>
          <cell r="I165" t="str">
            <v>PLANTA</v>
          </cell>
          <cell r="J165" t="str">
            <v>F</v>
          </cell>
          <cell r="K165" t="str">
            <v>ac</v>
          </cell>
          <cell r="L165" t="str">
            <v>TC</v>
          </cell>
          <cell r="M165" t="str">
            <v>NULL</v>
          </cell>
          <cell r="N165" t="str">
            <v>mpiamonte@unicauca.edu.co</v>
          </cell>
          <cell r="O165" t="str">
            <v>ASOCIADO</v>
          </cell>
          <cell r="P165">
            <v>38369</v>
          </cell>
          <cell r="Q165" t="str">
            <v>NULL</v>
          </cell>
        </row>
        <row r="166">
          <cell r="B166">
            <v>63516527</v>
          </cell>
          <cell r="C166" t="str">
            <v>ROA MARTINEZ SANDRA MILENA</v>
          </cell>
          <cell r="D166" t="str">
            <v>ROA</v>
          </cell>
          <cell r="E166" t="str">
            <v>MARTINEZ</v>
          </cell>
          <cell r="F166" t="str">
            <v>SANDRA</v>
          </cell>
          <cell r="G166" t="str">
            <v>MILENA</v>
          </cell>
          <cell r="H166">
            <v>52</v>
          </cell>
          <cell r="I166" t="str">
            <v>PLANTA</v>
          </cell>
          <cell r="J166" t="str">
            <v>F</v>
          </cell>
          <cell r="K166" t="str">
            <v>ac</v>
          </cell>
          <cell r="L166" t="str">
            <v>TC</v>
          </cell>
          <cell r="M166" t="str">
            <v>NULL</v>
          </cell>
          <cell r="N166" t="str">
            <v>smroa@unicauca.edu.co</v>
          </cell>
          <cell r="O166" t="str">
            <v>TITULAR</v>
          </cell>
          <cell r="P166">
            <v>38363</v>
          </cell>
          <cell r="Q166" t="str">
            <v>NULL</v>
          </cell>
        </row>
        <row r="167">
          <cell r="B167">
            <v>66927196</v>
          </cell>
          <cell r="C167" t="str">
            <v>CHOIS LENIS PILAR MIRELY</v>
          </cell>
          <cell r="D167" t="str">
            <v>CHOIS</v>
          </cell>
          <cell r="E167" t="str">
            <v>LENIS</v>
          </cell>
          <cell r="F167" t="str">
            <v>PILAR</v>
          </cell>
          <cell r="G167" t="str">
            <v>MIRELY</v>
          </cell>
          <cell r="H167">
            <v>10</v>
          </cell>
          <cell r="I167" t="str">
            <v>PLANTA</v>
          </cell>
          <cell r="J167" t="str">
            <v>F</v>
          </cell>
          <cell r="K167" t="str">
            <v>ac</v>
          </cell>
          <cell r="L167" t="str">
            <v>TC</v>
          </cell>
          <cell r="M167" t="str">
            <v>NULL</v>
          </cell>
          <cell r="N167" t="str">
            <v>pilarchois@unicauca.edu.co</v>
          </cell>
          <cell r="O167" t="str">
            <v>TITULAR</v>
          </cell>
          <cell r="P167">
            <v>38370</v>
          </cell>
          <cell r="Q167" t="str">
            <v>NULL</v>
          </cell>
        </row>
        <row r="168">
          <cell r="B168">
            <v>76304834</v>
          </cell>
          <cell r="C168" t="str">
            <v>ROSERO MORALES JOSE RAFAEL</v>
          </cell>
          <cell r="D168" t="str">
            <v>ROSERO</v>
          </cell>
          <cell r="E168" t="str">
            <v>MORALES</v>
          </cell>
          <cell r="F168" t="str">
            <v>JOSE</v>
          </cell>
          <cell r="G168" t="str">
            <v>RAFAEL</v>
          </cell>
          <cell r="H168">
            <v>25</v>
          </cell>
          <cell r="I168" t="str">
            <v>PLANTA</v>
          </cell>
          <cell r="J168" t="str">
            <v>M</v>
          </cell>
          <cell r="K168" t="str">
            <v>ac</v>
          </cell>
          <cell r="L168" t="str">
            <v>TC</v>
          </cell>
          <cell r="M168" t="str">
            <v>JEFE</v>
          </cell>
          <cell r="N168" t="str">
            <v>jrosero@unicauca.edu.co</v>
          </cell>
          <cell r="O168" t="str">
            <v>TITULAR</v>
          </cell>
          <cell r="P168">
            <v>38377</v>
          </cell>
          <cell r="Q168" t="str">
            <v>NULL</v>
          </cell>
        </row>
        <row r="169">
          <cell r="B169">
            <v>79963460</v>
          </cell>
          <cell r="C169" t="str">
            <v>VILLALBA MALAVER JUAN CARLOS</v>
          </cell>
          <cell r="D169" t="str">
            <v>VILLALBA</v>
          </cell>
          <cell r="E169" t="str">
            <v>MALAVER</v>
          </cell>
          <cell r="F169" t="str">
            <v>JUAN</v>
          </cell>
          <cell r="G169" t="str">
            <v>CARLOS</v>
          </cell>
          <cell r="H169">
            <v>5</v>
          </cell>
          <cell r="I169" t="str">
            <v>PLANTA</v>
          </cell>
          <cell r="J169" t="str">
            <v>M</v>
          </cell>
          <cell r="K169" t="str">
            <v>ac</v>
          </cell>
          <cell r="L169" t="str">
            <v>TC</v>
          </cell>
          <cell r="M169" t="str">
            <v>NULL</v>
          </cell>
          <cell r="N169" t="str">
            <v>jcvillalba@unicauca.edu.co</v>
          </cell>
          <cell r="O169" t="str">
            <v>TITULAR</v>
          </cell>
          <cell r="P169">
            <v>40422</v>
          </cell>
          <cell r="Q169" t="str">
            <v>NULL</v>
          </cell>
        </row>
        <row r="170">
          <cell r="B170">
            <v>91154963</v>
          </cell>
          <cell r="C170" t="str">
            <v>COBOS LOZADA CARLOS ALBERTO</v>
          </cell>
          <cell r="D170" t="str">
            <v>COBOS</v>
          </cell>
          <cell r="E170" t="str">
            <v>LOZADA</v>
          </cell>
          <cell r="F170" t="str">
            <v>CARLOS</v>
          </cell>
          <cell r="G170" t="str">
            <v>ALBERTO</v>
          </cell>
          <cell r="H170">
            <v>52</v>
          </cell>
          <cell r="I170" t="str">
            <v>PLANTA</v>
          </cell>
          <cell r="J170" t="str">
            <v>M</v>
          </cell>
          <cell r="K170" t="str">
            <v>ac</v>
          </cell>
          <cell r="L170" t="str">
            <v>TC</v>
          </cell>
          <cell r="M170" t="str">
            <v>NULL</v>
          </cell>
          <cell r="N170" t="str">
            <v>ccobos@unicauca.edu.co</v>
          </cell>
          <cell r="O170" t="str">
            <v>TITULAR</v>
          </cell>
          <cell r="P170">
            <v>36220</v>
          </cell>
          <cell r="Q170" t="str">
            <v>NULL</v>
          </cell>
        </row>
        <row r="171">
          <cell r="B171">
            <v>92530869</v>
          </cell>
          <cell r="C171" t="str">
            <v>ACEVEDO MARTINEZ RAMIRO MIGUEL</v>
          </cell>
          <cell r="D171" t="str">
            <v>ACEVEDO</v>
          </cell>
          <cell r="E171" t="str">
            <v>MARTINEZ</v>
          </cell>
          <cell r="F171" t="str">
            <v>RAMIRO</v>
          </cell>
          <cell r="G171" t="str">
            <v>MIGUEL</v>
          </cell>
          <cell r="H171">
            <v>35</v>
          </cell>
          <cell r="I171" t="str">
            <v>PLANTA</v>
          </cell>
          <cell r="J171" t="str">
            <v>M</v>
          </cell>
          <cell r="K171" t="str">
            <v>ac</v>
          </cell>
          <cell r="L171" t="str">
            <v>TC</v>
          </cell>
          <cell r="M171" t="str">
            <v>JEFE</v>
          </cell>
          <cell r="N171" t="str">
            <v>rmacevedo@unicauca.edu.co</v>
          </cell>
          <cell r="O171" t="str">
            <v>TITULAR</v>
          </cell>
          <cell r="P171">
            <v>37194</v>
          </cell>
          <cell r="Q171" t="str">
            <v>NULL</v>
          </cell>
        </row>
        <row r="172">
          <cell r="B172">
            <v>98382086</v>
          </cell>
          <cell r="C172" t="str">
            <v>TOBAR QUITIAQUEZ BERNARDO JAVIER</v>
          </cell>
          <cell r="D172" t="str">
            <v>TOBAR</v>
          </cell>
          <cell r="E172" t="str">
            <v>QUITIAQUEZ</v>
          </cell>
          <cell r="F172" t="str">
            <v>BERNARDO</v>
          </cell>
          <cell r="G172" t="str">
            <v>JAVIER</v>
          </cell>
          <cell r="H172">
            <v>18</v>
          </cell>
          <cell r="I172" t="str">
            <v>PLANTA</v>
          </cell>
          <cell r="J172" t="str">
            <v>M</v>
          </cell>
          <cell r="K172" t="str">
            <v>ac</v>
          </cell>
          <cell r="L172" t="str">
            <v>TC</v>
          </cell>
          <cell r="M172" t="str">
            <v>COORDINADORPS</v>
          </cell>
          <cell r="N172" t="str">
            <v>javo@unicauca.edu.co</v>
          </cell>
          <cell r="O172" t="str">
            <v>TITULAR</v>
          </cell>
          <cell r="P172">
            <v>38365</v>
          </cell>
          <cell r="Q172" t="str">
            <v>NULL</v>
          </cell>
        </row>
        <row r="173">
          <cell r="B173">
            <v>10527604</v>
          </cell>
          <cell r="C173" t="str">
            <v>RODRIGUEZ FERNANDEZ ROBERTO</v>
          </cell>
          <cell r="D173" t="str">
            <v>RODRIGUEZ</v>
          </cell>
          <cell r="E173" t="str">
            <v>FERNANDEZ</v>
          </cell>
          <cell r="F173" t="str">
            <v>ROBERTO</v>
          </cell>
          <cell r="H173">
            <v>42</v>
          </cell>
          <cell r="I173" t="str">
            <v>PLANTA</v>
          </cell>
          <cell r="J173" t="str">
            <v>M</v>
          </cell>
          <cell r="K173" t="str">
            <v>ac</v>
          </cell>
          <cell r="L173" t="str">
            <v>TC</v>
          </cell>
          <cell r="M173" t="str">
            <v>NULL</v>
          </cell>
          <cell r="N173" t="str">
            <v>rrfernandez@unicauca.edu.co</v>
          </cell>
          <cell r="O173" t="str">
            <v>ASISTENTE</v>
          </cell>
          <cell r="P173">
            <v>31778</v>
          </cell>
          <cell r="Q173" t="str">
            <v>NULL</v>
          </cell>
        </row>
        <row r="174">
          <cell r="B174">
            <v>10539063</v>
          </cell>
          <cell r="C174" t="str">
            <v>TOBAR MESA JOSE MANUEL</v>
          </cell>
          <cell r="D174" t="str">
            <v>TOBAR</v>
          </cell>
          <cell r="E174" t="str">
            <v>MESA</v>
          </cell>
          <cell r="F174" t="str">
            <v>JOSE</v>
          </cell>
          <cell r="G174" t="str">
            <v>MANUEL</v>
          </cell>
          <cell r="H174">
            <v>5</v>
          </cell>
          <cell r="I174" t="str">
            <v>PLANTA</v>
          </cell>
          <cell r="J174" t="str">
            <v>M</v>
          </cell>
          <cell r="K174" t="str">
            <v>ac</v>
          </cell>
          <cell r="L174" t="str">
            <v>TC</v>
          </cell>
          <cell r="M174" t="str">
            <v>NULL</v>
          </cell>
          <cell r="N174" t="str">
            <v>jmtobar@unicauca.edu.co</v>
          </cell>
          <cell r="O174" t="str">
            <v>TITULAR</v>
          </cell>
          <cell r="P174">
            <v>35542</v>
          </cell>
          <cell r="Q174" t="str">
            <v>NULL</v>
          </cell>
        </row>
        <row r="175">
          <cell r="B175">
            <v>12988509</v>
          </cell>
          <cell r="C175" t="str">
            <v>ROMO ROMERO HAROLD ARMANDO</v>
          </cell>
          <cell r="D175" t="str">
            <v>ROMO</v>
          </cell>
          <cell r="E175" t="str">
            <v>ROMERO</v>
          </cell>
          <cell r="F175" t="str">
            <v>HAROLD</v>
          </cell>
          <cell r="G175" t="str">
            <v>ARMANDO</v>
          </cell>
          <cell r="H175">
            <v>49</v>
          </cell>
          <cell r="I175" t="str">
            <v>PLANTA</v>
          </cell>
          <cell r="J175" t="str">
            <v>M</v>
          </cell>
          <cell r="K175" t="str">
            <v>ac</v>
          </cell>
          <cell r="L175" t="str">
            <v>TC</v>
          </cell>
          <cell r="M175" t="str">
            <v>NULL</v>
          </cell>
          <cell r="N175" t="str">
            <v>hromo@unicauca.edu.co</v>
          </cell>
          <cell r="O175" t="str">
            <v>TITULAR</v>
          </cell>
          <cell r="P175">
            <v>35827</v>
          </cell>
          <cell r="Q175" t="str">
            <v>NULL</v>
          </cell>
        </row>
        <row r="176">
          <cell r="B176">
            <v>13007036</v>
          </cell>
          <cell r="C176" t="str">
            <v>ROJAS MARTINEZ NELSON BOLIVAR</v>
          </cell>
          <cell r="D176" t="str">
            <v>ROJAS</v>
          </cell>
          <cell r="E176" t="str">
            <v>MARTINEZ</v>
          </cell>
          <cell r="F176" t="str">
            <v>NELSON</v>
          </cell>
          <cell r="G176" t="str">
            <v>BOLIVAR</v>
          </cell>
          <cell r="H176">
            <v>31</v>
          </cell>
          <cell r="I176" t="str">
            <v>PLANTA</v>
          </cell>
          <cell r="J176" t="str">
            <v>M</v>
          </cell>
          <cell r="K176" t="str">
            <v>ac</v>
          </cell>
          <cell r="L176" t="str">
            <v>TC</v>
          </cell>
          <cell r="M176" t="str">
            <v>NULL</v>
          </cell>
          <cell r="N176" t="str">
            <v>nbrojas@unicauca.edu.co</v>
          </cell>
          <cell r="O176" t="str">
            <v>TITULAR</v>
          </cell>
          <cell r="P176">
            <v>34547</v>
          </cell>
          <cell r="Q176" t="str">
            <v>NULL</v>
          </cell>
        </row>
        <row r="177">
          <cell r="B177">
            <v>19364610</v>
          </cell>
          <cell r="C177" t="str">
            <v>LOZADA OLAYA LANGEN</v>
          </cell>
          <cell r="D177" t="str">
            <v>LOZADA</v>
          </cell>
          <cell r="E177" t="str">
            <v>OLAYA</v>
          </cell>
          <cell r="F177" t="str">
            <v>LANGEN</v>
          </cell>
          <cell r="H177">
            <v>33</v>
          </cell>
          <cell r="I177" t="str">
            <v>PLANTA</v>
          </cell>
          <cell r="J177" t="str">
            <v>M</v>
          </cell>
          <cell r="K177" t="str">
            <v>ac</v>
          </cell>
          <cell r="L177" t="str">
            <v>TC</v>
          </cell>
          <cell r="M177" t="str">
            <v>NULL</v>
          </cell>
          <cell r="N177" t="str">
            <v>llozada@unicauca.edu.co</v>
          </cell>
          <cell r="O177" t="str">
            <v>ASOCIADO</v>
          </cell>
          <cell r="P177">
            <v>37636</v>
          </cell>
          <cell r="Q177" t="str">
            <v>NULL</v>
          </cell>
        </row>
        <row r="178">
          <cell r="B178">
            <v>23555002</v>
          </cell>
          <cell r="C178" t="str">
            <v>GONZALEZ PINEDA SONIA HORTENSIA</v>
          </cell>
          <cell r="D178" t="str">
            <v>GONZALEZ</v>
          </cell>
          <cell r="E178" t="str">
            <v>PINEDA</v>
          </cell>
          <cell r="F178" t="str">
            <v>SONIA</v>
          </cell>
          <cell r="G178" t="str">
            <v>HORTENSIA</v>
          </cell>
          <cell r="H178">
            <v>15</v>
          </cell>
          <cell r="I178" t="str">
            <v>PLANTA</v>
          </cell>
          <cell r="J178" t="str">
            <v>F</v>
          </cell>
          <cell r="K178" t="str">
            <v>in</v>
          </cell>
          <cell r="L178" t="str">
            <v>NA</v>
          </cell>
          <cell r="M178" t="str">
            <v>NULL</v>
          </cell>
          <cell r="N178" t="str">
            <v>sgpineda@unicauca.edu.co</v>
          </cell>
          <cell r="O178" t="str">
            <v>NULL</v>
          </cell>
          <cell r="P178" t="str">
            <v>NULL</v>
          </cell>
          <cell r="Q178" t="str">
            <v>NULL</v>
          </cell>
        </row>
        <row r="179">
          <cell r="B179">
            <v>27277076</v>
          </cell>
          <cell r="C179" t="str">
            <v>REALPE CHAMORRO JUDY CRISTINA</v>
          </cell>
          <cell r="D179" t="str">
            <v>REALPE</v>
          </cell>
          <cell r="E179" t="str">
            <v>CHAMORRO</v>
          </cell>
          <cell r="F179" t="str">
            <v>JUDY</v>
          </cell>
          <cell r="G179" t="str">
            <v>CRISTINA</v>
          </cell>
          <cell r="H179">
            <v>51</v>
          </cell>
          <cell r="I179" t="str">
            <v>PLANTA</v>
          </cell>
          <cell r="J179" t="str">
            <v>F</v>
          </cell>
          <cell r="K179" t="str">
            <v>ac</v>
          </cell>
          <cell r="L179" t="str">
            <v>TC</v>
          </cell>
          <cell r="M179" t="str">
            <v>NULL</v>
          </cell>
          <cell r="N179" t="str">
            <v>jcrealpe@unicauca.edu.co</v>
          </cell>
          <cell r="O179" t="str">
            <v>TITULAR</v>
          </cell>
          <cell r="P179">
            <v>38366</v>
          </cell>
          <cell r="Q179" t="str">
            <v>NULL</v>
          </cell>
        </row>
        <row r="180">
          <cell r="B180">
            <v>34327704</v>
          </cell>
          <cell r="C180" t="str">
            <v>VALDEZ FERNANDEZ ADRIANA LUCIA</v>
          </cell>
          <cell r="D180" t="str">
            <v>VALDEZ</v>
          </cell>
          <cell r="E180" t="str">
            <v>FERNANDEZ</v>
          </cell>
          <cell r="F180" t="str">
            <v>ADRIANA</v>
          </cell>
          <cell r="G180" t="str">
            <v>LUCIA</v>
          </cell>
          <cell r="H180">
            <v>11</v>
          </cell>
          <cell r="I180" t="str">
            <v>PLANTA</v>
          </cell>
          <cell r="J180" t="str">
            <v>F</v>
          </cell>
          <cell r="K180" t="str">
            <v>ac</v>
          </cell>
          <cell r="L180" t="str">
            <v>TC</v>
          </cell>
          <cell r="M180" t="str">
            <v>JEFE</v>
          </cell>
          <cell r="N180" t="str">
            <v>adrianitalvf@unicauca.edu.co</v>
          </cell>
          <cell r="O180" t="str">
            <v>ASOCIADO</v>
          </cell>
          <cell r="P180">
            <v>42219</v>
          </cell>
          <cell r="Q180" t="str">
            <v>NULL</v>
          </cell>
        </row>
        <row r="181">
          <cell r="B181">
            <v>34556515</v>
          </cell>
          <cell r="C181" t="str">
            <v>SIMMONDS TABBERT MARIA ANDREA</v>
          </cell>
          <cell r="D181" t="str">
            <v>SIMMONDS</v>
          </cell>
          <cell r="E181" t="str">
            <v>TABBERT</v>
          </cell>
          <cell r="F181" t="str">
            <v>MARIA</v>
          </cell>
          <cell r="G181" t="str">
            <v>ANDREA</v>
          </cell>
          <cell r="H181">
            <v>33</v>
          </cell>
          <cell r="I181" t="str">
            <v>PLANTA</v>
          </cell>
          <cell r="J181" t="str">
            <v>M</v>
          </cell>
          <cell r="K181" t="str">
            <v>ac</v>
          </cell>
          <cell r="L181" t="str">
            <v>TC</v>
          </cell>
          <cell r="M181" t="str">
            <v>NULL</v>
          </cell>
          <cell r="N181" t="str">
            <v>masimmonds@unicauca.edu.co</v>
          </cell>
          <cell r="O181" t="str">
            <v>TITULAR</v>
          </cell>
          <cell r="P181">
            <v>35827</v>
          </cell>
          <cell r="Q181" t="str">
            <v>NULL</v>
          </cell>
        </row>
        <row r="182">
          <cell r="B182">
            <v>34557784</v>
          </cell>
          <cell r="C182" t="str">
            <v>MORALES VELASCO SANDRA</v>
          </cell>
          <cell r="D182" t="str">
            <v>MORALES</v>
          </cell>
          <cell r="E182" t="str">
            <v>VELASCO</v>
          </cell>
          <cell r="F182" t="str">
            <v>SANDRA</v>
          </cell>
          <cell r="H182">
            <v>5</v>
          </cell>
          <cell r="I182" t="str">
            <v>PLANTA</v>
          </cell>
          <cell r="J182" t="str">
            <v>F</v>
          </cell>
          <cell r="K182" t="str">
            <v>ac</v>
          </cell>
          <cell r="L182" t="str">
            <v>TC</v>
          </cell>
          <cell r="M182" t="str">
            <v>NULL</v>
          </cell>
          <cell r="N182" t="str">
            <v>samorales@unicauca.edu.co</v>
          </cell>
          <cell r="O182" t="str">
            <v>TITULAR</v>
          </cell>
          <cell r="P182">
            <v>38729</v>
          </cell>
          <cell r="Q182" t="str">
            <v>NULL</v>
          </cell>
        </row>
        <row r="183">
          <cell r="B183">
            <v>52213666</v>
          </cell>
          <cell r="C183" t="str">
            <v>SANDOVAL SARMIENTO LAURA JUDITH</v>
          </cell>
          <cell r="D183" t="str">
            <v>SANDOVAL</v>
          </cell>
          <cell r="E183" t="str">
            <v>SARMIENTO</v>
          </cell>
          <cell r="F183" t="str">
            <v>LAURA</v>
          </cell>
          <cell r="G183" t="str">
            <v>JUDITH</v>
          </cell>
          <cell r="H183">
            <v>2</v>
          </cell>
          <cell r="I183" t="str">
            <v>PLANTA</v>
          </cell>
          <cell r="J183" t="str">
            <v>F</v>
          </cell>
          <cell r="K183" t="str">
            <v>ac</v>
          </cell>
          <cell r="L183" t="str">
            <v>TC</v>
          </cell>
          <cell r="M183" t="str">
            <v>NULL</v>
          </cell>
          <cell r="N183" t="str">
            <v>ljsandoval@unicauca.edu.co</v>
          </cell>
          <cell r="O183" t="str">
            <v>ASOCIADO</v>
          </cell>
          <cell r="P183">
            <v>38366</v>
          </cell>
          <cell r="Q183" t="str">
            <v>NULL</v>
          </cell>
        </row>
        <row r="184">
          <cell r="B184">
            <v>76311956</v>
          </cell>
          <cell r="C184" t="str">
            <v>CAMACHO GODOY EDGAR</v>
          </cell>
          <cell r="D184" t="str">
            <v>CAMACHO</v>
          </cell>
          <cell r="E184" t="str">
            <v>GODOY</v>
          </cell>
          <cell r="F184" t="str">
            <v>EDGAR</v>
          </cell>
          <cell r="H184">
            <v>41</v>
          </cell>
          <cell r="I184" t="str">
            <v>PLANTA</v>
          </cell>
          <cell r="J184" t="str">
            <v>M</v>
          </cell>
          <cell r="K184" t="str">
            <v>ac</v>
          </cell>
          <cell r="L184" t="str">
            <v>TC</v>
          </cell>
          <cell r="M184" t="str">
            <v>DECANO</v>
          </cell>
          <cell r="N184" t="str">
            <v>ecamacho@unicauca.edu.co</v>
          </cell>
          <cell r="O184" t="str">
            <v>ASOCIADO</v>
          </cell>
          <cell r="P184">
            <v>35096</v>
          </cell>
          <cell r="Q184" t="str">
            <v>NULL</v>
          </cell>
        </row>
        <row r="185">
          <cell r="B185">
            <v>7218789</v>
          </cell>
          <cell r="C185" t="str">
            <v>GALLO CORREDOR JOSE ANTONIO</v>
          </cell>
          <cell r="D185" t="str">
            <v>GALLO</v>
          </cell>
          <cell r="E185" t="str">
            <v>CORREDOR</v>
          </cell>
          <cell r="F185" t="str">
            <v>JOSE</v>
          </cell>
          <cell r="G185" t="str">
            <v>ANTONIO</v>
          </cell>
          <cell r="H185">
            <v>36</v>
          </cell>
          <cell r="I185" t="str">
            <v>PLANTA</v>
          </cell>
          <cell r="J185" t="str">
            <v>M</v>
          </cell>
          <cell r="K185" t="str">
            <v>ac</v>
          </cell>
          <cell r="L185" t="str">
            <v>TC</v>
          </cell>
          <cell r="M185" t="str">
            <v>NULL</v>
          </cell>
          <cell r="N185" t="str">
            <v>jagallo@unicauca.edu.co</v>
          </cell>
          <cell r="O185" t="str">
            <v>TITULAR</v>
          </cell>
          <cell r="P185">
            <v>35278</v>
          </cell>
          <cell r="Q185" t="str">
            <v>NULL</v>
          </cell>
        </row>
        <row r="186">
          <cell r="B186">
            <v>8532449</v>
          </cell>
          <cell r="C186" t="str">
            <v>GUTIERREZ PORTILLA JOHNNY VILARD FERNANDO</v>
          </cell>
          <cell r="D186" t="str">
            <v>GUTIERREZ</v>
          </cell>
          <cell r="E186" t="str">
            <v>PORTILLA</v>
          </cell>
          <cell r="F186" t="str">
            <v>JOHNNY</v>
          </cell>
          <cell r="G186" t="str">
            <v>VILARD FERNANDO</v>
          </cell>
          <cell r="H186">
            <v>36</v>
          </cell>
          <cell r="I186" t="str">
            <v>PLANTA</v>
          </cell>
          <cell r="J186" t="str">
            <v>M</v>
          </cell>
          <cell r="K186" t="str">
            <v>ac</v>
          </cell>
          <cell r="L186" t="str">
            <v>TC</v>
          </cell>
          <cell r="M186" t="str">
            <v>COORDINADORPS</v>
          </cell>
          <cell r="N186" t="str">
            <v>vilard@unicauca.edu.co</v>
          </cell>
          <cell r="O186" t="str">
            <v>TITULAR</v>
          </cell>
          <cell r="P186">
            <v>36434</v>
          </cell>
          <cell r="Q186" t="str">
            <v>NULL</v>
          </cell>
        </row>
        <row r="187">
          <cell r="B187">
            <v>10539630</v>
          </cell>
          <cell r="C187" t="str">
            <v>VERGARA COLLAZOS DIEGO</v>
          </cell>
          <cell r="D187" t="str">
            <v>VERGARA</v>
          </cell>
          <cell r="E187" t="str">
            <v>COLLAZOS</v>
          </cell>
          <cell r="F187" t="str">
            <v>DIEGO</v>
          </cell>
          <cell r="H187">
            <v>5</v>
          </cell>
          <cell r="I187" t="str">
            <v>PLANTA</v>
          </cell>
          <cell r="J187" t="str">
            <v>M</v>
          </cell>
          <cell r="K187" t="str">
            <v>ac</v>
          </cell>
          <cell r="L187" t="str">
            <v>TC</v>
          </cell>
          <cell r="M187" t="str">
            <v>COORDINADORPR</v>
          </cell>
          <cell r="N187" t="str">
            <v>dvergara@unicauca.edu.co</v>
          </cell>
          <cell r="O187" t="str">
            <v>TITULAR</v>
          </cell>
          <cell r="P187">
            <v>38728</v>
          </cell>
          <cell r="Q187" t="str">
            <v>NULL</v>
          </cell>
        </row>
        <row r="188">
          <cell r="B188">
            <v>13011634</v>
          </cell>
          <cell r="C188" t="str">
            <v>PEREZ MERCHANCANO SERVIO TULIO</v>
          </cell>
          <cell r="D188" t="str">
            <v>PEREZ</v>
          </cell>
          <cell r="E188" t="str">
            <v>MERCHANCANO</v>
          </cell>
          <cell r="F188" t="str">
            <v>SERVIO</v>
          </cell>
          <cell r="G188" t="str">
            <v>TULIO</v>
          </cell>
          <cell r="H188">
            <v>34</v>
          </cell>
          <cell r="I188" t="str">
            <v>PLANTA</v>
          </cell>
          <cell r="J188" t="str">
            <v>M</v>
          </cell>
          <cell r="K188" t="str">
            <v>ac</v>
          </cell>
          <cell r="L188" t="str">
            <v>TC</v>
          </cell>
          <cell r="M188" t="str">
            <v>NULL</v>
          </cell>
          <cell r="N188" t="str">
            <v>sperez@unicauca.edu.co</v>
          </cell>
          <cell r="O188" t="str">
            <v>TITULAR</v>
          </cell>
          <cell r="P188">
            <v>36053</v>
          </cell>
          <cell r="Q188" t="str">
            <v>NULL</v>
          </cell>
        </row>
        <row r="189">
          <cell r="B189">
            <v>25588847</v>
          </cell>
          <cell r="C189" t="str">
            <v>ENCARNACION MOSQUERA CARMELINA</v>
          </cell>
          <cell r="D189" t="str">
            <v>ENCARNACION</v>
          </cell>
          <cell r="E189" t="str">
            <v>MOSQUERA</v>
          </cell>
          <cell r="F189" t="str">
            <v>CARMELINA</v>
          </cell>
          <cell r="H189">
            <v>28</v>
          </cell>
          <cell r="I189" t="str">
            <v>PLANTA</v>
          </cell>
          <cell r="J189" t="str">
            <v>F</v>
          </cell>
          <cell r="K189" t="str">
            <v>ac</v>
          </cell>
          <cell r="L189" t="str">
            <v>TC</v>
          </cell>
          <cell r="M189" t="str">
            <v>NULL</v>
          </cell>
          <cell r="N189" t="str">
            <v>cmosquer@unicauca.edu.co</v>
          </cell>
          <cell r="O189" t="str">
            <v>ASOCIADO</v>
          </cell>
          <cell r="P189">
            <v>38365</v>
          </cell>
          <cell r="Q189" t="str">
            <v>NULL</v>
          </cell>
        </row>
        <row r="190">
          <cell r="B190">
            <v>29345220</v>
          </cell>
          <cell r="C190" t="str">
            <v>TABARES TRUJILLO ROSA ELIZABETH</v>
          </cell>
          <cell r="D190" t="str">
            <v>TABARES</v>
          </cell>
          <cell r="E190" t="str">
            <v>TRUJILLO</v>
          </cell>
          <cell r="F190" t="str">
            <v>ROSA</v>
          </cell>
          <cell r="G190" t="str">
            <v>ELIZABETH</v>
          </cell>
          <cell r="H190">
            <v>22</v>
          </cell>
          <cell r="I190" t="str">
            <v>PLANTA</v>
          </cell>
          <cell r="J190" t="str">
            <v>F</v>
          </cell>
          <cell r="K190" t="str">
            <v>ac</v>
          </cell>
          <cell r="L190" t="str">
            <v>TC</v>
          </cell>
          <cell r="M190" t="str">
            <v>NULL</v>
          </cell>
          <cell r="N190" t="str">
            <v>rtabares@unicauca.edu.co</v>
          </cell>
          <cell r="O190" t="str">
            <v>TITULAR</v>
          </cell>
          <cell r="P190">
            <v>36028</v>
          </cell>
          <cell r="Q190" t="str">
            <v>NULL</v>
          </cell>
        </row>
        <row r="191">
          <cell r="B191">
            <v>34542833</v>
          </cell>
          <cell r="C191" t="str">
            <v>MUÑOZ BRAVO SANDRA FELISA</v>
          </cell>
          <cell r="D191" t="str">
            <v>MUÑOZ</v>
          </cell>
          <cell r="E191" t="str">
            <v>BRAVO</v>
          </cell>
          <cell r="F191" t="str">
            <v>SANDRA</v>
          </cell>
          <cell r="G191" t="str">
            <v>FELISA</v>
          </cell>
          <cell r="H191">
            <v>11</v>
          </cell>
          <cell r="I191" t="str">
            <v>PLANTA</v>
          </cell>
          <cell r="J191" t="str">
            <v>F</v>
          </cell>
          <cell r="K191" t="str">
            <v>in</v>
          </cell>
          <cell r="L191" t="str">
            <v>NA</v>
          </cell>
          <cell r="M191" t="str">
            <v>NULL</v>
          </cell>
          <cell r="N191" t="str">
            <v>sfmunoz@unicauca.edu.co</v>
          </cell>
          <cell r="O191" t="str">
            <v>NULL</v>
          </cell>
          <cell r="P191" t="str">
            <v>NULL</v>
          </cell>
          <cell r="Q191" t="str">
            <v>NULL</v>
          </cell>
        </row>
        <row r="192">
          <cell r="B192">
            <v>34549027</v>
          </cell>
          <cell r="C192" t="str">
            <v>ROSERO ROSERO YENY LEONOR</v>
          </cell>
          <cell r="D192" t="str">
            <v>ROSERO</v>
          </cell>
          <cell r="E192" t="str">
            <v>ROSERO</v>
          </cell>
          <cell r="F192" t="str">
            <v>YENY</v>
          </cell>
          <cell r="G192" t="str">
            <v>LEONOR</v>
          </cell>
          <cell r="H192">
            <v>35</v>
          </cell>
          <cell r="I192" t="str">
            <v>PLANTA</v>
          </cell>
          <cell r="J192" t="str">
            <v>F</v>
          </cell>
          <cell r="K192" t="str">
            <v>ac</v>
          </cell>
          <cell r="L192" t="str">
            <v>TC</v>
          </cell>
          <cell r="M192" t="str">
            <v>NULL</v>
          </cell>
          <cell r="N192" t="str">
            <v>yrosero@unicauca.edu.co</v>
          </cell>
          <cell r="O192" t="str">
            <v>ASOCIADO</v>
          </cell>
          <cell r="P192">
            <v>34547</v>
          </cell>
          <cell r="Q192" t="str">
            <v>NULL</v>
          </cell>
        </row>
        <row r="193">
          <cell r="B193">
            <v>34551143</v>
          </cell>
          <cell r="C193" t="str">
            <v>CHAMORRO ARRIETA ANGELICA PATRICIA</v>
          </cell>
          <cell r="D193" t="str">
            <v>CHAMORRO</v>
          </cell>
          <cell r="E193" t="str">
            <v>ARRIETA</v>
          </cell>
          <cell r="F193" t="str">
            <v>ANGELICA</v>
          </cell>
          <cell r="G193" t="str">
            <v>PATRICIA</v>
          </cell>
          <cell r="H193">
            <v>9</v>
          </cell>
          <cell r="I193" t="str">
            <v>PLANTA</v>
          </cell>
          <cell r="J193" t="str">
            <v>F</v>
          </cell>
          <cell r="K193" t="str">
            <v>ac</v>
          </cell>
          <cell r="L193" t="str">
            <v>TC</v>
          </cell>
          <cell r="M193" t="str">
            <v>NULL</v>
          </cell>
          <cell r="N193" t="str">
            <v>achamorro@unicauca.edu.co</v>
          </cell>
          <cell r="O193" t="str">
            <v>TITULAR</v>
          </cell>
          <cell r="P193">
            <v>37642</v>
          </cell>
          <cell r="Q193" t="str">
            <v>NULL</v>
          </cell>
        </row>
        <row r="194">
          <cell r="B194">
            <v>34561489</v>
          </cell>
          <cell r="C194" t="str">
            <v>MOLANO TOBAR NANCY JANNETH</v>
          </cell>
          <cell r="D194" t="str">
            <v>MOLANO</v>
          </cell>
          <cell r="E194" t="str">
            <v>TOBAR</v>
          </cell>
          <cell r="F194" t="str">
            <v>NANCY</v>
          </cell>
          <cell r="G194" t="str">
            <v>JANNETH</v>
          </cell>
          <cell r="H194">
            <v>32</v>
          </cell>
          <cell r="I194" t="str">
            <v>PLANTA</v>
          </cell>
          <cell r="J194" t="str">
            <v>F</v>
          </cell>
          <cell r="K194" t="str">
            <v>ac</v>
          </cell>
          <cell r="L194" t="str">
            <v>TC</v>
          </cell>
          <cell r="M194" t="str">
            <v>COORDINADORPR</v>
          </cell>
          <cell r="N194" t="str">
            <v>najamoto@unicauca.edu.co</v>
          </cell>
          <cell r="O194" t="str">
            <v>TITULAR</v>
          </cell>
          <cell r="P194">
            <v>37636</v>
          </cell>
          <cell r="Q194" t="str">
            <v>NULL</v>
          </cell>
        </row>
        <row r="195">
          <cell r="B195">
            <v>37512055</v>
          </cell>
          <cell r="C195" t="str">
            <v>GONZALEZ SERRANO CAROLINA</v>
          </cell>
          <cell r="D195" t="str">
            <v>GONZALEZ</v>
          </cell>
          <cell r="E195" t="str">
            <v>SERRANO</v>
          </cell>
          <cell r="F195" t="str">
            <v>CAROLINA</v>
          </cell>
          <cell r="H195">
            <v>52</v>
          </cell>
          <cell r="I195" t="str">
            <v>PLANTA</v>
          </cell>
          <cell r="J195" t="str">
            <v>F</v>
          </cell>
          <cell r="K195" t="str">
            <v>ac</v>
          </cell>
          <cell r="L195" t="str">
            <v>TC</v>
          </cell>
          <cell r="M195" t="str">
            <v>NULL</v>
          </cell>
          <cell r="N195" t="str">
            <v>cgonzals@unicauca.edu.co</v>
          </cell>
          <cell r="O195" t="str">
            <v>TITULAR</v>
          </cell>
          <cell r="P195">
            <v>37634</v>
          </cell>
          <cell r="Q195" t="str">
            <v>NULL</v>
          </cell>
        </row>
        <row r="196">
          <cell r="B196">
            <v>76306632</v>
          </cell>
          <cell r="C196" t="str">
            <v>GOMEZ CAMPILLO FRANCISCO JAVIER</v>
          </cell>
          <cell r="D196" t="str">
            <v>GOMEZ</v>
          </cell>
          <cell r="E196" t="str">
            <v>CAMPILLO</v>
          </cell>
          <cell r="F196" t="str">
            <v>FRANCISCO</v>
          </cell>
          <cell r="G196" t="str">
            <v>JAVIER</v>
          </cell>
          <cell r="H196">
            <v>23</v>
          </cell>
          <cell r="I196" t="str">
            <v>PLANTA</v>
          </cell>
          <cell r="J196" t="str">
            <v>M</v>
          </cell>
          <cell r="K196" t="str">
            <v>in</v>
          </cell>
          <cell r="L196" t="str">
            <v>NA</v>
          </cell>
          <cell r="M196" t="str">
            <v>NULL</v>
          </cell>
          <cell r="N196" t="str">
            <v>franja@unicauca.edu.co</v>
          </cell>
          <cell r="O196" t="str">
            <v>NULL</v>
          </cell>
          <cell r="P196" t="str">
            <v>NULL</v>
          </cell>
          <cell r="Q196" t="str">
            <v>NULL</v>
          </cell>
        </row>
        <row r="197">
          <cell r="B197">
            <v>76317301</v>
          </cell>
          <cell r="C197" t="str">
            <v>MOSQUERA LEYTON VICTOR HUGO</v>
          </cell>
          <cell r="D197" t="str">
            <v>MOSQUERA</v>
          </cell>
          <cell r="E197" t="str">
            <v>LEYTON</v>
          </cell>
          <cell r="F197" t="str">
            <v>VICTOR</v>
          </cell>
          <cell r="G197" t="str">
            <v>HUGO</v>
          </cell>
          <cell r="H197">
            <v>51</v>
          </cell>
          <cell r="I197" t="str">
            <v>PLANTA</v>
          </cell>
          <cell r="J197" t="str">
            <v>M</v>
          </cell>
          <cell r="K197" t="str">
            <v>ac</v>
          </cell>
          <cell r="L197" t="str">
            <v>TC</v>
          </cell>
          <cell r="M197" t="str">
            <v>JEFE</v>
          </cell>
          <cell r="N197" t="str">
            <v>mosquera@unicauca.edu.co</v>
          </cell>
          <cell r="O197" t="str">
            <v>TITULAR</v>
          </cell>
          <cell r="P197">
            <v>37631</v>
          </cell>
          <cell r="Q197" t="str">
            <v>NULL</v>
          </cell>
        </row>
        <row r="198">
          <cell r="B198">
            <v>76325018</v>
          </cell>
          <cell r="C198" t="str">
            <v>LOPEZ GUTIERREZ DIEGO MAURICIO</v>
          </cell>
          <cell r="D198" t="str">
            <v>LOPEZ</v>
          </cell>
          <cell r="E198" t="str">
            <v>GUTIERREZ</v>
          </cell>
          <cell r="F198" t="str">
            <v>DIEGO</v>
          </cell>
          <cell r="G198" t="str">
            <v>MAURICIO</v>
          </cell>
          <cell r="H198">
            <v>50</v>
          </cell>
          <cell r="I198" t="str">
            <v>PLANTA</v>
          </cell>
          <cell r="J198" t="str">
            <v>M</v>
          </cell>
          <cell r="K198" t="str">
            <v>ac</v>
          </cell>
          <cell r="L198" t="str">
            <v>TC</v>
          </cell>
          <cell r="M198" t="str">
            <v>NULL</v>
          </cell>
          <cell r="N198" t="str">
            <v>dmlopez@unicauca.edu.co</v>
          </cell>
          <cell r="O198" t="str">
            <v>TITULAR</v>
          </cell>
          <cell r="P198">
            <v>37634</v>
          </cell>
          <cell r="Q198" t="str">
            <v>NULL</v>
          </cell>
        </row>
        <row r="199">
          <cell r="B199">
            <v>79784446</v>
          </cell>
          <cell r="C199" t="str">
            <v>RAMIREZ VILLARRAGA ANDRES</v>
          </cell>
          <cell r="D199" t="str">
            <v>RAMIREZ</v>
          </cell>
          <cell r="E199" t="str">
            <v>VILLARRAGA</v>
          </cell>
          <cell r="F199" t="str">
            <v>ANDRES</v>
          </cell>
          <cell r="H199">
            <v>3</v>
          </cell>
          <cell r="I199" t="str">
            <v>PLANTA</v>
          </cell>
          <cell r="J199" t="str">
            <v>M</v>
          </cell>
          <cell r="K199" t="str">
            <v>ac</v>
          </cell>
          <cell r="L199" t="str">
            <v>TC</v>
          </cell>
          <cell r="M199" t="str">
            <v>NULL</v>
          </cell>
          <cell r="N199" t="str">
            <v>andresra@unicauca.edu.co</v>
          </cell>
          <cell r="O199" t="str">
            <v>TITULAR</v>
          </cell>
          <cell r="P199">
            <v>38770</v>
          </cell>
          <cell r="Q199" t="str">
            <v>NULL</v>
          </cell>
        </row>
        <row r="200">
          <cell r="B200">
            <v>93366281</v>
          </cell>
          <cell r="C200" t="str">
            <v>VASQUEZ ARTEAGA LUIS REINEL</v>
          </cell>
          <cell r="D200" t="str">
            <v>VASQUEZ</v>
          </cell>
          <cell r="E200" t="str">
            <v>ARTEAGA</v>
          </cell>
          <cell r="F200" t="str">
            <v>LUIS</v>
          </cell>
          <cell r="G200" t="str">
            <v>REINEL</v>
          </cell>
          <cell r="H200">
            <v>13</v>
          </cell>
          <cell r="I200" t="str">
            <v>PLANTA</v>
          </cell>
          <cell r="J200" t="str">
            <v>M</v>
          </cell>
          <cell r="K200" t="str">
            <v>ac</v>
          </cell>
          <cell r="L200" t="str">
            <v>TC</v>
          </cell>
          <cell r="M200" t="str">
            <v>NULL</v>
          </cell>
          <cell r="N200" t="str">
            <v>lreinel@unicauca.edu.co</v>
          </cell>
          <cell r="O200" t="str">
            <v>TITULAR</v>
          </cell>
          <cell r="P200">
            <v>35827</v>
          </cell>
          <cell r="Q200" t="str">
            <v>NULL</v>
          </cell>
        </row>
        <row r="201">
          <cell r="B201">
            <v>34557095</v>
          </cell>
          <cell r="C201" t="str">
            <v>ALVAREZ ROSERO ROSA ELVIRA</v>
          </cell>
          <cell r="D201" t="str">
            <v>ALVAREZ</v>
          </cell>
          <cell r="E201" t="str">
            <v>ROSERO</v>
          </cell>
          <cell r="F201" t="str">
            <v>ROSA</v>
          </cell>
          <cell r="G201" t="str">
            <v>ELVIRA</v>
          </cell>
          <cell r="H201">
            <v>7</v>
          </cell>
          <cell r="I201" t="str">
            <v>PLANTA</v>
          </cell>
          <cell r="J201" t="str">
            <v>F</v>
          </cell>
          <cell r="K201" t="str">
            <v>ac</v>
          </cell>
          <cell r="L201" t="str">
            <v>TC</v>
          </cell>
          <cell r="M201" t="str">
            <v>NULL</v>
          </cell>
          <cell r="N201" t="str">
            <v>ralvarez@unicauca.edu.co</v>
          </cell>
          <cell r="O201" t="str">
            <v>TITULAR</v>
          </cell>
          <cell r="P201">
            <v>38727</v>
          </cell>
          <cell r="Q201" t="str">
            <v>NULL</v>
          </cell>
        </row>
        <row r="202">
          <cell r="B202">
            <v>51613719</v>
          </cell>
          <cell r="C202" t="str">
            <v>ALMANZA PINZON MARTHA ISABEL</v>
          </cell>
          <cell r="D202" t="str">
            <v>ALMANZA</v>
          </cell>
          <cell r="E202" t="str">
            <v>PINZON</v>
          </cell>
          <cell r="F202" t="str">
            <v>MARTHA</v>
          </cell>
          <cell r="G202" t="str">
            <v>ISABEL</v>
          </cell>
          <cell r="H202">
            <v>5</v>
          </cell>
          <cell r="I202" t="str">
            <v>PLANTA</v>
          </cell>
          <cell r="J202" t="str">
            <v>F</v>
          </cell>
          <cell r="K202" t="str">
            <v>ac</v>
          </cell>
          <cell r="L202" t="str">
            <v>TC</v>
          </cell>
          <cell r="M202" t="str">
            <v>NULL</v>
          </cell>
          <cell r="N202" t="str">
            <v>malmanza@unicauca.edu.co</v>
          </cell>
          <cell r="O202" t="str">
            <v>TITULAR</v>
          </cell>
          <cell r="P202">
            <v>37194</v>
          </cell>
          <cell r="Q202" t="str">
            <v>NULL</v>
          </cell>
        </row>
        <row r="203">
          <cell r="B203">
            <v>52263348</v>
          </cell>
          <cell r="C203" t="str">
            <v>ZAMBRANO GONZALEZ GISELLE</v>
          </cell>
          <cell r="D203" t="str">
            <v>ZAMBRANO</v>
          </cell>
          <cell r="E203" t="str">
            <v>GONZALEZ</v>
          </cell>
          <cell r="F203" t="str">
            <v>GISELLE</v>
          </cell>
          <cell r="H203">
            <v>31</v>
          </cell>
          <cell r="I203" t="str">
            <v>PLANTA</v>
          </cell>
          <cell r="J203" t="str">
            <v>F</v>
          </cell>
          <cell r="K203" t="str">
            <v>ac</v>
          </cell>
          <cell r="L203" t="str">
            <v>TC</v>
          </cell>
          <cell r="M203" t="str">
            <v>JEFE</v>
          </cell>
          <cell r="N203" t="str">
            <v>gzambranog@unicauca.edu.co</v>
          </cell>
          <cell r="O203" t="str">
            <v>TITULAR</v>
          </cell>
          <cell r="P203">
            <v>38729</v>
          </cell>
          <cell r="Q203" t="str">
            <v>NULL</v>
          </cell>
        </row>
        <row r="204">
          <cell r="B204">
            <v>79631981</v>
          </cell>
          <cell r="C204" t="str">
            <v>MARTINEZ VESGA ORLANDO</v>
          </cell>
          <cell r="D204" t="str">
            <v>MARTINEZ</v>
          </cell>
          <cell r="E204" t="str">
            <v>VESGA</v>
          </cell>
          <cell r="F204" t="str">
            <v>ORLANDO</v>
          </cell>
          <cell r="H204">
            <v>1</v>
          </cell>
          <cell r="I204" t="str">
            <v>PLANTA</v>
          </cell>
          <cell r="J204" t="str">
            <v>M</v>
          </cell>
          <cell r="K204" t="str">
            <v>ac</v>
          </cell>
          <cell r="L204" t="str">
            <v>TC</v>
          </cell>
          <cell r="M204" t="str">
            <v>JEFE</v>
          </cell>
          <cell r="N204" t="str">
            <v>omartinezv@unicauca.edu.co</v>
          </cell>
          <cell r="O204" t="str">
            <v>TITULAR</v>
          </cell>
          <cell r="P204">
            <v>38735</v>
          </cell>
          <cell r="Q204" t="str">
            <v>NULL</v>
          </cell>
        </row>
        <row r="205">
          <cell r="B205">
            <v>94375040</v>
          </cell>
          <cell r="C205" t="str">
            <v>LOAIZA MOTATO GERARDO ARTURO</v>
          </cell>
          <cell r="D205" t="str">
            <v>LOAIZA</v>
          </cell>
          <cell r="E205" t="str">
            <v>MOTATO</v>
          </cell>
          <cell r="F205" t="str">
            <v>GERARDO</v>
          </cell>
          <cell r="G205" t="str">
            <v>ARTURO</v>
          </cell>
          <cell r="H205">
            <v>35</v>
          </cell>
          <cell r="I205" t="str">
            <v>PLANTA</v>
          </cell>
          <cell r="J205" t="str">
            <v>M</v>
          </cell>
          <cell r="K205" t="str">
            <v>ac</v>
          </cell>
          <cell r="L205" t="str">
            <v>TC</v>
          </cell>
          <cell r="M205" t="str">
            <v>NULL</v>
          </cell>
          <cell r="N205" t="str">
            <v>gloaiza@unicauca.edu.co</v>
          </cell>
          <cell r="O205" t="str">
            <v>TITULAR</v>
          </cell>
          <cell r="P205">
            <v>37629</v>
          </cell>
          <cell r="Q205" t="str">
            <v>NULL</v>
          </cell>
        </row>
        <row r="206">
          <cell r="B206">
            <v>94449643</v>
          </cell>
          <cell r="C206" t="str">
            <v>GOMEZ SANCHEZ ANDRES MAURICIO</v>
          </cell>
          <cell r="D206" t="str">
            <v>GOMEZ</v>
          </cell>
          <cell r="E206" t="str">
            <v>SANCHEZ</v>
          </cell>
          <cell r="F206" t="str">
            <v>ANDRES</v>
          </cell>
          <cell r="G206" t="str">
            <v>MAURICIO</v>
          </cell>
          <cell r="H206">
            <v>21</v>
          </cell>
          <cell r="I206" t="str">
            <v>PLANTA</v>
          </cell>
          <cell r="J206" t="str">
            <v>M</v>
          </cell>
          <cell r="K206" t="str">
            <v>ac</v>
          </cell>
          <cell r="L206" t="str">
            <v>TC</v>
          </cell>
          <cell r="M206" t="str">
            <v>NULL</v>
          </cell>
          <cell r="N206" t="str">
            <v>amgomez@unicauca.edu.co</v>
          </cell>
          <cell r="O206" t="str">
            <v>TITULAR</v>
          </cell>
          <cell r="P206">
            <v>38366</v>
          </cell>
          <cell r="Q206" t="str">
            <v>NULL</v>
          </cell>
        </row>
        <row r="207">
          <cell r="B207">
            <v>4280394</v>
          </cell>
          <cell r="C207" t="str">
            <v>CUERVO OCHOA GERMAN</v>
          </cell>
          <cell r="D207" t="str">
            <v>CUERVO</v>
          </cell>
          <cell r="E207" t="str">
            <v>OCHOA</v>
          </cell>
          <cell r="F207" t="str">
            <v>GERMAN</v>
          </cell>
          <cell r="H207">
            <v>36</v>
          </cell>
          <cell r="I207" t="str">
            <v>PLANTA</v>
          </cell>
          <cell r="J207" t="str">
            <v>M</v>
          </cell>
          <cell r="K207" t="str">
            <v>ac</v>
          </cell>
          <cell r="L207" t="str">
            <v>TC</v>
          </cell>
          <cell r="M207" t="str">
            <v>NULL</v>
          </cell>
          <cell r="N207" t="str">
            <v>gcuervo@unicauca.edu.co</v>
          </cell>
          <cell r="O207" t="str">
            <v>TITULAR</v>
          </cell>
          <cell r="P207">
            <v>35278</v>
          </cell>
          <cell r="Q207" t="str">
            <v>NULL</v>
          </cell>
        </row>
        <row r="208">
          <cell r="B208">
            <v>4641106</v>
          </cell>
          <cell r="C208" t="str">
            <v>QUIJANO VALENCIA OLVER BOLIVAR</v>
          </cell>
          <cell r="D208" t="str">
            <v>QUIJANO</v>
          </cell>
          <cell r="E208" t="str">
            <v>VALENCIA</v>
          </cell>
          <cell r="F208" t="str">
            <v>OLVER</v>
          </cell>
          <cell r="G208" t="str">
            <v>BOLIVAR</v>
          </cell>
          <cell r="H208">
            <v>19</v>
          </cell>
          <cell r="I208" t="str">
            <v>PLANTA</v>
          </cell>
          <cell r="J208" t="str">
            <v>M</v>
          </cell>
          <cell r="K208" t="str">
            <v>ac</v>
          </cell>
          <cell r="L208" t="str">
            <v>TC</v>
          </cell>
          <cell r="M208" t="str">
            <v>NULL</v>
          </cell>
          <cell r="N208" t="str">
            <v>oquijano@unicauca.edu.co</v>
          </cell>
          <cell r="O208" t="str">
            <v>TITULAR</v>
          </cell>
          <cell r="P208">
            <v>36039</v>
          </cell>
          <cell r="Q208" t="str">
            <v>NULL</v>
          </cell>
        </row>
        <row r="209">
          <cell r="B209">
            <v>10548134</v>
          </cell>
          <cell r="C209" t="str">
            <v>VIVAS ALBAN OSCAR ANDRES</v>
          </cell>
          <cell r="D209" t="str">
            <v>VIVAS</v>
          </cell>
          <cell r="E209" t="str">
            <v>ALBAN</v>
          </cell>
          <cell r="F209" t="str">
            <v>OSCAR</v>
          </cell>
          <cell r="G209" t="str">
            <v>ANDRES</v>
          </cell>
          <cell r="H209">
            <v>51</v>
          </cell>
          <cell r="I209" t="str">
            <v>PLANTA</v>
          </cell>
          <cell r="J209" t="str">
            <v>M</v>
          </cell>
          <cell r="K209" t="str">
            <v>ac</v>
          </cell>
          <cell r="L209" t="str">
            <v>TC</v>
          </cell>
          <cell r="M209" t="str">
            <v>COORDINADORPS</v>
          </cell>
          <cell r="N209" t="str">
            <v>avivas@unicauca.edu.co</v>
          </cell>
          <cell r="O209" t="str">
            <v>TITULAR</v>
          </cell>
          <cell r="P209">
            <v>34335</v>
          </cell>
          <cell r="Q209" t="str">
            <v>NULL</v>
          </cell>
        </row>
        <row r="210">
          <cell r="B210">
            <v>12918256</v>
          </cell>
          <cell r="C210" t="str">
            <v>OBANDO CABEZAS ARISTIDES</v>
          </cell>
          <cell r="D210" t="str">
            <v>OBANDO</v>
          </cell>
          <cell r="E210" t="str">
            <v>CABEZAS</v>
          </cell>
          <cell r="F210" t="str">
            <v>ARISTIDES</v>
          </cell>
          <cell r="H210">
            <v>42</v>
          </cell>
          <cell r="I210" t="str">
            <v>PLANTA</v>
          </cell>
          <cell r="J210" t="str">
            <v>M</v>
          </cell>
          <cell r="K210" t="str">
            <v>ac</v>
          </cell>
          <cell r="L210" t="str">
            <v>TC</v>
          </cell>
          <cell r="M210" t="str">
            <v>NULL</v>
          </cell>
          <cell r="N210" t="str">
            <v>aristides@unicauca.edu.co</v>
          </cell>
          <cell r="O210" t="str">
            <v>TITULAR</v>
          </cell>
          <cell r="P210">
            <v>38751</v>
          </cell>
          <cell r="Q210" t="str">
            <v>NULL</v>
          </cell>
        </row>
        <row r="211">
          <cell r="B211">
            <v>30735241</v>
          </cell>
          <cell r="C211" t="str">
            <v>PALACIOS PEREZ AURA TERESA</v>
          </cell>
          <cell r="D211" t="str">
            <v>PALACIOS</v>
          </cell>
          <cell r="E211" t="str">
            <v>PEREZ</v>
          </cell>
          <cell r="F211" t="str">
            <v>AURA</v>
          </cell>
          <cell r="G211" t="str">
            <v>TERESA</v>
          </cell>
          <cell r="H211">
            <v>10</v>
          </cell>
          <cell r="I211" t="str">
            <v>PLANTA</v>
          </cell>
          <cell r="J211" t="str">
            <v>F</v>
          </cell>
          <cell r="K211" t="str">
            <v>ac</v>
          </cell>
          <cell r="L211" t="str">
            <v>TC</v>
          </cell>
          <cell r="M211" t="str">
            <v>NULL</v>
          </cell>
          <cell r="N211" t="str">
            <v>aurapalacios@unicauca.edu.co</v>
          </cell>
          <cell r="O211" t="str">
            <v>TITULAR</v>
          </cell>
          <cell r="P211">
            <v>37638</v>
          </cell>
          <cell r="Q211" t="str">
            <v>NULL</v>
          </cell>
        </row>
        <row r="212">
          <cell r="B212">
            <v>30744280</v>
          </cell>
          <cell r="C212" t="str">
            <v>DIAZ NOGUERA MARIBEL DEL CARMEN</v>
          </cell>
          <cell r="D212" t="str">
            <v>DIAZ</v>
          </cell>
          <cell r="E212" t="str">
            <v>NOGUERA</v>
          </cell>
          <cell r="F212" t="str">
            <v>MARIBEL</v>
          </cell>
          <cell r="G212" t="str">
            <v>DEL CARMEN</v>
          </cell>
          <cell r="H212">
            <v>35</v>
          </cell>
          <cell r="I212" t="str">
            <v>PLANTA</v>
          </cell>
          <cell r="J212" t="str">
            <v>F</v>
          </cell>
          <cell r="K212" t="str">
            <v>ac</v>
          </cell>
          <cell r="L212" t="str">
            <v>TC</v>
          </cell>
          <cell r="M212" t="str">
            <v>NULL</v>
          </cell>
          <cell r="N212" t="str">
            <v>mddiaz@unicauca.edu.co</v>
          </cell>
          <cell r="O212" t="str">
            <v>TITULAR</v>
          </cell>
          <cell r="P212">
            <v>35643</v>
          </cell>
          <cell r="Q212" t="str">
            <v>NULL</v>
          </cell>
        </row>
        <row r="213">
          <cell r="B213">
            <v>34532933</v>
          </cell>
          <cell r="C213" t="str">
            <v>RAMIREZ ZULUAGA GABRIELA</v>
          </cell>
          <cell r="D213" t="str">
            <v>RAMIREZ</v>
          </cell>
          <cell r="E213" t="str">
            <v>ZULUAGA</v>
          </cell>
          <cell r="F213" t="str">
            <v>GABRIELA</v>
          </cell>
          <cell r="H213">
            <v>41</v>
          </cell>
          <cell r="I213" t="str">
            <v>PLANTA</v>
          </cell>
          <cell r="J213" t="str">
            <v>F</v>
          </cell>
          <cell r="K213" t="str">
            <v>ac</v>
          </cell>
          <cell r="L213" t="str">
            <v>TC</v>
          </cell>
          <cell r="M213" t="str">
            <v>DIRECTOR</v>
          </cell>
          <cell r="N213" t="str">
            <v>gabrielar@unicauca.edu.co</v>
          </cell>
          <cell r="O213" t="str">
            <v>ASOCIADO</v>
          </cell>
          <cell r="P213">
            <v>38729</v>
          </cell>
          <cell r="Q213" t="str">
            <v>NULL</v>
          </cell>
        </row>
        <row r="214">
          <cell r="B214">
            <v>34552866</v>
          </cell>
          <cell r="C214" t="str">
            <v>PINO SALAMANCA STELLA</v>
          </cell>
          <cell r="D214" t="str">
            <v>PINO</v>
          </cell>
          <cell r="E214" t="str">
            <v>SALAMANCA</v>
          </cell>
          <cell r="F214" t="str">
            <v>STELLA</v>
          </cell>
          <cell r="H214">
            <v>33</v>
          </cell>
          <cell r="I214" t="str">
            <v>PLANTA</v>
          </cell>
          <cell r="J214" t="str">
            <v>F</v>
          </cell>
          <cell r="K214" t="str">
            <v>ac</v>
          </cell>
          <cell r="L214" t="str">
            <v>TC</v>
          </cell>
          <cell r="M214" t="str">
            <v>COORDINADORPS</v>
          </cell>
          <cell r="N214" t="str">
            <v>stellapino@unicauca.edu.co</v>
          </cell>
          <cell r="O214" t="str">
            <v>TITULAR</v>
          </cell>
          <cell r="P214">
            <v>38727</v>
          </cell>
          <cell r="Q214" t="str">
            <v>NULL</v>
          </cell>
        </row>
        <row r="215">
          <cell r="B215">
            <v>34560633</v>
          </cell>
          <cell r="C215" t="str">
            <v>ROSAS PALOMINO ALEXANDRA</v>
          </cell>
          <cell r="D215" t="str">
            <v>ROSAS</v>
          </cell>
          <cell r="E215" t="str">
            <v>PALOMINO</v>
          </cell>
          <cell r="F215" t="str">
            <v>ALEXANDRA</v>
          </cell>
          <cell r="H215">
            <v>48</v>
          </cell>
          <cell r="I215" t="str">
            <v>PLANTA</v>
          </cell>
          <cell r="J215" t="str">
            <v>F</v>
          </cell>
          <cell r="K215" t="str">
            <v>ac</v>
          </cell>
          <cell r="L215" t="str">
            <v>TC</v>
          </cell>
          <cell r="M215" t="str">
            <v>COORDINADORPR</v>
          </cell>
          <cell r="N215" t="str">
            <v>aropa@unicauca.edu.co</v>
          </cell>
          <cell r="O215" t="str">
            <v>ASOCIADO</v>
          </cell>
          <cell r="P215">
            <v>37634</v>
          </cell>
          <cell r="Q215" t="str">
            <v>NULL</v>
          </cell>
        </row>
        <row r="216">
          <cell r="B216">
            <v>34560826</v>
          </cell>
          <cell r="C216" t="str">
            <v>PARRA OBANDO ADALGISA</v>
          </cell>
          <cell r="D216" t="str">
            <v>PARRA</v>
          </cell>
          <cell r="E216" t="str">
            <v>OBANDO</v>
          </cell>
          <cell r="F216" t="str">
            <v>ADALGISA</v>
          </cell>
          <cell r="H216">
            <v>28</v>
          </cell>
          <cell r="I216" t="str">
            <v>PLANTA</v>
          </cell>
          <cell r="J216" t="str">
            <v>F</v>
          </cell>
          <cell r="K216" t="str">
            <v>ac</v>
          </cell>
          <cell r="L216" t="str">
            <v>TC</v>
          </cell>
          <cell r="M216" t="str">
            <v>JEFE</v>
          </cell>
          <cell r="N216" t="str">
            <v>aparra@unicauca.edu.co</v>
          </cell>
          <cell r="O216" t="str">
            <v>ASISTENTE</v>
          </cell>
          <cell r="P216">
            <v>38365</v>
          </cell>
          <cell r="Q216" t="str">
            <v>NULL</v>
          </cell>
        </row>
        <row r="217">
          <cell r="B217">
            <v>42063542</v>
          </cell>
          <cell r="C217" t="str">
            <v>MEJIA SERNA MARIA ELENA</v>
          </cell>
          <cell r="D217" t="str">
            <v>MEJIA</v>
          </cell>
          <cell r="E217" t="str">
            <v>SERNA</v>
          </cell>
          <cell r="F217" t="str">
            <v>MARIA</v>
          </cell>
          <cell r="G217" t="str">
            <v>ELENA</v>
          </cell>
          <cell r="H217">
            <v>33</v>
          </cell>
          <cell r="I217" t="str">
            <v>PLANTA</v>
          </cell>
          <cell r="J217" t="str">
            <v>M</v>
          </cell>
          <cell r="K217" t="str">
            <v>ac</v>
          </cell>
          <cell r="L217" t="str">
            <v>TC</v>
          </cell>
          <cell r="M217" t="str">
            <v>NULL</v>
          </cell>
          <cell r="N217" t="str">
            <v>marmejia@unicauca.edu.co</v>
          </cell>
          <cell r="O217" t="str">
            <v>TITULAR</v>
          </cell>
          <cell r="P217">
            <v>36437</v>
          </cell>
          <cell r="Q217" t="str">
            <v>NULL</v>
          </cell>
        </row>
        <row r="218">
          <cell r="B218">
            <v>4664453</v>
          </cell>
          <cell r="C218" t="str">
            <v>MOSQUERA SANCHEZ SILVIO ANDRES</v>
          </cell>
          <cell r="D218" t="str">
            <v>MOSQUERA</v>
          </cell>
          <cell r="E218" t="str">
            <v>SANCHEZ</v>
          </cell>
          <cell r="F218" t="str">
            <v>SILVIO</v>
          </cell>
          <cell r="G218" t="str">
            <v>ANDRES</v>
          </cell>
          <cell r="H218">
            <v>4</v>
          </cell>
          <cell r="I218" t="str">
            <v>PLANTA</v>
          </cell>
          <cell r="J218" t="str">
            <v>M</v>
          </cell>
          <cell r="K218" t="str">
            <v>ac</v>
          </cell>
          <cell r="L218" t="str">
            <v>TC</v>
          </cell>
          <cell r="M218" t="str">
            <v>NULL</v>
          </cell>
          <cell r="N218" t="str">
            <v>smosquera@unicauca.edu.co</v>
          </cell>
          <cell r="O218" t="str">
            <v>TITULAR</v>
          </cell>
          <cell r="P218">
            <v>35521</v>
          </cell>
          <cell r="Q218" t="str">
            <v>NULL</v>
          </cell>
        </row>
        <row r="219">
          <cell r="B219">
            <v>10545742</v>
          </cell>
          <cell r="C219" t="str">
            <v>VIVAS QUILA NELSON JOSE</v>
          </cell>
          <cell r="D219" t="str">
            <v>VIVAS</v>
          </cell>
          <cell r="E219" t="str">
            <v>QUILA</v>
          </cell>
          <cell r="F219" t="str">
            <v>NELSON</v>
          </cell>
          <cell r="G219" t="str">
            <v>JOSE</v>
          </cell>
          <cell r="H219">
            <v>5</v>
          </cell>
          <cell r="I219" t="str">
            <v>PLANTA</v>
          </cell>
          <cell r="J219" t="str">
            <v>M</v>
          </cell>
          <cell r="K219" t="str">
            <v>ac</v>
          </cell>
          <cell r="L219" t="str">
            <v>TC</v>
          </cell>
          <cell r="M219" t="str">
            <v>JEFE</v>
          </cell>
          <cell r="N219" t="str">
            <v>nvivas@unicauca.edu.co</v>
          </cell>
          <cell r="O219" t="str">
            <v>TITULAR</v>
          </cell>
          <cell r="P219">
            <v>36831</v>
          </cell>
          <cell r="Q219" t="str">
            <v>NULL</v>
          </cell>
        </row>
        <row r="220">
          <cell r="B220">
            <v>14879204</v>
          </cell>
          <cell r="C220" t="str">
            <v>ORTIZ VIVAS JORGE ALBERTO</v>
          </cell>
          <cell r="D220" t="str">
            <v>ORTIZ</v>
          </cell>
          <cell r="E220" t="str">
            <v>VIVAS</v>
          </cell>
          <cell r="F220" t="str">
            <v>JORGE</v>
          </cell>
          <cell r="G220" t="str">
            <v>ALBERTO</v>
          </cell>
          <cell r="H220">
            <v>32</v>
          </cell>
          <cell r="I220" t="str">
            <v>PLANTA</v>
          </cell>
          <cell r="J220" t="str">
            <v>M</v>
          </cell>
          <cell r="K220" t="str">
            <v>ac</v>
          </cell>
          <cell r="L220" t="str">
            <v>TC</v>
          </cell>
          <cell r="M220" t="str">
            <v>COORDINADORPS</v>
          </cell>
          <cell r="N220" t="str">
            <v>jortizvivas@unicauca.edu.co</v>
          </cell>
          <cell r="O220" t="str">
            <v>TITULAR</v>
          </cell>
          <cell r="P220">
            <v>36999</v>
          </cell>
          <cell r="Q220" t="str">
            <v>NULL</v>
          </cell>
        </row>
        <row r="221">
          <cell r="B221">
            <v>16627531</v>
          </cell>
          <cell r="C221" t="str">
            <v>GONZALEZ CALLEJAS CARLOS ALBERTO</v>
          </cell>
          <cell r="D221" t="str">
            <v>GONZALEZ</v>
          </cell>
          <cell r="E221" t="str">
            <v>CALLEJAS</v>
          </cell>
          <cell r="F221" t="str">
            <v>CARLOS</v>
          </cell>
          <cell r="G221" t="str">
            <v>ALBERTO</v>
          </cell>
          <cell r="H221">
            <v>4</v>
          </cell>
          <cell r="I221" t="str">
            <v>PLANTA</v>
          </cell>
          <cell r="J221" t="str">
            <v>M</v>
          </cell>
          <cell r="K221" t="str">
            <v>ac</v>
          </cell>
          <cell r="L221" t="str">
            <v>TC</v>
          </cell>
          <cell r="M221" t="str">
            <v>NULL</v>
          </cell>
          <cell r="N221" t="str">
            <v>cgonzalezcallejas@unicauca.edu.co</v>
          </cell>
          <cell r="O221" t="str">
            <v>TITULAR</v>
          </cell>
          <cell r="P221">
            <v>35827</v>
          </cell>
          <cell r="Q221" t="str">
            <v>NULL</v>
          </cell>
        </row>
        <row r="222">
          <cell r="B222">
            <v>29330553</v>
          </cell>
          <cell r="C222" t="str">
            <v>GAONA JURADO SONIA</v>
          </cell>
          <cell r="D222" t="str">
            <v>GAONA</v>
          </cell>
          <cell r="E222" t="str">
            <v>JURADO</v>
          </cell>
          <cell r="F222" t="str">
            <v>SONIA</v>
          </cell>
          <cell r="H222">
            <v>34</v>
          </cell>
          <cell r="I222" t="str">
            <v>PLANTA</v>
          </cell>
          <cell r="J222" t="str">
            <v>F</v>
          </cell>
          <cell r="K222" t="str">
            <v>ac</v>
          </cell>
          <cell r="L222" t="str">
            <v>TC</v>
          </cell>
          <cell r="M222" t="str">
            <v>NULL</v>
          </cell>
          <cell r="N222" t="str">
            <v>sgaona@unicauca.edu.co</v>
          </cell>
          <cell r="O222" t="str">
            <v>TITULAR</v>
          </cell>
          <cell r="P222">
            <v>36306</v>
          </cell>
          <cell r="Q222" t="str">
            <v>NULL</v>
          </cell>
        </row>
        <row r="223">
          <cell r="B223">
            <v>34563407</v>
          </cell>
          <cell r="C223" t="str">
            <v>GARCIA COBO FRANCY LORENA</v>
          </cell>
          <cell r="D223" t="str">
            <v>GARCIA</v>
          </cell>
          <cell r="E223" t="str">
            <v>COBO</v>
          </cell>
          <cell r="F223" t="str">
            <v>FRANCY</v>
          </cell>
          <cell r="G223" t="str">
            <v>LORENA</v>
          </cell>
          <cell r="H223">
            <v>28</v>
          </cell>
          <cell r="I223" t="str">
            <v>PLANTA</v>
          </cell>
          <cell r="J223" t="str">
            <v>F</v>
          </cell>
          <cell r="K223" t="str">
            <v>ac</v>
          </cell>
          <cell r="L223" t="str">
            <v>TC</v>
          </cell>
          <cell r="M223" t="str">
            <v>NULL</v>
          </cell>
          <cell r="N223" t="str">
            <v>fgarciac@unicauca.edu.co</v>
          </cell>
          <cell r="O223" t="str">
            <v>ASOCIADO</v>
          </cell>
          <cell r="P223">
            <v>38366</v>
          </cell>
          <cell r="Q223" t="str">
            <v>NULL</v>
          </cell>
        </row>
        <row r="224">
          <cell r="B224">
            <v>51643632</v>
          </cell>
          <cell r="C224" t="str">
            <v>RIVAS PAVA MARIA DEL PILAR</v>
          </cell>
          <cell r="D224" t="str">
            <v>RIVAS</v>
          </cell>
          <cell r="E224" t="str">
            <v>PAVA</v>
          </cell>
          <cell r="F224" t="str">
            <v>MARIA</v>
          </cell>
          <cell r="G224" t="str">
            <v>DEL PILAR</v>
          </cell>
          <cell r="H224">
            <v>31</v>
          </cell>
          <cell r="I224" t="str">
            <v>PLANTA</v>
          </cell>
          <cell r="J224" t="str">
            <v>M</v>
          </cell>
          <cell r="K224" t="str">
            <v>in</v>
          </cell>
          <cell r="L224" t="str">
            <v>NA</v>
          </cell>
          <cell r="M224" t="str">
            <v>NULL</v>
          </cell>
          <cell r="N224" t="str">
            <v>mariaprivas@unicauca.edu.co</v>
          </cell>
          <cell r="O224" t="str">
            <v>NULL</v>
          </cell>
          <cell r="P224" t="str">
            <v>NULL</v>
          </cell>
          <cell r="Q224" t="str">
            <v>NULL</v>
          </cell>
        </row>
        <row r="225">
          <cell r="B225">
            <v>51777228</v>
          </cell>
          <cell r="C225" t="str">
            <v>GUZMAN VELASCO ADRIANA</v>
          </cell>
          <cell r="D225" t="str">
            <v>GUZMAN</v>
          </cell>
          <cell r="E225" t="str">
            <v>VELASCO</v>
          </cell>
          <cell r="F225" t="str">
            <v>ADRIANA</v>
          </cell>
          <cell r="H225">
            <v>9</v>
          </cell>
          <cell r="I225" t="str">
            <v>PLANTA</v>
          </cell>
          <cell r="J225" t="str">
            <v>F</v>
          </cell>
          <cell r="K225" t="str">
            <v>in</v>
          </cell>
          <cell r="L225" t="str">
            <v>NA</v>
          </cell>
          <cell r="M225" t="str">
            <v>NULL</v>
          </cell>
          <cell r="N225" t="str">
            <v>aguzman@unicauca.edu.co</v>
          </cell>
          <cell r="O225" t="str">
            <v>NULL</v>
          </cell>
          <cell r="P225" t="str">
            <v>NULL</v>
          </cell>
          <cell r="Q225" t="str">
            <v>NULL</v>
          </cell>
        </row>
        <row r="226">
          <cell r="B226">
            <v>66923034</v>
          </cell>
          <cell r="C226" t="str">
            <v>ASTUDILLO FERNANDEZ MARIA DEL PILAR</v>
          </cell>
          <cell r="D226" t="str">
            <v>ASTUDILLO</v>
          </cell>
          <cell r="E226" t="str">
            <v>FERNANDEZ</v>
          </cell>
          <cell r="F226" t="str">
            <v>MARIA</v>
          </cell>
          <cell r="G226" t="str">
            <v>DEL PILAR</v>
          </cell>
          <cell r="H226">
            <v>35</v>
          </cell>
          <cell r="I226" t="str">
            <v>PLANTA</v>
          </cell>
          <cell r="J226" t="str">
            <v>M</v>
          </cell>
          <cell r="K226" t="str">
            <v>ac</v>
          </cell>
          <cell r="L226" t="str">
            <v>TC</v>
          </cell>
          <cell r="M226" t="str">
            <v>NULL</v>
          </cell>
          <cell r="N226" t="str">
            <v>mpastudillo@unicauca.edu.co</v>
          </cell>
          <cell r="O226" t="str">
            <v>ASOCIADO</v>
          </cell>
          <cell r="P226">
            <v>38778</v>
          </cell>
          <cell r="Q226" t="str">
            <v>NULL</v>
          </cell>
        </row>
        <row r="227">
          <cell r="B227">
            <v>76307524</v>
          </cell>
          <cell r="C227" t="str">
            <v>LOPEZ ERAZO TULIO EMIRO</v>
          </cell>
          <cell r="D227" t="str">
            <v>LOPEZ</v>
          </cell>
          <cell r="E227" t="str">
            <v>ERAZO</v>
          </cell>
          <cell r="F227" t="str">
            <v>TULIO</v>
          </cell>
          <cell r="G227" t="str">
            <v>EMIRO</v>
          </cell>
          <cell r="H227">
            <v>35</v>
          </cell>
          <cell r="I227" t="str">
            <v>PLANTA</v>
          </cell>
          <cell r="J227" t="str">
            <v>M</v>
          </cell>
          <cell r="K227" t="str">
            <v>ac</v>
          </cell>
          <cell r="L227" t="str">
            <v>TC</v>
          </cell>
          <cell r="M227" t="str">
            <v>NULL</v>
          </cell>
          <cell r="N227" t="str">
            <v>telopez@unicauca.edu.co</v>
          </cell>
          <cell r="O227" t="str">
            <v>ASOCIADO</v>
          </cell>
          <cell r="P227">
            <v>35462</v>
          </cell>
          <cell r="Q227" t="str">
            <v>NULL</v>
          </cell>
        </row>
        <row r="228">
          <cell r="B228">
            <v>79968619</v>
          </cell>
          <cell r="C228" t="str">
            <v>MARTINEZ FLOR EMBER UBEIMAR</v>
          </cell>
          <cell r="D228" t="str">
            <v>MARTINEZ</v>
          </cell>
          <cell r="E228" t="str">
            <v>FLOR</v>
          </cell>
          <cell r="F228" t="str">
            <v>EMBER</v>
          </cell>
          <cell r="G228" t="str">
            <v>UBEIMAR</v>
          </cell>
          <cell r="H228">
            <v>52</v>
          </cell>
          <cell r="I228" t="str">
            <v>PLANTA</v>
          </cell>
          <cell r="J228" t="str">
            <v>M</v>
          </cell>
          <cell r="K228" t="str">
            <v>ac</v>
          </cell>
          <cell r="L228" t="str">
            <v>TC</v>
          </cell>
          <cell r="M228" t="str">
            <v>NULL</v>
          </cell>
          <cell r="N228" t="str">
            <v>eumartinez@unicauca.edu.co</v>
          </cell>
          <cell r="O228" t="str">
            <v>TITULAR</v>
          </cell>
          <cell r="P228">
            <v>38365</v>
          </cell>
          <cell r="Q228" t="str">
            <v>NULL</v>
          </cell>
        </row>
        <row r="229">
          <cell r="B229">
            <v>80471321</v>
          </cell>
          <cell r="C229" t="str">
            <v>BEJARANO RODRIGUEZ LEONARDO</v>
          </cell>
          <cell r="D229" t="str">
            <v>BEJARANO</v>
          </cell>
          <cell r="E229" t="str">
            <v>RODRIGUEZ</v>
          </cell>
          <cell r="F229" t="str">
            <v>LEONARDO</v>
          </cell>
          <cell r="H229">
            <v>22</v>
          </cell>
          <cell r="I229" t="str">
            <v>PLANTA</v>
          </cell>
          <cell r="J229" t="str">
            <v>M</v>
          </cell>
          <cell r="K229" t="str">
            <v>ac</v>
          </cell>
          <cell r="L229" t="str">
            <v>TC</v>
          </cell>
          <cell r="M229" t="str">
            <v>COORDINADORPR</v>
          </cell>
          <cell r="N229" t="str">
            <v>lebejarano@unicauca.edu.co</v>
          </cell>
          <cell r="O229" t="str">
            <v>ASOCIADO</v>
          </cell>
          <cell r="P229">
            <v>40422</v>
          </cell>
          <cell r="Q229" t="str">
            <v>NULL</v>
          </cell>
        </row>
        <row r="230">
          <cell r="B230">
            <v>98378676</v>
          </cell>
          <cell r="C230" t="str">
            <v>ARGOTI BURBANO JUAN CARLOS</v>
          </cell>
          <cell r="D230" t="str">
            <v>ARGOTI</v>
          </cell>
          <cell r="E230" t="str">
            <v>BURBANO</v>
          </cell>
          <cell r="F230" t="str">
            <v>JUAN</v>
          </cell>
          <cell r="G230" t="str">
            <v>CARLOS</v>
          </cell>
          <cell r="H230">
            <v>36</v>
          </cell>
          <cell r="I230" t="str">
            <v>PLANTA</v>
          </cell>
          <cell r="J230" t="str">
            <v>M</v>
          </cell>
          <cell r="K230" t="str">
            <v>ac</v>
          </cell>
          <cell r="L230" t="str">
            <v>TC</v>
          </cell>
          <cell r="M230" t="str">
            <v>NULL</v>
          </cell>
          <cell r="N230" t="str">
            <v>juanarg@unicauca.edu.co</v>
          </cell>
          <cell r="O230" t="str">
            <v>TITULAR</v>
          </cell>
          <cell r="P230">
            <v>35682</v>
          </cell>
          <cell r="Q230" t="str">
            <v>NULL</v>
          </cell>
        </row>
        <row r="231">
          <cell r="B231">
            <v>6403080</v>
          </cell>
          <cell r="C231" t="str">
            <v>LASSO AGREDO GIEZZI</v>
          </cell>
          <cell r="D231" t="str">
            <v>LASSO</v>
          </cell>
          <cell r="E231" t="str">
            <v>AGREDO</v>
          </cell>
          <cell r="F231" t="str">
            <v>GIEZZI</v>
          </cell>
          <cell r="H231">
            <v>38</v>
          </cell>
          <cell r="I231" t="str">
            <v>PLANTA</v>
          </cell>
          <cell r="J231" t="str">
            <v>M</v>
          </cell>
          <cell r="K231" t="str">
            <v>ac</v>
          </cell>
          <cell r="L231" t="str">
            <v>TC</v>
          </cell>
          <cell r="M231" t="str">
            <v>NULL</v>
          </cell>
          <cell r="N231" t="str">
            <v>glasso@unicauca.edu.co</v>
          </cell>
          <cell r="O231" t="str">
            <v>TITULAR</v>
          </cell>
          <cell r="P231">
            <v>37195</v>
          </cell>
          <cell r="Q231" t="str">
            <v>NULL</v>
          </cell>
        </row>
        <row r="232">
          <cell r="B232">
            <v>10539083</v>
          </cell>
          <cell r="C232" t="str">
            <v>TORRES RODRIGUEZ GERARDO ANDRES</v>
          </cell>
          <cell r="D232" t="str">
            <v>TORRES</v>
          </cell>
          <cell r="E232" t="str">
            <v>RODRIGUEZ</v>
          </cell>
          <cell r="F232" t="str">
            <v>GERARDO</v>
          </cell>
          <cell r="G232" t="str">
            <v>ANDRES</v>
          </cell>
          <cell r="H232">
            <v>31</v>
          </cell>
          <cell r="I232" t="str">
            <v>PLANTA</v>
          </cell>
          <cell r="J232" t="str">
            <v>M</v>
          </cell>
          <cell r="K232" t="str">
            <v>ac</v>
          </cell>
          <cell r="L232" t="str">
            <v>TC</v>
          </cell>
          <cell r="M232" t="str">
            <v>NULL</v>
          </cell>
          <cell r="N232" t="str">
            <v>gator@unicauca.edu.co</v>
          </cell>
          <cell r="O232" t="str">
            <v>TITULAR</v>
          </cell>
          <cell r="P232">
            <v>34700</v>
          </cell>
          <cell r="Q232" t="str">
            <v>NULL</v>
          </cell>
        </row>
        <row r="233">
          <cell r="B233">
            <v>12985932</v>
          </cell>
          <cell r="C233" t="str">
            <v>JOJOA GOMEZ PABLO EMILIO</v>
          </cell>
          <cell r="D233" t="str">
            <v>JOJOA</v>
          </cell>
          <cell r="E233" t="str">
            <v>GOMEZ</v>
          </cell>
          <cell r="F233" t="str">
            <v>PABLO</v>
          </cell>
          <cell r="G233" t="str">
            <v>EMILIO</v>
          </cell>
          <cell r="H233">
            <v>49</v>
          </cell>
          <cell r="I233" t="str">
            <v>PLANTA</v>
          </cell>
          <cell r="J233" t="str">
            <v>M</v>
          </cell>
          <cell r="K233" t="str">
            <v>ac</v>
          </cell>
          <cell r="L233" t="str">
            <v>TC</v>
          </cell>
          <cell r="M233" t="str">
            <v>NULL</v>
          </cell>
          <cell r="N233" t="str">
            <v>pjojoa@unicauca.edu.co</v>
          </cell>
          <cell r="O233" t="str">
            <v>TITULAR</v>
          </cell>
          <cell r="P233">
            <v>34331</v>
          </cell>
          <cell r="Q233" t="str">
            <v>NULL</v>
          </cell>
        </row>
        <row r="234">
          <cell r="B234">
            <v>14994590</v>
          </cell>
          <cell r="C234" t="str">
            <v>MARTIN FRANCO JAIME</v>
          </cell>
          <cell r="D234" t="str">
            <v>MARTIN</v>
          </cell>
          <cell r="E234" t="str">
            <v>FRANCO</v>
          </cell>
          <cell r="F234" t="str">
            <v>JAIME</v>
          </cell>
          <cell r="H234">
            <v>36</v>
          </cell>
          <cell r="I234" t="str">
            <v>PLANTA</v>
          </cell>
          <cell r="J234" t="str">
            <v>M</v>
          </cell>
          <cell r="K234" t="str">
            <v>ac</v>
          </cell>
          <cell r="L234" t="str">
            <v>TC</v>
          </cell>
          <cell r="M234" t="str">
            <v>NULL</v>
          </cell>
          <cell r="N234" t="str">
            <v>jmartinf@unicauca.edu.co</v>
          </cell>
          <cell r="O234" t="str">
            <v>TITULAR</v>
          </cell>
          <cell r="P234">
            <v>36434</v>
          </cell>
          <cell r="Q234" t="str">
            <v>NULL</v>
          </cell>
        </row>
        <row r="235">
          <cell r="B235">
            <v>19465792</v>
          </cell>
          <cell r="C235" t="str">
            <v>LONDOÑO VELEZ LUIS ALFREDO</v>
          </cell>
          <cell r="D235" t="str">
            <v>LONDOÑO</v>
          </cell>
          <cell r="E235" t="str">
            <v>VELEZ</v>
          </cell>
          <cell r="F235" t="str">
            <v>LUIS</v>
          </cell>
          <cell r="G235" t="str">
            <v>ALFREDO</v>
          </cell>
          <cell r="H235">
            <v>5</v>
          </cell>
          <cell r="I235" t="str">
            <v>PLANTA</v>
          </cell>
          <cell r="J235" t="str">
            <v>M</v>
          </cell>
          <cell r="K235" t="str">
            <v>ac</v>
          </cell>
          <cell r="L235" t="str">
            <v>TC</v>
          </cell>
          <cell r="M235" t="str">
            <v>NULL</v>
          </cell>
          <cell r="N235" t="str">
            <v>llondono@unicauca.edu.co</v>
          </cell>
          <cell r="O235" t="str">
            <v>TITULAR</v>
          </cell>
          <cell r="P235">
            <v>37193</v>
          </cell>
          <cell r="Q235" t="str">
            <v>NULL</v>
          </cell>
        </row>
        <row r="236">
          <cell r="B236">
            <v>25273114</v>
          </cell>
          <cell r="C236" t="str">
            <v>FAJARDO HOYOS CLAUDIA LICETH</v>
          </cell>
          <cell r="D236" t="str">
            <v>FAJARDO</v>
          </cell>
          <cell r="E236" t="str">
            <v>HOYOS</v>
          </cell>
          <cell r="F236" t="str">
            <v>CLAUDIA</v>
          </cell>
          <cell r="G236" t="str">
            <v>LICETH</v>
          </cell>
          <cell r="H236">
            <v>21</v>
          </cell>
          <cell r="I236" t="str">
            <v>PLANTA</v>
          </cell>
          <cell r="J236" t="str">
            <v>F</v>
          </cell>
          <cell r="K236" t="str">
            <v>ac</v>
          </cell>
          <cell r="L236" t="str">
            <v>TC</v>
          </cell>
          <cell r="M236" t="str">
            <v>JEFE</v>
          </cell>
          <cell r="N236" t="str">
            <v>cfajardo@unicauca.edu.co</v>
          </cell>
          <cell r="O236" t="str">
            <v>ASOCIADO</v>
          </cell>
          <cell r="P236">
            <v>43749</v>
          </cell>
          <cell r="Q236" t="str">
            <v>NULL</v>
          </cell>
        </row>
        <row r="237">
          <cell r="B237">
            <v>34553254</v>
          </cell>
          <cell r="C237" t="str">
            <v>MURILLO FERNANDEZ MARY EDITH</v>
          </cell>
          <cell r="D237" t="str">
            <v>MURILLO</v>
          </cell>
          <cell r="E237" t="str">
            <v>FERNANDEZ</v>
          </cell>
          <cell r="F237" t="str">
            <v>MARY</v>
          </cell>
          <cell r="G237" t="str">
            <v>EDITH</v>
          </cell>
          <cell r="H237">
            <v>33</v>
          </cell>
          <cell r="I237" t="str">
            <v>PLANTA</v>
          </cell>
          <cell r="J237" t="str">
            <v>F</v>
          </cell>
          <cell r="K237" t="str">
            <v>ac</v>
          </cell>
          <cell r="L237" t="str">
            <v>TC</v>
          </cell>
          <cell r="M237" t="str">
            <v>NULL</v>
          </cell>
          <cell r="N237" t="str">
            <v>mmurillo@unicauca.edu.co</v>
          </cell>
          <cell r="O237" t="str">
            <v>TITULAR</v>
          </cell>
          <cell r="P237">
            <v>37631</v>
          </cell>
          <cell r="Q237" t="str">
            <v>NULL</v>
          </cell>
        </row>
        <row r="238">
          <cell r="B238">
            <v>34563467</v>
          </cell>
          <cell r="C238" t="str">
            <v>MUÑOZ ESPAÑA ELENA</v>
          </cell>
          <cell r="D238" t="str">
            <v>MUÑOZ</v>
          </cell>
          <cell r="E238" t="str">
            <v>ESPAÑA</v>
          </cell>
          <cell r="F238" t="str">
            <v>ELENA</v>
          </cell>
          <cell r="H238">
            <v>51</v>
          </cell>
          <cell r="I238" t="str">
            <v>PLANTA</v>
          </cell>
          <cell r="J238" t="str">
            <v>F</v>
          </cell>
          <cell r="K238" t="str">
            <v>ac</v>
          </cell>
          <cell r="L238" t="str">
            <v>TC</v>
          </cell>
          <cell r="M238" t="str">
            <v>NULL</v>
          </cell>
          <cell r="N238" t="str">
            <v>elenam@unicauca.edu.co</v>
          </cell>
          <cell r="O238" t="str">
            <v>TITULAR</v>
          </cell>
          <cell r="P238">
            <v>35654</v>
          </cell>
          <cell r="Q238" t="str">
            <v>NULL</v>
          </cell>
        </row>
        <row r="239">
          <cell r="B239">
            <v>71674315</v>
          </cell>
          <cell r="C239" t="str">
            <v>CAMPO DAZA VICTOR HUGO</v>
          </cell>
          <cell r="D239" t="str">
            <v>CAMPO</v>
          </cell>
          <cell r="E239" t="str">
            <v>DAZA</v>
          </cell>
          <cell r="F239" t="str">
            <v>VICTOR</v>
          </cell>
          <cell r="G239" t="str">
            <v>HUGO</v>
          </cell>
          <cell r="H239">
            <v>7</v>
          </cell>
          <cell r="I239" t="str">
            <v>PLANTA</v>
          </cell>
          <cell r="J239" t="str">
            <v>M</v>
          </cell>
          <cell r="K239" t="str">
            <v>ac</v>
          </cell>
          <cell r="L239" t="str">
            <v>TC</v>
          </cell>
          <cell r="M239" t="str">
            <v>NULL</v>
          </cell>
          <cell r="N239" t="str">
            <v>vicamda@unicauca.edu.co</v>
          </cell>
          <cell r="O239" t="str">
            <v>TITULAR</v>
          </cell>
          <cell r="P239">
            <v>35682</v>
          </cell>
          <cell r="Q239" t="str">
            <v>NULL</v>
          </cell>
        </row>
        <row r="240">
          <cell r="B240">
            <v>7224256</v>
          </cell>
          <cell r="C240" t="str">
            <v>CORREDOR JIMENEZ CARLOS ENRIQUE</v>
          </cell>
          <cell r="D240" t="str">
            <v>CORREDOR</v>
          </cell>
          <cell r="E240" t="str">
            <v>JIMENEZ</v>
          </cell>
          <cell r="F240" t="str">
            <v>CARLOS</v>
          </cell>
          <cell r="G240" t="str">
            <v>ENRIQUE</v>
          </cell>
          <cell r="H240">
            <v>21</v>
          </cell>
          <cell r="I240" t="str">
            <v>PLANTA</v>
          </cell>
          <cell r="J240" t="str">
            <v>M</v>
          </cell>
          <cell r="K240" t="str">
            <v>ac</v>
          </cell>
          <cell r="L240" t="str">
            <v>TC</v>
          </cell>
          <cell r="M240" t="str">
            <v>NULL</v>
          </cell>
          <cell r="N240" t="str">
            <v>cecorredor@unicauca.edu.co</v>
          </cell>
          <cell r="O240" t="str">
            <v>TITULAR</v>
          </cell>
          <cell r="P240">
            <v>38728</v>
          </cell>
          <cell r="Q240" t="str">
            <v>NULL</v>
          </cell>
        </row>
        <row r="241">
          <cell r="B241">
            <v>10532448</v>
          </cell>
          <cell r="C241" t="str">
            <v>TRUJILLO SOLARTE CARLOS ALBERTO</v>
          </cell>
          <cell r="D241" t="str">
            <v>TRUJILLO</v>
          </cell>
          <cell r="E241" t="str">
            <v>SOLARTE</v>
          </cell>
          <cell r="F241" t="str">
            <v>CARLOS</v>
          </cell>
          <cell r="G241" t="str">
            <v>ALBERTO</v>
          </cell>
          <cell r="H241">
            <v>35</v>
          </cell>
          <cell r="I241" t="str">
            <v>PLANTA</v>
          </cell>
          <cell r="J241" t="str">
            <v>M</v>
          </cell>
          <cell r="K241" t="str">
            <v>ac</v>
          </cell>
          <cell r="L241" t="str">
            <v>TC</v>
          </cell>
          <cell r="M241" t="str">
            <v>NULL</v>
          </cell>
          <cell r="N241" t="str">
            <v>trujillo@unicauca.edu.co</v>
          </cell>
          <cell r="O241" t="str">
            <v>TITULAR</v>
          </cell>
          <cell r="P241">
            <v>28639</v>
          </cell>
          <cell r="Q241" t="str">
            <v>NULL</v>
          </cell>
        </row>
        <row r="242">
          <cell r="B242">
            <v>10535159</v>
          </cell>
          <cell r="C242" t="str">
            <v>CASTRILLON MUÑOZ ANDRES JOSE</v>
          </cell>
          <cell r="D242" t="str">
            <v>CASTRILLON</v>
          </cell>
          <cell r="E242" t="str">
            <v>MUÑOZ</v>
          </cell>
          <cell r="F242" t="str">
            <v>ANDRES</v>
          </cell>
          <cell r="G242" t="str">
            <v>JOSE</v>
          </cell>
          <cell r="H242">
            <v>20</v>
          </cell>
          <cell r="I242" t="str">
            <v>PLANTA</v>
          </cell>
          <cell r="J242" t="str">
            <v>M</v>
          </cell>
          <cell r="K242" t="str">
            <v>in</v>
          </cell>
          <cell r="L242" t="str">
            <v>NA</v>
          </cell>
          <cell r="M242" t="str">
            <v>NULL</v>
          </cell>
          <cell r="N242" t="str">
            <v>andresj9@unicauca.edu.co</v>
          </cell>
          <cell r="O242" t="str">
            <v>NULL</v>
          </cell>
          <cell r="P242" t="str">
            <v>NULL</v>
          </cell>
          <cell r="Q242" t="str">
            <v>NULL</v>
          </cell>
        </row>
        <row r="243">
          <cell r="B243">
            <v>10544499</v>
          </cell>
          <cell r="C243" t="str">
            <v>ERAZO GOMEZ HUGO HERNAN</v>
          </cell>
          <cell r="D243" t="str">
            <v>ERAZO</v>
          </cell>
          <cell r="E243" t="str">
            <v>GOMEZ</v>
          </cell>
          <cell r="F243" t="str">
            <v>HUGO</v>
          </cell>
          <cell r="G243" t="str">
            <v>HERNAN</v>
          </cell>
          <cell r="H243">
            <v>5</v>
          </cell>
          <cell r="I243" t="str">
            <v>PLANTA</v>
          </cell>
          <cell r="J243" t="str">
            <v>M</v>
          </cell>
          <cell r="K243" t="str">
            <v>ac</v>
          </cell>
          <cell r="L243" t="str">
            <v>TC</v>
          </cell>
          <cell r="M243" t="str">
            <v>NULL</v>
          </cell>
          <cell r="N243" t="str">
            <v>hugoerazo@unicauca.edu.co</v>
          </cell>
          <cell r="O243" t="str">
            <v>ASOCIADO</v>
          </cell>
          <cell r="P243">
            <v>37035</v>
          </cell>
          <cell r="Q243" t="str">
            <v>NULL</v>
          </cell>
        </row>
        <row r="244">
          <cell r="B244">
            <v>16351950</v>
          </cell>
          <cell r="C244" t="str">
            <v>RINCON LOPEZ CARLOS ALBERTO</v>
          </cell>
          <cell r="D244" t="str">
            <v>RINCON</v>
          </cell>
          <cell r="E244" t="str">
            <v>LOPEZ</v>
          </cell>
          <cell r="F244" t="str">
            <v>CARLOS</v>
          </cell>
          <cell r="G244" t="str">
            <v>ALBERTO</v>
          </cell>
          <cell r="H244">
            <v>34</v>
          </cell>
          <cell r="I244" t="str">
            <v>PLANTA</v>
          </cell>
          <cell r="J244" t="str">
            <v>M</v>
          </cell>
          <cell r="K244" t="str">
            <v>in</v>
          </cell>
          <cell r="L244" t="str">
            <v>NA</v>
          </cell>
          <cell r="M244" t="str">
            <v>NULL</v>
          </cell>
          <cell r="N244" t="str">
            <v>crincon@unicauca.edu.co</v>
          </cell>
          <cell r="O244" t="str">
            <v>NULL</v>
          </cell>
          <cell r="P244" t="str">
            <v>NULL</v>
          </cell>
          <cell r="Q244" t="str">
            <v>NULL</v>
          </cell>
        </row>
        <row r="245">
          <cell r="B245">
            <v>19343842</v>
          </cell>
          <cell r="C245" t="str">
            <v>GALLARDO BARRERA CARLOS ARMANDO</v>
          </cell>
          <cell r="D245" t="str">
            <v>GALLARDO</v>
          </cell>
          <cell r="E245" t="str">
            <v>BARRERA</v>
          </cell>
          <cell r="F245" t="str">
            <v>CARLOS</v>
          </cell>
          <cell r="G245" t="str">
            <v>ARMANDO</v>
          </cell>
          <cell r="H245">
            <v>46</v>
          </cell>
          <cell r="I245" t="str">
            <v>PLANTA</v>
          </cell>
          <cell r="J245" t="str">
            <v>M</v>
          </cell>
          <cell r="K245" t="str">
            <v>ac</v>
          </cell>
          <cell r="L245" t="str">
            <v>TC</v>
          </cell>
          <cell r="M245" t="str">
            <v>NULL</v>
          </cell>
          <cell r="N245" t="str">
            <v>cgallard@unicauca.edu.co</v>
          </cell>
          <cell r="O245" t="str">
            <v>TITULAR</v>
          </cell>
          <cell r="P245">
            <v>34275</v>
          </cell>
          <cell r="Q245" t="str">
            <v>NULL</v>
          </cell>
        </row>
        <row r="246">
          <cell r="B246">
            <v>31854319</v>
          </cell>
          <cell r="C246" t="str">
            <v>QUINTERO HINCAPIE ELVIRA ALEJANDRA</v>
          </cell>
          <cell r="D246" t="str">
            <v>QUINTERO</v>
          </cell>
          <cell r="E246" t="str">
            <v>HINCAPIE</v>
          </cell>
          <cell r="F246" t="str">
            <v>ELVIRA</v>
          </cell>
          <cell r="G246" t="str">
            <v>ALEJANDRA</v>
          </cell>
          <cell r="H246">
            <v>23</v>
          </cell>
          <cell r="I246" t="str">
            <v>PLANTA</v>
          </cell>
          <cell r="J246" t="str">
            <v>F</v>
          </cell>
          <cell r="K246" t="str">
            <v>ac</v>
          </cell>
          <cell r="L246" t="str">
            <v>TC</v>
          </cell>
          <cell r="M246" t="str">
            <v>No aplica</v>
          </cell>
          <cell r="N246" t="str">
            <v>elviraquintero@unicauca.edu.co</v>
          </cell>
          <cell r="O246" t="str">
            <v>TITULAR</v>
          </cell>
          <cell r="P246">
            <v>37634</v>
          </cell>
          <cell r="Q246" t="str">
            <v>NULL</v>
          </cell>
        </row>
        <row r="247">
          <cell r="B247">
            <v>31948475</v>
          </cell>
          <cell r="C247" t="str">
            <v>HOYOS SAAVEDRA OLGA LUCIA</v>
          </cell>
          <cell r="D247" t="str">
            <v>HOYOS</v>
          </cell>
          <cell r="E247" t="str">
            <v>SAAVEDRA</v>
          </cell>
          <cell r="F247" t="str">
            <v>OLGA</v>
          </cell>
          <cell r="G247" t="str">
            <v>LUCIA</v>
          </cell>
          <cell r="H247">
            <v>36</v>
          </cell>
          <cell r="I247" t="str">
            <v>PLANTA</v>
          </cell>
          <cell r="J247" t="str">
            <v>F</v>
          </cell>
          <cell r="K247" t="str">
            <v>ac</v>
          </cell>
          <cell r="L247" t="str">
            <v>TC</v>
          </cell>
          <cell r="M247" t="str">
            <v>NULL</v>
          </cell>
          <cell r="N247" t="str">
            <v>olhoyos@unicauca.edu.co</v>
          </cell>
          <cell r="O247" t="str">
            <v>TITULAR</v>
          </cell>
          <cell r="P247">
            <v>36046</v>
          </cell>
          <cell r="Q247" t="str">
            <v>NULL</v>
          </cell>
        </row>
        <row r="248">
          <cell r="B248">
            <v>32331874</v>
          </cell>
          <cell r="C248" t="str">
            <v>HOYOS GIRALDO LUZ STELLA</v>
          </cell>
          <cell r="D248" t="str">
            <v>HOYOS</v>
          </cell>
          <cell r="E248" t="str">
            <v>GIRALDO</v>
          </cell>
          <cell r="F248" t="str">
            <v>LUZ</v>
          </cell>
          <cell r="G248" t="str">
            <v>STELLA</v>
          </cell>
          <cell r="H248">
            <v>31</v>
          </cell>
          <cell r="I248" t="str">
            <v>PLANTA</v>
          </cell>
          <cell r="J248" t="str">
            <v>F</v>
          </cell>
          <cell r="K248" t="str">
            <v>in</v>
          </cell>
          <cell r="L248" t="str">
            <v>NA</v>
          </cell>
          <cell r="M248" t="str">
            <v>NULL</v>
          </cell>
          <cell r="N248" t="str">
            <v>lshoyos@unicauca.edu.co</v>
          </cell>
          <cell r="O248" t="str">
            <v>NULL</v>
          </cell>
          <cell r="P248" t="str">
            <v>NULL</v>
          </cell>
          <cell r="Q248" t="str">
            <v>NULL</v>
          </cell>
        </row>
        <row r="249">
          <cell r="B249">
            <v>34536734</v>
          </cell>
          <cell r="C249" t="str">
            <v>CONSTAIN CERON NANCY CRISTINA</v>
          </cell>
          <cell r="D249" t="str">
            <v>CONSTAIN</v>
          </cell>
          <cell r="E249" t="str">
            <v>CERON</v>
          </cell>
          <cell r="F249" t="str">
            <v>NANCY</v>
          </cell>
          <cell r="G249" t="str">
            <v>CRISTINA</v>
          </cell>
          <cell r="H249">
            <v>22</v>
          </cell>
          <cell r="I249" t="str">
            <v>PLANTA</v>
          </cell>
          <cell r="J249" t="str">
            <v>F</v>
          </cell>
          <cell r="K249" t="str">
            <v>ac</v>
          </cell>
          <cell r="L249" t="str">
            <v>TC</v>
          </cell>
          <cell r="M249" t="str">
            <v>NULL</v>
          </cell>
          <cell r="N249" t="str">
            <v>nconstain@unicauca.edu.co</v>
          </cell>
          <cell r="O249" t="str">
            <v>ASOCIADO</v>
          </cell>
          <cell r="P249">
            <v>31177</v>
          </cell>
          <cell r="Q249" t="str">
            <v>NULL</v>
          </cell>
        </row>
        <row r="250">
          <cell r="B250">
            <v>43019039</v>
          </cell>
          <cell r="C250" t="str">
            <v>TORRES VDA DE NEGRET MARIA PATRICIA</v>
          </cell>
          <cell r="D250" t="str">
            <v>TORRES</v>
          </cell>
          <cell r="E250" t="str">
            <v>VDA</v>
          </cell>
          <cell r="F250" t="str">
            <v>MARIA</v>
          </cell>
          <cell r="G250" t="str">
            <v>PATRICIA</v>
          </cell>
          <cell r="H250">
            <v>31</v>
          </cell>
          <cell r="I250" t="str">
            <v>PLANTA</v>
          </cell>
          <cell r="J250" t="str">
            <v>M</v>
          </cell>
          <cell r="K250" t="str">
            <v>ac</v>
          </cell>
          <cell r="L250" t="str">
            <v>TC</v>
          </cell>
          <cell r="M250" t="str">
            <v>NULL</v>
          </cell>
          <cell r="N250" t="str">
            <v>mptorres@unicauca.edu.co</v>
          </cell>
          <cell r="O250" t="str">
            <v>ASOCIADO</v>
          </cell>
          <cell r="P250">
            <v>37043</v>
          </cell>
          <cell r="Q250" t="str">
            <v>NULL</v>
          </cell>
        </row>
        <row r="251">
          <cell r="B251">
            <v>75067823</v>
          </cell>
          <cell r="C251" t="str">
            <v>JARAMILLO ECHEVERRI LUIS GUILLERMO</v>
          </cell>
          <cell r="D251" t="str">
            <v>JARAMILLO</v>
          </cell>
          <cell r="E251" t="str">
            <v>ECHEVERRI</v>
          </cell>
          <cell r="F251" t="str">
            <v>LUIS</v>
          </cell>
          <cell r="G251" t="str">
            <v>GUILLERMO</v>
          </cell>
          <cell r="H251">
            <v>32</v>
          </cell>
          <cell r="I251" t="str">
            <v>PLANTA</v>
          </cell>
          <cell r="J251" t="str">
            <v>M</v>
          </cell>
          <cell r="K251" t="str">
            <v>ac</v>
          </cell>
          <cell r="L251" t="str">
            <v>TC</v>
          </cell>
          <cell r="M251" t="str">
            <v>COORDINADORPS</v>
          </cell>
          <cell r="N251" t="str">
            <v>ljaramillo@unicauca.edu.co</v>
          </cell>
          <cell r="O251" t="str">
            <v>TITULAR</v>
          </cell>
          <cell r="P251">
            <v>37637</v>
          </cell>
          <cell r="Q251" t="str">
            <v>NULL</v>
          </cell>
        </row>
        <row r="252">
          <cell r="B252">
            <v>76303617</v>
          </cell>
          <cell r="C252" t="str">
            <v>MAGE IMBACHI PABLO AUGUSTO</v>
          </cell>
          <cell r="D252" t="str">
            <v>MAGE</v>
          </cell>
          <cell r="E252" t="str">
            <v>IMBACHI</v>
          </cell>
          <cell r="F252" t="str">
            <v>PABLO</v>
          </cell>
          <cell r="G252" t="str">
            <v>AUGUSTO</v>
          </cell>
          <cell r="H252">
            <v>52</v>
          </cell>
          <cell r="I252" t="str">
            <v>PLANTA</v>
          </cell>
          <cell r="J252" t="str">
            <v>M</v>
          </cell>
          <cell r="K252" t="str">
            <v>ac</v>
          </cell>
          <cell r="L252" t="str">
            <v>TC</v>
          </cell>
          <cell r="M252" t="str">
            <v>NULL</v>
          </cell>
          <cell r="N252" t="str">
            <v>pmage@unicauca.edu.co</v>
          </cell>
          <cell r="O252" t="str">
            <v>ASOCIADO</v>
          </cell>
          <cell r="P252">
            <v>35827</v>
          </cell>
          <cell r="Q252" t="str">
            <v>NULL</v>
          </cell>
        </row>
        <row r="253">
          <cell r="B253">
            <v>76306240</v>
          </cell>
          <cell r="C253" t="str">
            <v>ROSAS GUEVARA LUIS ANTONIO</v>
          </cell>
          <cell r="D253" t="str">
            <v>ROSAS</v>
          </cell>
          <cell r="E253" t="str">
            <v>GUEVARA</v>
          </cell>
          <cell r="F253" t="str">
            <v>LUIS</v>
          </cell>
          <cell r="G253" t="str">
            <v>ANTONIO</v>
          </cell>
          <cell r="H253">
            <v>24</v>
          </cell>
          <cell r="I253" t="str">
            <v>PLANTA</v>
          </cell>
          <cell r="J253" t="str">
            <v>M</v>
          </cell>
          <cell r="K253" t="str">
            <v>ac</v>
          </cell>
          <cell r="L253" t="str">
            <v>TC</v>
          </cell>
          <cell r="M253" t="str">
            <v>JEFE</v>
          </cell>
          <cell r="N253" t="str">
            <v>luisrosas@unicauca.edu.co</v>
          </cell>
          <cell r="O253" t="str">
            <v>ASOCIADO</v>
          </cell>
          <cell r="P253">
            <v>38741</v>
          </cell>
          <cell r="Q253" t="str">
            <v>NULL</v>
          </cell>
        </row>
        <row r="254">
          <cell r="B254">
            <v>76312338</v>
          </cell>
          <cell r="C254" t="str">
            <v>MOSQUERA CHAMORRO HECTOR JAIME</v>
          </cell>
          <cell r="D254" t="str">
            <v>MOSQUERA</v>
          </cell>
          <cell r="E254" t="str">
            <v>CHAMORRO</v>
          </cell>
          <cell r="F254" t="str">
            <v>HECTOR</v>
          </cell>
          <cell r="G254" t="str">
            <v>JAIME</v>
          </cell>
          <cell r="H254">
            <v>9</v>
          </cell>
          <cell r="I254" t="str">
            <v>PLANTA</v>
          </cell>
          <cell r="J254" t="str">
            <v>M</v>
          </cell>
          <cell r="K254" t="str">
            <v>ac</v>
          </cell>
          <cell r="L254" t="str">
            <v>TC</v>
          </cell>
          <cell r="M254" t="str">
            <v>NULL</v>
          </cell>
          <cell r="N254" t="str">
            <v>hjmosquera@unicauca.edu.co</v>
          </cell>
          <cell r="O254" t="str">
            <v>ASOCIADO</v>
          </cell>
          <cell r="P254">
            <v>38727</v>
          </cell>
          <cell r="Q254" t="str">
            <v>NULL</v>
          </cell>
        </row>
        <row r="255">
          <cell r="B255">
            <v>12994057</v>
          </cell>
          <cell r="C255" t="str">
            <v>VARONA ALBAN JUAN CARLOS</v>
          </cell>
          <cell r="D255" t="str">
            <v>VARONA</v>
          </cell>
          <cell r="E255" t="str">
            <v>ALBAN</v>
          </cell>
          <cell r="F255" t="str">
            <v>JUAN</v>
          </cell>
          <cell r="G255" t="str">
            <v>CARLOS</v>
          </cell>
          <cell r="H255">
            <v>37</v>
          </cell>
          <cell r="I255" t="str">
            <v>PLANTA</v>
          </cell>
          <cell r="J255" t="str">
            <v>M</v>
          </cell>
          <cell r="K255" t="str">
            <v>ac</v>
          </cell>
          <cell r="L255" t="str">
            <v>TC</v>
          </cell>
          <cell r="M255" t="str">
            <v>NULL</v>
          </cell>
          <cell r="N255" t="str">
            <v>jvarona@unicauca.edu.co</v>
          </cell>
          <cell r="O255" t="str">
            <v>ASOCIADO</v>
          </cell>
          <cell r="P255">
            <v>38728</v>
          </cell>
          <cell r="Q255" t="str">
            <v>NULL</v>
          </cell>
        </row>
        <row r="256">
          <cell r="B256">
            <v>31207462</v>
          </cell>
          <cell r="C256" t="str">
            <v>MONTAÑO ARIAS DOLORES CRISTINA</v>
          </cell>
          <cell r="D256" t="str">
            <v>MONTAÑO</v>
          </cell>
          <cell r="E256" t="str">
            <v>ARIAS</v>
          </cell>
          <cell r="F256" t="str">
            <v>DOLORES</v>
          </cell>
          <cell r="G256" t="str">
            <v>CRISTINA</v>
          </cell>
          <cell r="H256">
            <v>33</v>
          </cell>
          <cell r="I256" t="str">
            <v>PLANTA</v>
          </cell>
          <cell r="J256" t="str">
            <v>F</v>
          </cell>
          <cell r="K256" t="str">
            <v>ac</v>
          </cell>
          <cell r="L256" t="str">
            <v>TC</v>
          </cell>
          <cell r="M256" t="str">
            <v>NULL</v>
          </cell>
          <cell r="N256" t="str">
            <v>dmontano@unicauca.edu.co</v>
          </cell>
          <cell r="O256" t="str">
            <v>TITULAR</v>
          </cell>
          <cell r="P256">
            <v>32874</v>
          </cell>
          <cell r="Q256" t="str">
            <v>NULL</v>
          </cell>
        </row>
        <row r="257">
          <cell r="B257">
            <v>34323183</v>
          </cell>
          <cell r="C257" t="str">
            <v>CHITO TRUJILLO DIANA MARIA</v>
          </cell>
          <cell r="D257" t="str">
            <v>CHITO</v>
          </cell>
          <cell r="E257" t="str">
            <v>TRUJILLO</v>
          </cell>
          <cell r="F257" t="str">
            <v>DIANA</v>
          </cell>
          <cell r="G257" t="str">
            <v>MARIA</v>
          </cell>
          <cell r="H257">
            <v>36</v>
          </cell>
          <cell r="I257" t="str">
            <v>PLANTA</v>
          </cell>
          <cell r="J257" t="str">
            <v>F</v>
          </cell>
          <cell r="K257" t="str">
            <v>ac</v>
          </cell>
          <cell r="L257" t="str">
            <v>TC</v>
          </cell>
          <cell r="M257" t="str">
            <v>NULL</v>
          </cell>
          <cell r="N257" t="str">
            <v>dchito@unicauca.edu.co</v>
          </cell>
          <cell r="O257" t="str">
            <v>ASOCIADO</v>
          </cell>
          <cell r="P257">
            <v>42044</v>
          </cell>
          <cell r="Q257" t="str">
            <v>NULL</v>
          </cell>
        </row>
        <row r="258">
          <cell r="B258">
            <v>71773869</v>
          </cell>
          <cell r="C258" t="str">
            <v>FANNKUGEN SALAS JIM LUIS</v>
          </cell>
          <cell r="D258" t="str">
            <v>FANNKUGEN</v>
          </cell>
          <cell r="E258" t="str">
            <v>SALAS</v>
          </cell>
          <cell r="F258" t="str">
            <v>JIM</v>
          </cell>
          <cell r="G258" t="str">
            <v>LUIS</v>
          </cell>
          <cell r="H258">
            <v>1</v>
          </cell>
          <cell r="I258" t="str">
            <v>PLANTA</v>
          </cell>
          <cell r="J258" t="str">
            <v>M</v>
          </cell>
          <cell r="K258" t="str">
            <v>ac</v>
          </cell>
          <cell r="L258" t="str">
            <v>TC</v>
          </cell>
          <cell r="M258" t="str">
            <v>NULL</v>
          </cell>
          <cell r="N258" t="str">
            <v>fannkugenjim@unicauca.edu.co</v>
          </cell>
          <cell r="O258" t="str">
            <v>ASOCIADO</v>
          </cell>
          <cell r="P258">
            <v>38370</v>
          </cell>
          <cell r="Q258" t="str">
            <v>NULL</v>
          </cell>
        </row>
        <row r="259">
          <cell r="B259">
            <v>5350220</v>
          </cell>
          <cell r="C259" t="str">
            <v>TERAN CUARAN FRANCISCO JAVIER</v>
          </cell>
          <cell r="D259" t="str">
            <v>TERAN</v>
          </cell>
          <cell r="E259" t="str">
            <v>CUARAN</v>
          </cell>
          <cell r="F259" t="str">
            <v>FRANCISCO</v>
          </cell>
          <cell r="G259" t="str">
            <v>JAVIER</v>
          </cell>
          <cell r="H259">
            <v>49</v>
          </cell>
          <cell r="I259" t="str">
            <v>PLANTA</v>
          </cell>
          <cell r="J259" t="str">
            <v>M</v>
          </cell>
          <cell r="K259" t="str">
            <v>ac</v>
          </cell>
          <cell r="L259" t="str">
            <v>TC</v>
          </cell>
          <cell r="M259" t="str">
            <v>NULL</v>
          </cell>
          <cell r="N259" t="str">
            <v>fteran@unicauca.edu.co</v>
          </cell>
          <cell r="O259" t="str">
            <v>TITULAR</v>
          </cell>
          <cell r="P259">
            <v>30928</v>
          </cell>
          <cell r="Q259" t="str">
            <v>NULL</v>
          </cell>
        </row>
        <row r="260">
          <cell r="B260">
            <v>16711797</v>
          </cell>
          <cell r="C260" t="str">
            <v xml:space="preserve">VIVAS  HEVERT </v>
          </cell>
          <cell r="D260" t="str">
            <v>VIVAS</v>
          </cell>
          <cell r="F260" t="str">
            <v>HEVERT</v>
          </cell>
          <cell r="H260">
            <v>35</v>
          </cell>
          <cell r="I260" t="str">
            <v>PLANTA</v>
          </cell>
          <cell r="J260" t="str">
            <v>M</v>
          </cell>
          <cell r="K260" t="str">
            <v>ac</v>
          </cell>
          <cell r="L260" t="str">
            <v>TC</v>
          </cell>
          <cell r="M260" t="str">
            <v>No aplica</v>
          </cell>
          <cell r="N260" t="str">
            <v>hevivas@unicauca.edu.co</v>
          </cell>
          <cell r="O260" t="str">
            <v>TITULAR</v>
          </cell>
          <cell r="P260">
            <v>36481</v>
          </cell>
          <cell r="Q260" t="str">
            <v>NULL</v>
          </cell>
        </row>
        <row r="261">
          <cell r="B261">
            <v>76322366</v>
          </cell>
          <cell r="C261" t="str">
            <v>MACIAS CAICEDO EDUARD MAURICIO</v>
          </cell>
          <cell r="D261" t="str">
            <v>MACIAS</v>
          </cell>
          <cell r="E261" t="str">
            <v>CAICEDO</v>
          </cell>
          <cell r="F261" t="str">
            <v>EDUARD</v>
          </cell>
          <cell r="G261" t="str">
            <v>MAURICIO</v>
          </cell>
          <cell r="H261">
            <v>35</v>
          </cell>
          <cell r="I261" t="str">
            <v>PLANTA</v>
          </cell>
          <cell r="J261" t="str">
            <v>M</v>
          </cell>
          <cell r="K261" t="str">
            <v>ac</v>
          </cell>
          <cell r="L261" t="str">
            <v>TC</v>
          </cell>
          <cell r="M261" t="str">
            <v>NULL</v>
          </cell>
          <cell r="N261" t="str">
            <v>mauromac@unicauca.edu.co</v>
          </cell>
          <cell r="O261" t="str">
            <v>TITULAR</v>
          </cell>
          <cell r="P261">
            <v>38365</v>
          </cell>
          <cell r="Q261" t="str">
            <v>NULL</v>
          </cell>
        </row>
        <row r="262">
          <cell r="B262">
            <v>4979213</v>
          </cell>
          <cell r="C262" t="str">
            <v xml:space="preserve">HERNANDEZ BERNAL ERNESTO </v>
          </cell>
          <cell r="D262" t="str">
            <v>HERNANDEZ</v>
          </cell>
          <cell r="E262" t="str">
            <v>BERNAL</v>
          </cell>
          <cell r="F262" t="str">
            <v>ERNESTO</v>
          </cell>
          <cell r="H262">
            <v>24</v>
          </cell>
          <cell r="I262" t="str">
            <v>PLANTA</v>
          </cell>
          <cell r="J262" t="str">
            <v>M</v>
          </cell>
          <cell r="K262" t="str">
            <v>ac</v>
          </cell>
          <cell r="L262" t="str">
            <v>TC</v>
          </cell>
          <cell r="M262" t="str">
            <v>No aplica</v>
          </cell>
          <cell r="N262" t="str">
            <v>hbernal@unicauca.edu.co</v>
          </cell>
          <cell r="O262" t="str">
            <v>ASOCIADO</v>
          </cell>
          <cell r="P262">
            <v>34954</v>
          </cell>
          <cell r="Q262" t="str">
            <v>NULL</v>
          </cell>
        </row>
        <row r="263">
          <cell r="B263">
            <v>6294436</v>
          </cell>
          <cell r="C263" t="str">
            <v>BERMUDEZ ZAMBRANO OSCAR DARIO</v>
          </cell>
          <cell r="D263" t="str">
            <v>BERMUDEZ</v>
          </cell>
          <cell r="E263" t="str">
            <v>ZAMBRANO</v>
          </cell>
          <cell r="F263" t="str">
            <v>OSCAR</v>
          </cell>
          <cell r="G263" t="str">
            <v>DARIO</v>
          </cell>
          <cell r="H263">
            <v>31</v>
          </cell>
          <cell r="I263" t="str">
            <v>PLANTA</v>
          </cell>
          <cell r="J263" t="str">
            <v>M</v>
          </cell>
          <cell r="K263" t="str">
            <v>ac</v>
          </cell>
          <cell r="L263" t="str">
            <v>TC</v>
          </cell>
          <cell r="M263" t="str">
            <v>NULL</v>
          </cell>
          <cell r="N263" t="str">
            <v>odbermudez@unicauca.edu.co</v>
          </cell>
          <cell r="O263" t="str">
            <v>ASISTENTE</v>
          </cell>
          <cell r="P263">
            <v>38810</v>
          </cell>
          <cell r="Q263" t="str">
            <v>NULL</v>
          </cell>
        </row>
        <row r="264">
          <cell r="B264">
            <v>8192593</v>
          </cell>
          <cell r="C264" t="str">
            <v>VEGA RIVERA JORGE ALBERTO</v>
          </cell>
          <cell r="D264" t="str">
            <v>VEGA</v>
          </cell>
          <cell r="E264" t="str">
            <v>RIVERA</v>
          </cell>
          <cell r="F264" t="str">
            <v>JORGE</v>
          </cell>
          <cell r="G264" t="str">
            <v>ALBERTO</v>
          </cell>
          <cell r="H264">
            <v>2</v>
          </cell>
          <cell r="I264" t="str">
            <v>PLANTA</v>
          </cell>
          <cell r="J264" t="str">
            <v>M</v>
          </cell>
          <cell r="K264" t="str">
            <v>ac</v>
          </cell>
          <cell r="L264" t="str">
            <v>TC</v>
          </cell>
          <cell r="M264" t="str">
            <v>NULL</v>
          </cell>
          <cell r="N264" t="str">
            <v>jorgevega@unicauca.edu.co</v>
          </cell>
          <cell r="O264" t="str">
            <v>ASOCIADO</v>
          </cell>
          <cell r="P264">
            <v>41699</v>
          </cell>
          <cell r="Q264" t="str">
            <v>NULL</v>
          </cell>
        </row>
        <row r="265">
          <cell r="B265">
            <v>10142777</v>
          </cell>
          <cell r="C265" t="str">
            <v>MEJIA RAMIREZ RICHARD WILLIAM</v>
          </cell>
          <cell r="D265" t="str">
            <v>MEJIA</v>
          </cell>
          <cell r="E265" t="str">
            <v>RAMIREZ</v>
          </cell>
          <cell r="F265" t="str">
            <v>RICHARD</v>
          </cell>
          <cell r="G265" t="str">
            <v>WILLIAM</v>
          </cell>
          <cell r="H265">
            <v>28</v>
          </cell>
          <cell r="I265" t="str">
            <v>PLANTA</v>
          </cell>
          <cell r="J265" t="str">
            <v>M</v>
          </cell>
          <cell r="K265" t="str">
            <v>ac</v>
          </cell>
          <cell r="L265" t="str">
            <v>TC</v>
          </cell>
          <cell r="M265" t="str">
            <v>NULL</v>
          </cell>
          <cell r="N265" t="str">
            <v>richardm@unicauca.edu.co</v>
          </cell>
          <cell r="O265" t="str">
            <v>ASISTENTE</v>
          </cell>
          <cell r="P265">
            <v>38979</v>
          </cell>
          <cell r="Q265" t="str">
            <v>NULL</v>
          </cell>
        </row>
        <row r="266">
          <cell r="B266">
            <v>10256615</v>
          </cell>
          <cell r="C266" t="str">
            <v>ARBOLEDA VELEZ CARLOS ALBERTO</v>
          </cell>
          <cell r="D266" t="str">
            <v>ARBOLEDA</v>
          </cell>
          <cell r="E266" t="str">
            <v>VELEZ</v>
          </cell>
          <cell r="F266" t="str">
            <v>CARLOS</v>
          </cell>
          <cell r="G266" t="str">
            <v>ALBERTO</v>
          </cell>
          <cell r="H266">
            <v>48</v>
          </cell>
          <cell r="I266" t="str">
            <v>PLANTA</v>
          </cell>
          <cell r="J266" t="str">
            <v>M</v>
          </cell>
          <cell r="K266" t="str">
            <v>ac</v>
          </cell>
          <cell r="L266" t="str">
            <v>TC</v>
          </cell>
          <cell r="M266" t="str">
            <v>NULL</v>
          </cell>
          <cell r="N266" t="str">
            <v>carboled@unicauca.edu.co</v>
          </cell>
          <cell r="O266" t="str">
            <v>TITULAR</v>
          </cell>
          <cell r="P266">
            <v>33434</v>
          </cell>
          <cell r="Q266" t="str">
            <v>NULL</v>
          </cell>
        </row>
        <row r="267">
          <cell r="B267">
            <v>10529631</v>
          </cell>
          <cell r="C267" t="str">
            <v>AYALA  CARLOS HUGO</v>
          </cell>
          <cell r="D267" t="str">
            <v>AYALA</v>
          </cell>
          <cell r="F267" t="str">
            <v>CARLOS</v>
          </cell>
          <cell r="G267" t="str">
            <v>HUGO</v>
          </cell>
          <cell r="H267">
            <v>3</v>
          </cell>
          <cell r="I267" t="str">
            <v>PLANTA</v>
          </cell>
          <cell r="J267" t="str">
            <v>M</v>
          </cell>
          <cell r="K267" t="str">
            <v>ac</v>
          </cell>
          <cell r="L267" t="str">
            <v>TC</v>
          </cell>
          <cell r="M267" t="str">
            <v>No aplica</v>
          </cell>
          <cell r="N267" t="str">
            <v>chayala@unicauca.edu.co</v>
          </cell>
          <cell r="O267" t="str">
            <v>TITULAR</v>
          </cell>
          <cell r="P267">
            <v>32206</v>
          </cell>
          <cell r="Q267" t="str">
            <v>NULL</v>
          </cell>
        </row>
        <row r="268">
          <cell r="B268">
            <v>10536894</v>
          </cell>
          <cell r="C268" t="str">
            <v>GNECCO VALENCIA CRISTOBAL</v>
          </cell>
          <cell r="D268" t="str">
            <v>GNECCO</v>
          </cell>
          <cell r="E268" t="str">
            <v>VALENCIA</v>
          </cell>
          <cell r="F268" t="str">
            <v>CRISTOBAL</v>
          </cell>
          <cell r="H268">
            <v>22</v>
          </cell>
          <cell r="I268" t="str">
            <v>PLANTA</v>
          </cell>
          <cell r="J268" t="str">
            <v>M</v>
          </cell>
          <cell r="K268" t="str">
            <v>ac</v>
          </cell>
          <cell r="L268" t="str">
            <v>TC</v>
          </cell>
          <cell r="M268" t="str">
            <v>NULL</v>
          </cell>
          <cell r="N268" t="str">
            <v>cgnecco@unicauca.edu.co</v>
          </cell>
          <cell r="O268" t="str">
            <v>TITULAR</v>
          </cell>
          <cell r="P268">
            <v>33473</v>
          </cell>
          <cell r="Q268" t="str">
            <v>NULL</v>
          </cell>
        </row>
        <row r="269">
          <cell r="B269">
            <v>10541069</v>
          </cell>
          <cell r="C269" t="str">
            <v>FERNANDEZ MERA JAVIER ERNESTO</v>
          </cell>
          <cell r="D269" t="str">
            <v>FERNANDEZ</v>
          </cell>
          <cell r="E269" t="str">
            <v>MERA</v>
          </cell>
          <cell r="F269" t="str">
            <v>JAVIER</v>
          </cell>
          <cell r="G269" t="str">
            <v>ERNESTO</v>
          </cell>
          <cell r="H269">
            <v>47</v>
          </cell>
          <cell r="I269" t="str">
            <v>PLANTA</v>
          </cell>
          <cell r="J269" t="str">
            <v>M</v>
          </cell>
          <cell r="K269" t="str">
            <v>ac</v>
          </cell>
          <cell r="L269" t="str">
            <v>TC</v>
          </cell>
          <cell r="M269" t="str">
            <v>NULL</v>
          </cell>
          <cell r="N269" t="str">
            <v>jefernandez@unicauca.edu.co</v>
          </cell>
          <cell r="O269" t="str">
            <v>TITULAR</v>
          </cell>
          <cell r="P269">
            <v>37634</v>
          </cell>
          <cell r="Q269" t="str">
            <v>NULL</v>
          </cell>
        </row>
        <row r="270">
          <cell r="B270">
            <v>12976097</v>
          </cell>
          <cell r="C270" t="str">
            <v>BOLAÑOS PANTOJA GILBERTO MARIA</v>
          </cell>
          <cell r="D270" t="str">
            <v>BOLAÑOS</v>
          </cell>
          <cell r="E270" t="str">
            <v>PANTOJA</v>
          </cell>
          <cell r="F270" t="str">
            <v>GILBERTO</v>
          </cell>
          <cell r="G270" t="str">
            <v>MARIA</v>
          </cell>
          <cell r="H270">
            <v>34</v>
          </cell>
          <cell r="I270" t="str">
            <v>PLANTA</v>
          </cell>
          <cell r="J270" t="str">
            <v>M</v>
          </cell>
          <cell r="K270" t="str">
            <v>ac</v>
          </cell>
          <cell r="L270" t="str">
            <v>TC</v>
          </cell>
          <cell r="M270" t="str">
            <v>NULL</v>
          </cell>
          <cell r="N270" t="str">
            <v>gbolanos@unicauca.edu.co</v>
          </cell>
          <cell r="O270" t="str">
            <v>TITULAR</v>
          </cell>
          <cell r="P270">
            <v>34015</v>
          </cell>
          <cell r="Q270" t="str">
            <v>NULL</v>
          </cell>
        </row>
        <row r="271">
          <cell r="B271">
            <v>14940410</v>
          </cell>
          <cell r="C271" t="str">
            <v>RIVERA ROJAS ALVARO</v>
          </cell>
          <cell r="D271" t="str">
            <v>RIVERA</v>
          </cell>
          <cell r="E271" t="str">
            <v>ROJAS</v>
          </cell>
          <cell r="F271" t="str">
            <v>ALVARO</v>
          </cell>
          <cell r="H271">
            <v>23</v>
          </cell>
          <cell r="I271" t="str">
            <v>PLANTA</v>
          </cell>
          <cell r="J271" t="str">
            <v>M</v>
          </cell>
          <cell r="K271" t="str">
            <v>ac</v>
          </cell>
          <cell r="L271" t="str">
            <v>TC</v>
          </cell>
          <cell r="M271" t="str">
            <v>NULL</v>
          </cell>
          <cell r="N271" t="str">
            <v>alrivera@unicauca.edu.co</v>
          </cell>
          <cell r="O271" t="str">
            <v>TITULAR</v>
          </cell>
          <cell r="P271">
            <v>27987</v>
          </cell>
          <cell r="Q271" t="str">
            <v>NULL</v>
          </cell>
        </row>
        <row r="272">
          <cell r="B272">
            <v>16611778</v>
          </cell>
          <cell r="C272" t="str">
            <v>BUSTOS RENGIFO FREDDY WILLIAM</v>
          </cell>
          <cell r="D272" t="str">
            <v>BUSTOS</v>
          </cell>
          <cell r="E272" t="str">
            <v>RENGIFO</v>
          </cell>
          <cell r="F272" t="str">
            <v>FREDDY</v>
          </cell>
          <cell r="G272" t="str">
            <v>WILLIAM</v>
          </cell>
          <cell r="H272">
            <v>35</v>
          </cell>
          <cell r="I272" t="str">
            <v>PLANTA</v>
          </cell>
          <cell r="J272" t="str">
            <v>M</v>
          </cell>
          <cell r="K272" t="str">
            <v>ac</v>
          </cell>
          <cell r="L272" t="str">
            <v>TC</v>
          </cell>
          <cell r="M272" t="str">
            <v>NULL</v>
          </cell>
          <cell r="N272" t="str">
            <v>frebust@unicauca.edu.co</v>
          </cell>
          <cell r="O272" t="str">
            <v>ASOCIADO</v>
          </cell>
          <cell r="P272">
            <v>38372</v>
          </cell>
          <cell r="Q272" t="str">
            <v>NULL</v>
          </cell>
        </row>
        <row r="273">
          <cell r="B273">
            <v>16780283</v>
          </cell>
          <cell r="C273" t="str">
            <v>GUERRERO MORA HECTOR EFREN</v>
          </cell>
          <cell r="D273" t="str">
            <v>GUERRERO</v>
          </cell>
          <cell r="E273" t="str">
            <v>MORA</v>
          </cell>
          <cell r="F273" t="str">
            <v>HECTOR</v>
          </cell>
          <cell r="G273" t="str">
            <v>EFREN</v>
          </cell>
          <cell r="H273">
            <v>35</v>
          </cell>
          <cell r="I273" t="str">
            <v>PLANTA</v>
          </cell>
          <cell r="J273" t="str">
            <v>M</v>
          </cell>
          <cell r="K273" t="str">
            <v>ac</v>
          </cell>
          <cell r="L273" t="str">
            <v>TC</v>
          </cell>
          <cell r="M273" t="str">
            <v>NULL</v>
          </cell>
          <cell r="N273" t="str">
            <v>heguerrero@unicauca.edu.co</v>
          </cell>
          <cell r="O273" t="str">
            <v>ASOCIADO</v>
          </cell>
          <cell r="P273">
            <v>38727</v>
          </cell>
          <cell r="Q273" t="str">
            <v>NULL</v>
          </cell>
        </row>
        <row r="274">
          <cell r="B274">
            <v>19479217</v>
          </cell>
          <cell r="C274" t="str">
            <v>VEGA ZAFRANE GABRIEL MAURICIO</v>
          </cell>
          <cell r="D274" t="str">
            <v>VEGA</v>
          </cell>
          <cell r="E274" t="str">
            <v>ZAFRANE</v>
          </cell>
          <cell r="F274" t="str">
            <v>GABRIEL</v>
          </cell>
          <cell r="G274" t="str">
            <v>MAURICIO</v>
          </cell>
          <cell r="H274">
            <v>2</v>
          </cell>
          <cell r="I274" t="str">
            <v>PLANTA</v>
          </cell>
          <cell r="J274" t="str">
            <v>M</v>
          </cell>
          <cell r="K274" t="str">
            <v>ac</v>
          </cell>
          <cell r="L274" t="str">
            <v>TC</v>
          </cell>
          <cell r="M274" t="str">
            <v>NULL</v>
          </cell>
          <cell r="N274" t="str">
            <v>arqmvz@unicauca.edu.co</v>
          </cell>
          <cell r="O274" t="str">
            <v>ASOCIADO</v>
          </cell>
          <cell r="P274">
            <v>31096</v>
          </cell>
          <cell r="Q274" t="str">
            <v>NULL</v>
          </cell>
        </row>
        <row r="275">
          <cell r="B275">
            <v>25280730</v>
          </cell>
          <cell r="C275" t="str">
            <v>CAJAS SALAZAR NOHELIA</v>
          </cell>
          <cell r="D275" t="str">
            <v>CAJAS</v>
          </cell>
          <cell r="E275" t="str">
            <v>SALAZAR</v>
          </cell>
          <cell r="F275" t="str">
            <v>NOHELIA</v>
          </cell>
          <cell r="H275">
            <v>31</v>
          </cell>
          <cell r="I275" t="str">
            <v>PLANTA</v>
          </cell>
          <cell r="J275" t="str">
            <v>F</v>
          </cell>
          <cell r="K275" t="str">
            <v>ac</v>
          </cell>
          <cell r="L275" t="str">
            <v>TC</v>
          </cell>
          <cell r="M275" t="str">
            <v>NULL</v>
          </cell>
          <cell r="N275" t="str">
            <v>nsalazar@unicauca.edu.co</v>
          </cell>
          <cell r="O275" t="str">
            <v>TITULAR</v>
          </cell>
          <cell r="P275">
            <v>37202</v>
          </cell>
          <cell r="Q275" t="str">
            <v>NULL</v>
          </cell>
        </row>
        <row r="276">
          <cell r="B276">
            <v>30322251</v>
          </cell>
          <cell r="C276" t="str">
            <v>VELASCO GALVIS DIANA</v>
          </cell>
          <cell r="D276" t="str">
            <v>VELASCO</v>
          </cell>
          <cell r="E276" t="str">
            <v>GALVIS</v>
          </cell>
          <cell r="F276" t="str">
            <v>DIANA</v>
          </cell>
          <cell r="H276">
            <v>43</v>
          </cell>
          <cell r="I276" t="str">
            <v>PLANTA</v>
          </cell>
          <cell r="J276" t="str">
            <v>F</v>
          </cell>
          <cell r="K276" t="str">
            <v>ac</v>
          </cell>
          <cell r="L276" t="str">
            <v>TC</v>
          </cell>
          <cell r="M276" t="str">
            <v>NULL</v>
          </cell>
          <cell r="N276" t="str">
            <v>dvelasco@unicauca.edu.co</v>
          </cell>
          <cell r="O276" t="str">
            <v>ASOCIADO</v>
          </cell>
          <cell r="P276">
            <v>37638</v>
          </cell>
          <cell r="Q276" t="str">
            <v>NULL</v>
          </cell>
        </row>
        <row r="277">
          <cell r="B277">
            <v>31986406</v>
          </cell>
          <cell r="C277" t="str">
            <v>GALLEGO ROPERO MARIA CRISTINA</v>
          </cell>
          <cell r="D277" t="str">
            <v>GALLEGO</v>
          </cell>
          <cell r="E277" t="str">
            <v>ROPERO</v>
          </cell>
          <cell r="F277" t="str">
            <v>MARIA</v>
          </cell>
          <cell r="G277" t="str">
            <v>CRISTINA</v>
          </cell>
          <cell r="H277">
            <v>31</v>
          </cell>
          <cell r="I277" t="str">
            <v>PLANTA</v>
          </cell>
          <cell r="J277" t="str">
            <v>M</v>
          </cell>
          <cell r="K277" t="str">
            <v>ac</v>
          </cell>
          <cell r="L277" t="str">
            <v>TC</v>
          </cell>
          <cell r="M277" t="str">
            <v>NULL</v>
          </cell>
          <cell r="N277" t="str">
            <v>mgallego@unicauca.edu.co</v>
          </cell>
          <cell r="O277" t="str">
            <v>TITULAR</v>
          </cell>
          <cell r="P277">
            <v>38777</v>
          </cell>
          <cell r="Q277" t="str">
            <v>NULL</v>
          </cell>
        </row>
        <row r="278">
          <cell r="B278">
            <v>34317773</v>
          </cell>
          <cell r="C278" t="str">
            <v>MAYA ORTIZ EVA JULIANA</v>
          </cell>
          <cell r="D278" t="str">
            <v>MAYA</v>
          </cell>
          <cell r="E278" t="str">
            <v>ORTIZ</v>
          </cell>
          <cell r="F278" t="str">
            <v>EVA</v>
          </cell>
          <cell r="G278" t="str">
            <v>JULIANA</v>
          </cell>
          <cell r="H278">
            <v>50</v>
          </cell>
          <cell r="I278" t="str">
            <v>PLANTA</v>
          </cell>
          <cell r="J278" t="str">
            <v>F</v>
          </cell>
          <cell r="K278" t="str">
            <v>ac</v>
          </cell>
          <cell r="L278" t="str">
            <v>TC</v>
          </cell>
          <cell r="M278" t="str">
            <v>No aplica</v>
          </cell>
          <cell r="N278" t="str">
            <v>emaya@unicauca.edu.co</v>
          </cell>
          <cell r="O278" t="str">
            <v>ASOCIADO</v>
          </cell>
          <cell r="P278">
            <v>43749</v>
          </cell>
          <cell r="Q278" t="str">
            <v>NULL</v>
          </cell>
        </row>
        <row r="279">
          <cell r="B279">
            <v>34318218</v>
          </cell>
          <cell r="C279" t="str">
            <v>MUÑOZ ANGEL YANETH MARCELA</v>
          </cell>
          <cell r="D279" t="str">
            <v>MUÑOZ</v>
          </cell>
          <cell r="E279" t="str">
            <v>ANGEL</v>
          </cell>
          <cell r="F279" t="str">
            <v>YANETH</v>
          </cell>
          <cell r="G279" t="str">
            <v>MARCELA</v>
          </cell>
          <cell r="H279">
            <v>11</v>
          </cell>
          <cell r="I279" t="str">
            <v>PLANTA</v>
          </cell>
          <cell r="J279" t="str">
            <v>F</v>
          </cell>
          <cell r="K279" t="str">
            <v>ac</v>
          </cell>
          <cell r="L279" t="str">
            <v>TC</v>
          </cell>
          <cell r="M279" t="str">
            <v>NULL</v>
          </cell>
          <cell r="N279" t="str">
            <v>marcemunozangel@unicauca.edu.co</v>
          </cell>
          <cell r="O279" t="str">
            <v>ASOCIADO</v>
          </cell>
          <cell r="P279">
            <v>42745</v>
          </cell>
          <cell r="Q279" t="str">
            <v>NULL</v>
          </cell>
        </row>
        <row r="280">
          <cell r="B280">
            <v>34544167</v>
          </cell>
          <cell r="C280" t="str">
            <v>CHAVES ZUÑIGA MARTHA LUCIA</v>
          </cell>
          <cell r="D280" t="str">
            <v>CHAVES</v>
          </cell>
          <cell r="E280" t="str">
            <v>ZUÑIGA</v>
          </cell>
          <cell r="F280" t="str">
            <v>MARTHA</v>
          </cell>
          <cell r="G280" t="str">
            <v>LUCIA</v>
          </cell>
          <cell r="H280">
            <v>40</v>
          </cell>
          <cell r="I280" t="str">
            <v>PLANTA</v>
          </cell>
          <cell r="J280" t="str">
            <v>F</v>
          </cell>
          <cell r="K280" t="str">
            <v>ac</v>
          </cell>
          <cell r="L280" t="str">
            <v>TC</v>
          </cell>
          <cell r="M280" t="str">
            <v>No aplica</v>
          </cell>
          <cell r="N280" t="str">
            <v>malu@unicauca.edu.co</v>
          </cell>
          <cell r="O280" t="str">
            <v>ASOCIADO</v>
          </cell>
          <cell r="P280">
            <v>36220</v>
          </cell>
          <cell r="Q280" t="str">
            <v>NULL</v>
          </cell>
        </row>
        <row r="281">
          <cell r="B281">
            <v>34557684</v>
          </cell>
          <cell r="C281" t="str">
            <v>GUEVARA AGREDO ANDREA</v>
          </cell>
          <cell r="D281" t="str">
            <v>GUEVARA</v>
          </cell>
          <cell r="E281" t="str">
            <v>AGREDO</v>
          </cell>
          <cell r="F281" t="str">
            <v>ANDREA</v>
          </cell>
          <cell r="H281">
            <v>10</v>
          </cell>
          <cell r="I281" t="str">
            <v>PLANTA</v>
          </cell>
          <cell r="J281" t="str">
            <v>M</v>
          </cell>
          <cell r="K281" t="str">
            <v>ac</v>
          </cell>
          <cell r="L281" t="str">
            <v>TC</v>
          </cell>
          <cell r="M281" t="str">
            <v>NULL</v>
          </cell>
          <cell r="N281" t="str">
            <v>anguevara@unicauca.edu.co</v>
          </cell>
          <cell r="O281" t="str">
            <v>TITULAR</v>
          </cell>
          <cell r="P281">
            <v>36816</v>
          </cell>
          <cell r="Q281" t="str">
            <v>NULL</v>
          </cell>
        </row>
        <row r="282">
          <cell r="B282">
            <v>34558257</v>
          </cell>
          <cell r="C282" t="str">
            <v>SOLIS VALENCIA OLGA PATRICIA</v>
          </cell>
          <cell r="D282" t="str">
            <v>SOLIS</v>
          </cell>
          <cell r="E282" t="str">
            <v>VALENCIA</v>
          </cell>
          <cell r="F282" t="str">
            <v>OLGA</v>
          </cell>
          <cell r="G282" t="str">
            <v>PATRICIA</v>
          </cell>
          <cell r="H282">
            <v>38</v>
          </cell>
          <cell r="I282" t="str">
            <v>PLANTA</v>
          </cell>
          <cell r="J282" t="str">
            <v>F</v>
          </cell>
          <cell r="K282" t="str">
            <v>ac</v>
          </cell>
          <cell r="L282" t="str">
            <v>TC</v>
          </cell>
          <cell r="M282" t="str">
            <v>NULL</v>
          </cell>
          <cell r="N282" t="str">
            <v>osolis@unicauca.edu.co</v>
          </cell>
          <cell r="O282" t="str">
            <v>TITULAR</v>
          </cell>
          <cell r="P282">
            <v>36046</v>
          </cell>
          <cell r="Q282" t="str">
            <v>NULL</v>
          </cell>
        </row>
        <row r="283">
          <cell r="B283">
            <v>34565175</v>
          </cell>
          <cell r="C283" t="str">
            <v>VERNAZA PINZON PAOLA</v>
          </cell>
          <cell r="D283" t="str">
            <v>VERNAZA</v>
          </cell>
          <cell r="E283" t="str">
            <v>PINZON</v>
          </cell>
          <cell r="F283" t="str">
            <v>PAOLA</v>
          </cell>
          <cell r="H283">
            <v>9</v>
          </cell>
          <cell r="I283" t="str">
            <v>PLANTA</v>
          </cell>
          <cell r="J283" t="str">
            <v>F</v>
          </cell>
          <cell r="K283" t="str">
            <v>ac</v>
          </cell>
          <cell r="L283" t="str">
            <v>TC</v>
          </cell>
          <cell r="M283" t="str">
            <v>NULL</v>
          </cell>
          <cell r="N283" t="str">
            <v>pvernaza@unicauca.edu.co</v>
          </cell>
          <cell r="O283" t="str">
            <v>TITULAR</v>
          </cell>
          <cell r="P283">
            <v>36220</v>
          </cell>
          <cell r="Q283" t="str">
            <v>NULL</v>
          </cell>
        </row>
        <row r="284">
          <cell r="B284">
            <v>34565722</v>
          </cell>
          <cell r="C284" t="str">
            <v>JACOME VELASCO SANDRA JIMENA</v>
          </cell>
          <cell r="D284" t="str">
            <v>JACOME</v>
          </cell>
          <cell r="E284" t="str">
            <v>VELASCO</v>
          </cell>
          <cell r="F284" t="str">
            <v>SANDRA</v>
          </cell>
          <cell r="G284" t="str">
            <v>JIMENA</v>
          </cell>
          <cell r="H284">
            <v>9</v>
          </cell>
          <cell r="I284" t="str">
            <v>PLANTA</v>
          </cell>
          <cell r="J284" t="str">
            <v>F</v>
          </cell>
          <cell r="K284" t="str">
            <v>ac</v>
          </cell>
          <cell r="L284" t="str">
            <v>MT</v>
          </cell>
          <cell r="M284" t="str">
            <v>NULL</v>
          </cell>
          <cell r="N284" t="str">
            <v>sjacome@unicauca.edu.co</v>
          </cell>
          <cell r="O284" t="str">
            <v>ASOCIADO</v>
          </cell>
          <cell r="P284">
            <v>38728</v>
          </cell>
          <cell r="Q284" t="str">
            <v>NULL</v>
          </cell>
        </row>
        <row r="285">
          <cell r="B285">
            <v>48600287</v>
          </cell>
          <cell r="C285" t="str">
            <v>GUTIERREZ VALENCIA TANIA MILENA</v>
          </cell>
          <cell r="D285" t="str">
            <v>GUTIERREZ</v>
          </cell>
          <cell r="E285" t="str">
            <v>VALENCIA</v>
          </cell>
          <cell r="F285" t="str">
            <v>TANIA</v>
          </cell>
          <cell r="G285" t="str">
            <v>MILENA</v>
          </cell>
          <cell r="H285">
            <v>36</v>
          </cell>
          <cell r="I285" t="str">
            <v>PLANTA</v>
          </cell>
          <cell r="J285" t="str">
            <v>F</v>
          </cell>
          <cell r="K285" t="str">
            <v>ac</v>
          </cell>
          <cell r="L285" t="str">
            <v>TC</v>
          </cell>
          <cell r="M285" t="str">
            <v>NULL</v>
          </cell>
          <cell r="N285" t="str">
            <v>tgutierrez@unicauca.edu.co</v>
          </cell>
          <cell r="O285" t="str">
            <v>ASOCIADO</v>
          </cell>
          <cell r="P285">
            <v>42044</v>
          </cell>
          <cell r="Q285" t="str">
            <v>NULL</v>
          </cell>
        </row>
        <row r="286">
          <cell r="B286">
            <v>66767305</v>
          </cell>
          <cell r="C286" t="str">
            <v>RIVERA LOZADA ISABEL CRISTINA</v>
          </cell>
          <cell r="D286" t="str">
            <v>RIVERA</v>
          </cell>
          <cell r="E286" t="str">
            <v>LOZADA</v>
          </cell>
          <cell r="F286" t="str">
            <v>ISABEL</v>
          </cell>
          <cell r="G286" t="str">
            <v>CRISTINA</v>
          </cell>
          <cell r="H286">
            <v>21</v>
          </cell>
          <cell r="I286" t="str">
            <v>PLANTA</v>
          </cell>
          <cell r="J286" t="str">
            <v>F</v>
          </cell>
          <cell r="K286" t="str">
            <v>ac</v>
          </cell>
          <cell r="L286" t="str">
            <v>TC</v>
          </cell>
          <cell r="M286" t="str">
            <v>NULL</v>
          </cell>
          <cell r="N286" t="str">
            <v>irivera@unicauca.edu.co</v>
          </cell>
          <cell r="O286" t="str">
            <v>TITULAR</v>
          </cell>
          <cell r="P286">
            <v>36046</v>
          </cell>
          <cell r="Q286" t="str">
            <v>NULL</v>
          </cell>
        </row>
        <row r="287">
          <cell r="B287">
            <v>72168640</v>
          </cell>
          <cell r="C287" t="str">
            <v>AMADOR DONADO SILER</v>
          </cell>
          <cell r="D287" t="str">
            <v>AMADOR</v>
          </cell>
          <cell r="E287" t="str">
            <v>DONADO</v>
          </cell>
          <cell r="F287" t="str">
            <v>SILER</v>
          </cell>
          <cell r="H287">
            <v>52</v>
          </cell>
          <cell r="I287" t="str">
            <v>PLANTA</v>
          </cell>
          <cell r="J287" t="str">
            <v>M</v>
          </cell>
          <cell r="K287" t="str">
            <v>ac</v>
          </cell>
          <cell r="L287" t="str">
            <v>TC</v>
          </cell>
          <cell r="M287" t="str">
            <v>NULL</v>
          </cell>
          <cell r="N287" t="str">
            <v>samador@unicauca.edu.co</v>
          </cell>
          <cell r="O287" t="str">
            <v>TITULAR</v>
          </cell>
          <cell r="P287">
            <v>36617</v>
          </cell>
          <cell r="Q287" t="str">
            <v>NULL</v>
          </cell>
        </row>
        <row r="288">
          <cell r="B288">
            <v>76306612</v>
          </cell>
          <cell r="C288" t="str">
            <v>SOLANO FAJARDO EFRAIN DE JESUS</v>
          </cell>
          <cell r="D288" t="str">
            <v>SOLANO</v>
          </cell>
          <cell r="E288" t="str">
            <v>FAJARDO</v>
          </cell>
          <cell r="F288" t="str">
            <v>EFRAIN</v>
          </cell>
          <cell r="G288" t="str">
            <v>DE JESUS</v>
          </cell>
          <cell r="H288">
            <v>48</v>
          </cell>
          <cell r="I288" t="str">
            <v>PLANTA</v>
          </cell>
          <cell r="J288" t="str">
            <v>M</v>
          </cell>
          <cell r="K288" t="str">
            <v>ac</v>
          </cell>
          <cell r="L288" t="str">
            <v>TC</v>
          </cell>
          <cell r="M288" t="str">
            <v>NULL</v>
          </cell>
          <cell r="N288" t="str">
            <v>esolano@unicauca.edu.co</v>
          </cell>
          <cell r="O288" t="str">
            <v>ASOCIADO</v>
          </cell>
          <cell r="P288">
            <v>34330</v>
          </cell>
          <cell r="Q288" t="str">
            <v>NULL</v>
          </cell>
        </row>
        <row r="289">
          <cell r="B289">
            <v>76306948</v>
          </cell>
          <cell r="C289" t="str">
            <v>YANZA MERA PEDRO ANIBAL</v>
          </cell>
          <cell r="D289" t="str">
            <v>YANZA</v>
          </cell>
          <cell r="E289" t="str">
            <v>MERA</v>
          </cell>
          <cell r="F289" t="str">
            <v>PEDRO</v>
          </cell>
          <cell r="G289" t="str">
            <v>ANIBAL</v>
          </cell>
          <cell r="H289">
            <v>32</v>
          </cell>
          <cell r="I289" t="str">
            <v>PLANTA</v>
          </cell>
          <cell r="J289" t="str">
            <v>M</v>
          </cell>
          <cell r="K289" t="str">
            <v>ac</v>
          </cell>
          <cell r="L289" t="str">
            <v>TC</v>
          </cell>
          <cell r="M289" t="str">
            <v>No aplica</v>
          </cell>
          <cell r="N289" t="str">
            <v>pyanza@unicauca.edu.co</v>
          </cell>
          <cell r="O289" t="str">
            <v>TITULAR</v>
          </cell>
          <cell r="P289">
            <v>35643</v>
          </cell>
          <cell r="Q289" t="str">
            <v>NULL</v>
          </cell>
        </row>
        <row r="290">
          <cell r="B290">
            <v>76319807</v>
          </cell>
          <cell r="C290" t="str">
            <v>RIVERA GOMEZ DIEGO ALEXANDER</v>
          </cell>
          <cell r="D290" t="str">
            <v>RIVERA</v>
          </cell>
          <cell r="E290" t="str">
            <v>GOMEZ</v>
          </cell>
          <cell r="F290" t="str">
            <v>DIEGO</v>
          </cell>
          <cell r="G290" t="str">
            <v>ALEXANDER</v>
          </cell>
          <cell r="H290">
            <v>33</v>
          </cell>
          <cell r="I290" t="str">
            <v>PLANTA</v>
          </cell>
          <cell r="J290" t="str">
            <v>M</v>
          </cell>
          <cell r="K290" t="str">
            <v>ac</v>
          </cell>
          <cell r="L290" t="str">
            <v>TC</v>
          </cell>
          <cell r="M290" t="str">
            <v>NULL</v>
          </cell>
          <cell r="N290" t="str">
            <v>darivera@unicauca.edu.co</v>
          </cell>
          <cell r="O290" t="str">
            <v>ASOCIADO</v>
          </cell>
          <cell r="P290">
            <v>43749</v>
          </cell>
          <cell r="Q290" t="str">
            <v>NULL</v>
          </cell>
        </row>
        <row r="291">
          <cell r="B291">
            <v>76328448</v>
          </cell>
          <cell r="C291" t="str">
            <v>PEREZ URBANO WILLFRAND</v>
          </cell>
          <cell r="D291" t="str">
            <v>PEREZ</v>
          </cell>
          <cell r="E291" t="str">
            <v>URBANO</v>
          </cell>
          <cell r="F291" t="str">
            <v>WILLFRAND</v>
          </cell>
          <cell r="H291">
            <v>34</v>
          </cell>
          <cell r="I291" t="str">
            <v>PLANTA</v>
          </cell>
          <cell r="J291" t="str">
            <v>M</v>
          </cell>
          <cell r="K291" t="str">
            <v>ac</v>
          </cell>
          <cell r="L291" t="str">
            <v>TC</v>
          </cell>
          <cell r="M291" t="str">
            <v>NULL</v>
          </cell>
          <cell r="N291" t="str">
            <v>wiperez@unicauca.edu.co</v>
          </cell>
          <cell r="O291" t="str">
            <v>ASOCIADO</v>
          </cell>
          <cell r="P291">
            <v>41699</v>
          </cell>
          <cell r="Q291" t="str">
            <v>NULL</v>
          </cell>
        </row>
        <row r="292">
          <cell r="B292">
            <v>79324903</v>
          </cell>
          <cell r="C292" t="str">
            <v>GOMEZ BERNAL LUIS GERMAN</v>
          </cell>
          <cell r="D292" t="str">
            <v>GOMEZ</v>
          </cell>
          <cell r="E292" t="str">
            <v>BERNAL</v>
          </cell>
          <cell r="F292" t="str">
            <v>LUIS</v>
          </cell>
          <cell r="G292" t="str">
            <v>GERMAN</v>
          </cell>
          <cell r="H292">
            <v>31</v>
          </cell>
          <cell r="I292" t="str">
            <v>PLANTA</v>
          </cell>
          <cell r="J292" t="str">
            <v>M</v>
          </cell>
          <cell r="K292" t="str">
            <v>ac</v>
          </cell>
          <cell r="L292" t="str">
            <v>TC</v>
          </cell>
          <cell r="M292" t="str">
            <v>No aplica</v>
          </cell>
          <cell r="N292" t="str">
            <v>ggomez@unicauca.edu.co</v>
          </cell>
          <cell r="O292" t="str">
            <v>TITULAR</v>
          </cell>
          <cell r="P292">
            <v>36228</v>
          </cell>
          <cell r="Q292" t="str">
            <v>NULL</v>
          </cell>
        </row>
        <row r="293">
          <cell r="B293">
            <v>79626827</v>
          </cell>
          <cell r="C293" t="str">
            <v>GRASS RAMIREZ JOSE FERNANDO</v>
          </cell>
          <cell r="D293" t="str">
            <v>GRASS</v>
          </cell>
          <cell r="E293" t="str">
            <v>RAMIREZ</v>
          </cell>
          <cell r="F293" t="str">
            <v>JOSE</v>
          </cell>
          <cell r="G293" t="str">
            <v>FERNANDO</v>
          </cell>
          <cell r="H293">
            <v>4</v>
          </cell>
          <cell r="I293" t="str">
            <v>PLANTA</v>
          </cell>
          <cell r="J293" t="str">
            <v>M</v>
          </cell>
          <cell r="K293" t="str">
            <v>ac</v>
          </cell>
          <cell r="L293" t="str">
            <v>TC</v>
          </cell>
          <cell r="M293" t="str">
            <v>NULL</v>
          </cell>
          <cell r="N293" t="str">
            <v>jfgrass@unicauca.edu.co</v>
          </cell>
          <cell r="O293" t="str">
            <v>TITULAR</v>
          </cell>
          <cell r="P293">
            <v>36617</v>
          </cell>
          <cell r="Q293" t="str">
            <v>NULL</v>
          </cell>
        </row>
        <row r="294">
          <cell r="B294">
            <v>92528324</v>
          </cell>
          <cell r="C294" t="str">
            <v>MONTES PADILLA ALEX MANUEL</v>
          </cell>
          <cell r="D294" t="str">
            <v>MONTES</v>
          </cell>
          <cell r="E294" t="str">
            <v>PADILLA</v>
          </cell>
          <cell r="F294" t="str">
            <v>ALEX</v>
          </cell>
          <cell r="G294" t="str">
            <v>MANUEL</v>
          </cell>
          <cell r="H294">
            <v>35</v>
          </cell>
          <cell r="I294" t="str">
            <v>PLANTA</v>
          </cell>
          <cell r="J294" t="str">
            <v>M</v>
          </cell>
          <cell r="K294" t="str">
            <v>ac</v>
          </cell>
          <cell r="L294" t="str">
            <v>TC</v>
          </cell>
          <cell r="M294" t="str">
            <v>NULL</v>
          </cell>
          <cell r="N294" t="str">
            <v>amontes@unicauca.edu.co</v>
          </cell>
          <cell r="O294" t="str">
            <v>TITULAR</v>
          </cell>
          <cell r="P294">
            <v>37629</v>
          </cell>
          <cell r="Q294" t="str">
            <v>NULL</v>
          </cell>
        </row>
        <row r="295">
          <cell r="B295">
            <v>92532699</v>
          </cell>
          <cell r="C295" t="str">
            <v>SIERRA ARROYO WILLY WILL</v>
          </cell>
          <cell r="D295" t="str">
            <v>SIERRA</v>
          </cell>
          <cell r="E295" t="str">
            <v>ARROYO</v>
          </cell>
          <cell r="F295" t="str">
            <v>WILLY</v>
          </cell>
          <cell r="G295" t="str">
            <v>WILL</v>
          </cell>
          <cell r="H295">
            <v>35</v>
          </cell>
          <cell r="I295" t="str">
            <v>PLANTA</v>
          </cell>
          <cell r="J295" t="str">
            <v>M</v>
          </cell>
          <cell r="K295" t="str">
            <v>ac</v>
          </cell>
          <cell r="L295" t="str">
            <v>TC</v>
          </cell>
          <cell r="M295" t="str">
            <v>NULL</v>
          </cell>
          <cell r="N295" t="str">
            <v>wsierra@unicauca.edu.co</v>
          </cell>
          <cell r="O295" t="str">
            <v>TITULAR</v>
          </cell>
          <cell r="P295">
            <v>37629</v>
          </cell>
          <cell r="Q295" t="str">
            <v>NULL</v>
          </cell>
        </row>
        <row r="296">
          <cell r="B296">
            <v>94316202</v>
          </cell>
          <cell r="C296" t="str">
            <v>MONTOYA PRADA ALEXANDER</v>
          </cell>
          <cell r="D296" t="str">
            <v>MONTOYA</v>
          </cell>
          <cell r="E296" t="str">
            <v>PRADA</v>
          </cell>
          <cell r="F296" t="str">
            <v>ALEXANDER</v>
          </cell>
          <cell r="H296">
            <v>37</v>
          </cell>
          <cell r="I296" t="str">
            <v>PLANTA</v>
          </cell>
          <cell r="J296" t="str">
            <v>M</v>
          </cell>
          <cell r="K296" t="str">
            <v>ac</v>
          </cell>
          <cell r="L296" t="str">
            <v>TC</v>
          </cell>
          <cell r="M296" t="str">
            <v>NULL</v>
          </cell>
          <cell r="N296" t="str">
            <v>alexmp@unicauca.edu.co</v>
          </cell>
          <cell r="O296" t="str">
            <v>TITULAR</v>
          </cell>
          <cell r="P296">
            <v>35808</v>
          </cell>
          <cell r="Q296" t="str">
            <v>NULL</v>
          </cell>
        </row>
        <row r="297">
          <cell r="B297">
            <v>94382281</v>
          </cell>
          <cell r="C297" t="str">
            <v>FLOREZ MARULANDA JUAN FERNANDO</v>
          </cell>
          <cell r="D297" t="str">
            <v>FLOREZ</v>
          </cell>
          <cell r="E297" t="str">
            <v>MARULANDA</v>
          </cell>
          <cell r="F297" t="str">
            <v>JUAN</v>
          </cell>
          <cell r="G297" t="str">
            <v>FERNANDO</v>
          </cell>
          <cell r="H297">
            <v>51</v>
          </cell>
          <cell r="I297" t="str">
            <v>PLANTA</v>
          </cell>
          <cell r="J297" t="str">
            <v>M</v>
          </cell>
          <cell r="K297" t="str">
            <v>ac</v>
          </cell>
          <cell r="L297" t="str">
            <v>TC</v>
          </cell>
          <cell r="M297" t="str">
            <v>NULL</v>
          </cell>
          <cell r="N297" t="str">
            <v>jflorez@unicauca.edu.co</v>
          </cell>
          <cell r="O297" t="str">
            <v>TITULAR</v>
          </cell>
          <cell r="P297">
            <v>37641</v>
          </cell>
          <cell r="Q297" t="str">
            <v>NULL</v>
          </cell>
        </row>
        <row r="298">
          <cell r="B298">
            <v>98393281</v>
          </cell>
          <cell r="C298" t="str">
            <v>PANTOJA YEPEZ WILSON LIBARDO</v>
          </cell>
          <cell r="D298" t="str">
            <v>PANTOJA</v>
          </cell>
          <cell r="E298" t="str">
            <v>YEPEZ</v>
          </cell>
          <cell r="F298" t="str">
            <v>WILSON</v>
          </cell>
          <cell r="G298" t="str">
            <v>LIBARDO</v>
          </cell>
          <cell r="H298">
            <v>52</v>
          </cell>
          <cell r="I298" t="str">
            <v>PLANTA</v>
          </cell>
          <cell r="J298" t="str">
            <v>M</v>
          </cell>
          <cell r="K298" t="str">
            <v>ac</v>
          </cell>
          <cell r="L298" t="str">
            <v>TC</v>
          </cell>
          <cell r="M298" t="str">
            <v>NULL</v>
          </cell>
          <cell r="N298" t="str">
            <v>wpantoja@unicauca.edu.co</v>
          </cell>
          <cell r="O298" t="str">
            <v>TITULAR</v>
          </cell>
          <cell r="P298">
            <v>38727</v>
          </cell>
          <cell r="Q298" t="str">
            <v>NULL</v>
          </cell>
        </row>
        <row r="299">
          <cell r="B299">
            <v>1061703756</v>
          </cell>
          <cell r="C299" t="str">
            <v>HERRERA ZULETA IVETT ADRIANA</v>
          </cell>
          <cell r="D299" t="str">
            <v>HERRERA</v>
          </cell>
          <cell r="E299" t="str">
            <v>ZULETA</v>
          </cell>
          <cell r="F299" t="str">
            <v>IVETT</v>
          </cell>
          <cell r="G299" t="str">
            <v>ADRIANA</v>
          </cell>
          <cell r="H299">
            <v>11</v>
          </cell>
          <cell r="I299" t="str">
            <v>PLANTA</v>
          </cell>
          <cell r="J299" t="str">
            <v>F</v>
          </cell>
          <cell r="K299" t="str">
            <v>ac</v>
          </cell>
          <cell r="L299" t="str">
            <v>TC</v>
          </cell>
          <cell r="M299" t="str">
            <v>No aplica</v>
          </cell>
          <cell r="N299" t="str">
            <v>adrianazuleta@unicauca.edu.co</v>
          </cell>
          <cell r="O299" t="str">
            <v>ASISTENTE</v>
          </cell>
          <cell r="P299">
            <v>43749</v>
          </cell>
          <cell r="Q299" t="str">
            <v>NULL</v>
          </cell>
        </row>
        <row r="300">
          <cell r="B300">
            <v>4612950</v>
          </cell>
          <cell r="C300" t="str">
            <v>VALENCIA SERNA VICTOR HUGO</v>
          </cell>
          <cell r="D300" t="str">
            <v>VALENCIA</v>
          </cell>
          <cell r="E300" t="str">
            <v>SERNA</v>
          </cell>
          <cell r="F300" t="str">
            <v>VICTOR</v>
          </cell>
          <cell r="G300" t="str">
            <v>HUGO</v>
          </cell>
          <cell r="H300">
            <v>32</v>
          </cell>
          <cell r="I300" t="str">
            <v>HORA CATEDRA</v>
          </cell>
          <cell r="J300" t="str">
            <v>M</v>
          </cell>
          <cell r="K300" t="str">
            <v>ac</v>
          </cell>
          <cell r="L300" t="str">
            <v>NA</v>
          </cell>
          <cell r="M300" t="str">
            <v>NULL</v>
          </cell>
          <cell r="N300" t="str">
            <v>victorhugo@unicauca.edu.co</v>
          </cell>
          <cell r="O300" t="str">
            <v>CATEGORIA D</v>
          </cell>
          <cell r="P300" t="str">
            <v>NULL</v>
          </cell>
          <cell r="Q300">
            <v>1</v>
          </cell>
        </row>
        <row r="301">
          <cell r="B301">
            <v>4613364</v>
          </cell>
          <cell r="C301" t="str">
            <v>GUZMAN DIAZ EDWIN ROSEMBERG</v>
          </cell>
          <cell r="D301" t="str">
            <v>GUZMAN</v>
          </cell>
          <cell r="E301" t="str">
            <v>DIAZ</v>
          </cell>
          <cell r="F301" t="str">
            <v>EDWIN</v>
          </cell>
          <cell r="G301" t="str">
            <v>ROSEMBERG</v>
          </cell>
          <cell r="H301">
            <v>12</v>
          </cell>
          <cell r="I301" t="str">
            <v>HORA CATEDRA</v>
          </cell>
          <cell r="J301" t="str">
            <v>M</v>
          </cell>
          <cell r="K301" t="str">
            <v>ac</v>
          </cell>
          <cell r="L301" t="str">
            <v>NA</v>
          </cell>
          <cell r="M301" t="str">
            <v>NULL</v>
          </cell>
          <cell r="N301" t="str">
            <v>eguzman@unicauca.edu.co</v>
          </cell>
          <cell r="O301" t="str">
            <v>CATEGORIA A</v>
          </cell>
          <cell r="P301" t="str">
            <v>NULL</v>
          </cell>
          <cell r="Q301">
            <v>1</v>
          </cell>
        </row>
        <row r="302">
          <cell r="B302">
            <v>4613438</v>
          </cell>
          <cell r="C302" t="str">
            <v>TOBAR ZUÑIGA CARLOS DAVID</v>
          </cell>
          <cell r="D302" t="str">
            <v>TOBAR</v>
          </cell>
          <cell r="E302" t="str">
            <v>ZUÑIGA</v>
          </cell>
          <cell r="F302" t="str">
            <v>CARLOS</v>
          </cell>
          <cell r="G302" t="str">
            <v>DAVID</v>
          </cell>
          <cell r="H302">
            <v>11</v>
          </cell>
          <cell r="I302" t="str">
            <v>HORA CATEDRA</v>
          </cell>
          <cell r="J302" t="str">
            <v>M</v>
          </cell>
          <cell r="K302" t="str">
            <v>ac</v>
          </cell>
          <cell r="L302" t="str">
            <v>NA</v>
          </cell>
          <cell r="M302" t="str">
            <v>NULL</v>
          </cell>
          <cell r="N302" t="str">
            <v>cdtobar@unicauca.edu.co</v>
          </cell>
          <cell r="O302" t="str">
            <v>CATEGORIA D</v>
          </cell>
          <cell r="P302" t="str">
            <v>NULL</v>
          </cell>
          <cell r="Q302">
            <v>1</v>
          </cell>
        </row>
        <row r="303">
          <cell r="B303">
            <v>4613456</v>
          </cell>
          <cell r="C303" t="str">
            <v>DE LA TORRE VARGAS VICTOR FABIO</v>
          </cell>
          <cell r="D303" t="str">
            <v>DE LA TORRE</v>
          </cell>
          <cell r="E303" t="str">
            <v>LA</v>
          </cell>
          <cell r="F303" t="str">
            <v>VICTOR</v>
          </cell>
          <cell r="G303" t="str">
            <v>FABIO</v>
          </cell>
          <cell r="H303">
            <v>41</v>
          </cell>
          <cell r="I303" t="str">
            <v>HORA CATEDRA</v>
          </cell>
          <cell r="J303" t="str">
            <v>M</v>
          </cell>
          <cell r="K303" t="str">
            <v>ac</v>
          </cell>
          <cell r="L303" t="str">
            <v>NA</v>
          </cell>
          <cell r="M303" t="str">
            <v>NULL</v>
          </cell>
          <cell r="N303" t="str">
            <v>victorfabio@unicauca.edu.co</v>
          </cell>
          <cell r="O303" t="str">
            <v>CATEGORIA D</v>
          </cell>
          <cell r="P303" t="str">
            <v>NULL</v>
          </cell>
          <cell r="Q303">
            <v>1</v>
          </cell>
        </row>
        <row r="304">
          <cell r="B304">
            <v>4615348</v>
          </cell>
          <cell r="C304" t="str">
            <v>BOLAÑOS ORDOÑEZ FERNANDO ARCESIO</v>
          </cell>
          <cell r="D304" t="str">
            <v>BOLAÑOS</v>
          </cell>
          <cell r="E304" t="str">
            <v>ORDOÑEZ</v>
          </cell>
          <cell r="F304" t="str">
            <v>FERNANDO</v>
          </cell>
          <cell r="G304" t="str">
            <v>ARCESIO</v>
          </cell>
          <cell r="H304">
            <v>40</v>
          </cell>
          <cell r="I304" t="str">
            <v>HORA CATEDRA</v>
          </cell>
          <cell r="J304" t="str">
            <v>M</v>
          </cell>
          <cell r="K304" t="str">
            <v>ac</v>
          </cell>
          <cell r="L304" t="str">
            <v>NA</v>
          </cell>
          <cell r="M304" t="str">
            <v>NULL</v>
          </cell>
          <cell r="N304" t="str">
            <v>fabolnos@unicauca.edu.co</v>
          </cell>
          <cell r="O304" t="str">
            <v>CATEGORIA D</v>
          </cell>
          <cell r="P304" t="str">
            <v>NULL</v>
          </cell>
          <cell r="Q304">
            <v>1</v>
          </cell>
        </row>
        <row r="305">
          <cell r="B305">
            <v>4615606</v>
          </cell>
          <cell r="C305" t="str">
            <v>LEMOS ZAMBRANO FABIAN ERNESTO</v>
          </cell>
          <cell r="D305" t="str">
            <v>LEMOS</v>
          </cell>
          <cell r="E305" t="str">
            <v>ZAMBRANO</v>
          </cell>
          <cell r="F305" t="str">
            <v>FABIAN</v>
          </cell>
          <cell r="G305" t="str">
            <v>ERNESTO</v>
          </cell>
          <cell r="H305">
            <v>21</v>
          </cell>
          <cell r="I305" t="str">
            <v>HORA CATEDRA</v>
          </cell>
          <cell r="J305" t="str">
            <v>M</v>
          </cell>
          <cell r="K305" t="str">
            <v>ac</v>
          </cell>
          <cell r="L305" t="str">
            <v>NA</v>
          </cell>
          <cell r="M305" t="str">
            <v>NULL</v>
          </cell>
          <cell r="N305" t="str">
            <v>flemos@unicauca.edu.co</v>
          </cell>
          <cell r="O305" t="str">
            <v>CATEGORIA A</v>
          </cell>
          <cell r="P305" t="str">
            <v>NULL</v>
          </cell>
          <cell r="Q305">
            <v>1</v>
          </cell>
        </row>
        <row r="306">
          <cell r="B306">
            <v>4615771</v>
          </cell>
          <cell r="C306" t="str">
            <v>CAJAS REALPE JULIAN ANDRES</v>
          </cell>
          <cell r="D306" t="str">
            <v>CAJAS</v>
          </cell>
          <cell r="E306" t="str">
            <v>REALPE</v>
          </cell>
          <cell r="F306" t="str">
            <v>JULIAN</v>
          </cell>
          <cell r="G306" t="str">
            <v>ANDRES</v>
          </cell>
          <cell r="H306">
            <v>12</v>
          </cell>
          <cell r="I306" t="str">
            <v>HORA CATEDRA</v>
          </cell>
          <cell r="J306" t="str">
            <v>M</v>
          </cell>
          <cell r="K306" t="str">
            <v>ac</v>
          </cell>
          <cell r="L306" t="str">
            <v>NA</v>
          </cell>
          <cell r="M306" t="str">
            <v>NULL</v>
          </cell>
          <cell r="N306" t="str">
            <v>jcajas@unicauca.edu.co</v>
          </cell>
          <cell r="O306" t="str">
            <v>CATEGORIA A</v>
          </cell>
          <cell r="P306" t="str">
            <v>NULL</v>
          </cell>
          <cell r="Q306">
            <v>1</v>
          </cell>
        </row>
        <row r="307">
          <cell r="B307">
            <v>4615873</v>
          </cell>
          <cell r="C307" t="str">
            <v>ORTEGA GOMEZ CHRISTIAN FELIPE</v>
          </cell>
          <cell r="D307" t="str">
            <v>ORTEGA</v>
          </cell>
          <cell r="E307" t="str">
            <v>GOMEZ</v>
          </cell>
          <cell r="F307" t="str">
            <v>CHRISTIAN</v>
          </cell>
          <cell r="G307" t="str">
            <v>FELIPE</v>
          </cell>
          <cell r="H307">
            <v>18</v>
          </cell>
          <cell r="I307" t="str">
            <v>HORA CATEDRA</v>
          </cell>
          <cell r="J307" t="str">
            <v>M</v>
          </cell>
          <cell r="K307" t="str">
            <v>ac</v>
          </cell>
          <cell r="L307" t="str">
            <v>NA</v>
          </cell>
          <cell r="M307" t="str">
            <v>NULL</v>
          </cell>
          <cell r="N307" t="str">
            <v>christian.ortega@unicauca.edu.co</v>
          </cell>
          <cell r="O307" t="str">
            <v>CATEGORIA A</v>
          </cell>
          <cell r="P307" t="str">
            <v>NULL</v>
          </cell>
          <cell r="Q307">
            <v>1</v>
          </cell>
        </row>
        <row r="308">
          <cell r="B308">
            <v>4616876</v>
          </cell>
          <cell r="C308" t="str">
            <v>MAYA BONILLA ANDRES FELIPE</v>
          </cell>
          <cell r="D308" t="str">
            <v>MAYA</v>
          </cell>
          <cell r="E308" t="str">
            <v>BONILLA</v>
          </cell>
          <cell r="F308" t="str">
            <v>ANDRES</v>
          </cell>
          <cell r="G308" t="str">
            <v>FELIPE</v>
          </cell>
          <cell r="H308">
            <v>44</v>
          </cell>
          <cell r="I308" t="str">
            <v>HORA CATEDRA</v>
          </cell>
          <cell r="J308" t="str">
            <v>M</v>
          </cell>
          <cell r="K308" t="str">
            <v>ac</v>
          </cell>
          <cell r="L308" t="str">
            <v>NA</v>
          </cell>
          <cell r="M308" t="str">
            <v>NULL</v>
          </cell>
          <cell r="N308" t="str">
            <v>andresmaya@unicauca.edu.co</v>
          </cell>
          <cell r="O308" t="str">
            <v>CATEGORIA A</v>
          </cell>
          <cell r="P308" t="str">
            <v>NULL</v>
          </cell>
          <cell r="Q308">
            <v>1</v>
          </cell>
        </row>
        <row r="309">
          <cell r="B309">
            <v>4616913</v>
          </cell>
          <cell r="C309" t="str">
            <v>PACHECO CASTILLO EDWARD OLMEDO</v>
          </cell>
          <cell r="D309" t="str">
            <v>PACHECO</v>
          </cell>
          <cell r="E309" t="str">
            <v>CASTILLO</v>
          </cell>
          <cell r="F309" t="str">
            <v>EDWARD</v>
          </cell>
          <cell r="G309" t="str">
            <v>OLMEDO</v>
          </cell>
          <cell r="H309">
            <v>19</v>
          </cell>
          <cell r="I309" t="str">
            <v>HORA CATEDRA</v>
          </cell>
          <cell r="J309" t="str">
            <v>M</v>
          </cell>
          <cell r="K309" t="str">
            <v>ac</v>
          </cell>
          <cell r="L309" t="str">
            <v>NA</v>
          </cell>
          <cell r="M309" t="str">
            <v>NULL</v>
          </cell>
          <cell r="N309" t="str">
            <v>epacheco@unicauca.edu.co</v>
          </cell>
          <cell r="O309" t="str">
            <v>CATEGORIA B</v>
          </cell>
          <cell r="P309" t="str">
            <v>NULL</v>
          </cell>
          <cell r="Q309">
            <v>1</v>
          </cell>
        </row>
        <row r="310">
          <cell r="B310">
            <v>4617242</v>
          </cell>
          <cell r="C310" t="str">
            <v>RIVERA FERNANDEZ VICTOR ANDRES</v>
          </cell>
          <cell r="D310" t="str">
            <v>RIVERA</v>
          </cell>
          <cell r="E310" t="str">
            <v>FERNANDEZ</v>
          </cell>
          <cell r="F310" t="str">
            <v>VICTOR</v>
          </cell>
          <cell r="G310" t="str">
            <v>ANDRES</v>
          </cell>
          <cell r="H310">
            <v>30</v>
          </cell>
          <cell r="I310" t="str">
            <v>HORA CATEDRA</v>
          </cell>
          <cell r="J310" t="str">
            <v>M</v>
          </cell>
          <cell r="K310" t="str">
            <v>ac</v>
          </cell>
          <cell r="L310" t="str">
            <v>NA</v>
          </cell>
          <cell r="M310" t="str">
            <v>NULL</v>
          </cell>
          <cell r="N310" t="str">
            <v>varf@unicauca.edu.co</v>
          </cell>
          <cell r="O310" t="str">
            <v>CATEGORIA A</v>
          </cell>
          <cell r="P310" t="str">
            <v>NULL</v>
          </cell>
          <cell r="Q310">
            <v>1</v>
          </cell>
        </row>
        <row r="311">
          <cell r="B311">
            <v>4617585</v>
          </cell>
          <cell r="C311" t="str">
            <v>ELJACH CANENCIO FABIAN ANDRES</v>
          </cell>
          <cell r="D311" t="str">
            <v>ELJACH</v>
          </cell>
          <cell r="E311" t="str">
            <v>CANENCIO</v>
          </cell>
          <cell r="F311" t="str">
            <v>FABIAN</v>
          </cell>
          <cell r="G311" t="str">
            <v>ANDRES</v>
          </cell>
          <cell r="H311">
            <v>43</v>
          </cell>
          <cell r="I311" t="str">
            <v>HORA CATEDRA</v>
          </cell>
          <cell r="J311" t="str">
            <v>M</v>
          </cell>
          <cell r="K311" t="str">
            <v>ac</v>
          </cell>
          <cell r="L311" t="str">
            <v>NA</v>
          </cell>
          <cell r="M311" t="str">
            <v>NULL</v>
          </cell>
          <cell r="N311" t="str">
            <v>feljach@unicauca.edu.co</v>
          </cell>
          <cell r="O311" t="str">
            <v>CATEGORI C</v>
          </cell>
          <cell r="P311" t="str">
            <v>NULL</v>
          </cell>
          <cell r="Q311">
            <v>1</v>
          </cell>
        </row>
        <row r="312">
          <cell r="B312">
            <v>4617653</v>
          </cell>
          <cell r="C312" t="str">
            <v>MUÑOZ GAVIRIA JIMMY OSWALDO</v>
          </cell>
          <cell r="D312" t="str">
            <v>MUÑOZ</v>
          </cell>
          <cell r="E312" t="str">
            <v>GAVIRIA</v>
          </cell>
          <cell r="F312" t="str">
            <v>JIMMY</v>
          </cell>
          <cell r="G312" t="str">
            <v>OSWALDO</v>
          </cell>
          <cell r="H312">
            <v>19</v>
          </cell>
          <cell r="I312" t="str">
            <v>HORA CATEDRA</v>
          </cell>
          <cell r="J312" t="str">
            <v>M</v>
          </cell>
          <cell r="K312" t="str">
            <v>ac</v>
          </cell>
          <cell r="L312" t="str">
            <v>NA</v>
          </cell>
          <cell r="M312" t="str">
            <v>NULL</v>
          </cell>
          <cell r="N312" t="str">
            <v>jimmyred@unicauca.edu.co</v>
          </cell>
          <cell r="O312" t="str">
            <v>CATEGORI C</v>
          </cell>
          <cell r="P312" t="str">
            <v>NULL</v>
          </cell>
          <cell r="Q312">
            <v>1</v>
          </cell>
        </row>
        <row r="313">
          <cell r="B313">
            <v>4617679</v>
          </cell>
          <cell r="C313" t="str">
            <v>ORTIZ BOLAÑOS ALEX JAIR</v>
          </cell>
          <cell r="D313" t="str">
            <v>ORTIZ</v>
          </cell>
          <cell r="E313" t="str">
            <v>BOLAÑOS</v>
          </cell>
          <cell r="F313" t="str">
            <v>ALEX</v>
          </cell>
          <cell r="G313" t="str">
            <v>JAIR</v>
          </cell>
          <cell r="H313">
            <v>17</v>
          </cell>
          <cell r="I313" t="str">
            <v>HORA CATEDRA</v>
          </cell>
          <cell r="J313" t="str">
            <v>M</v>
          </cell>
          <cell r="K313" t="str">
            <v>ac</v>
          </cell>
          <cell r="L313" t="str">
            <v>NA</v>
          </cell>
          <cell r="M313" t="str">
            <v>NULL</v>
          </cell>
          <cell r="N313" t="str">
            <v>alexortiz@unicauca.edu.co</v>
          </cell>
          <cell r="O313" t="str">
            <v>CATEGORIA A</v>
          </cell>
          <cell r="P313" t="str">
            <v>NULL</v>
          </cell>
          <cell r="Q313">
            <v>1</v>
          </cell>
        </row>
        <row r="314">
          <cell r="B314">
            <v>4628185</v>
          </cell>
          <cell r="C314" t="str">
            <v>HOYOS MARTINEZ DARWIN ELIUTT</v>
          </cell>
          <cell r="D314" t="str">
            <v>HOYOS</v>
          </cell>
          <cell r="E314" t="str">
            <v>MARTINEZ</v>
          </cell>
          <cell r="F314" t="str">
            <v>DARWIN</v>
          </cell>
          <cell r="G314" t="str">
            <v>ELIUTT</v>
          </cell>
          <cell r="H314">
            <v>4</v>
          </cell>
          <cell r="I314" t="str">
            <v>HORA CATEDRA</v>
          </cell>
          <cell r="J314" t="str">
            <v>M</v>
          </cell>
          <cell r="K314" t="str">
            <v>ac</v>
          </cell>
          <cell r="L314" t="str">
            <v>NA</v>
          </cell>
          <cell r="M314" t="str">
            <v>NULL</v>
          </cell>
          <cell r="N314" t="str">
            <v>dhoyos@unicauca.edu.co</v>
          </cell>
          <cell r="O314" t="str">
            <v>CATEGORI C</v>
          </cell>
          <cell r="P314" t="str">
            <v>NULL</v>
          </cell>
          <cell r="Q314">
            <v>1</v>
          </cell>
        </row>
        <row r="315">
          <cell r="B315">
            <v>4652674</v>
          </cell>
          <cell r="C315" t="str">
            <v>ORDOÑEZ ORDOÑEZ RAFAEL ARCESIO</v>
          </cell>
          <cell r="D315" t="str">
            <v>ORDOÑEZ</v>
          </cell>
          <cell r="E315" t="str">
            <v>ORDOÑEZ</v>
          </cell>
          <cell r="F315" t="str">
            <v>RAFAEL</v>
          </cell>
          <cell r="G315" t="str">
            <v>ARCESIO</v>
          </cell>
          <cell r="H315">
            <v>41</v>
          </cell>
          <cell r="I315" t="str">
            <v>HORA CATEDRA</v>
          </cell>
          <cell r="J315" t="str">
            <v>M</v>
          </cell>
          <cell r="K315" t="str">
            <v>ac</v>
          </cell>
          <cell r="L315" t="str">
            <v>NA</v>
          </cell>
          <cell r="M315" t="str">
            <v>NULL</v>
          </cell>
          <cell r="N315" t="str">
            <v>rafaelarcesio@unicauca.edu.co</v>
          </cell>
          <cell r="O315" t="str">
            <v>CATEGORIA D</v>
          </cell>
          <cell r="P315" t="str">
            <v>NULL</v>
          </cell>
          <cell r="Q315">
            <v>1</v>
          </cell>
        </row>
        <row r="316">
          <cell r="B316">
            <v>4664431</v>
          </cell>
          <cell r="C316" t="str">
            <v>ERASO MUÑOZ JAIRO</v>
          </cell>
          <cell r="D316" t="str">
            <v>ERASO</v>
          </cell>
          <cell r="E316" t="str">
            <v>MUÑOZ</v>
          </cell>
          <cell r="F316" t="str">
            <v>JAIRO</v>
          </cell>
          <cell r="H316">
            <v>11</v>
          </cell>
          <cell r="I316" t="str">
            <v>HORA CATEDRA</v>
          </cell>
          <cell r="J316" t="str">
            <v>M</v>
          </cell>
          <cell r="K316" t="str">
            <v>ac</v>
          </cell>
          <cell r="L316" t="str">
            <v>NA</v>
          </cell>
          <cell r="M316" t="str">
            <v>NULL</v>
          </cell>
          <cell r="N316" t="str">
            <v>jairoeraso@unicauca.edu.co</v>
          </cell>
          <cell r="O316" t="str">
            <v>CATEGORIA D</v>
          </cell>
          <cell r="P316" t="str">
            <v>NULL</v>
          </cell>
          <cell r="Q316">
            <v>1</v>
          </cell>
        </row>
        <row r="317">
          <cell r="B317">
            <v>5268642</v>
          </cell>
          <cell r="C317" t="str">
            <v>ACOSTA RANGEL BYRON MAURICIO</v>
          </cell>
          <cell r="D317" t="str">
            <v>ACOSTA</v>
          </cell>
          <cell r="E317" t="str">
            <v>RANGEL</v>
          </cell>
          <cell r="F317" t="str">
            <v>BYRON</v>
          </cell>
          <cell r="G317" t="str">
            <v>MAURICIO</v>
          </cell>
          <cell r="H317">
            <v>2</v>
          </cell>
          <cell r="I317" t="str">
            <v>HORA CATEDRA</v>
          </cell>
          <cell r="J317" t="str">
            <v>M</v>
          </cell>
          <cell r="K317" t="str">
            <v>ac</v>
          </cell>
          <cell r="L317" t="str">
            <v>NA</v>
          </cell>
          <cell r="M317" t="str">
            <v>NULL</v>
          </cell>
          <cell r="N317" t="str">
            <v>bmacosta@unicauca.edu.co</v>
          </cell>
          <cell r="O317" t="str">
            <v>CATEGORIA A</v>
          </cell>
          <cell r="P317" t="str">
            <v>NULL</v>
          </cell>
          <cell r="Q317">
            <v>1</v>
          </cell>
        </row>
        <row r="318">
          <cell r="B318">
            <v>6318707</v>
          </cell>
          <cell r="C318" t="str">
            <v>RENGIFO OSORIO JAIRO ALBERTO</v>
          </cell>
          <cell r="D318" t="str">
            <v>RENGIFO</v>
          </cell>
          <cell r="E318" t="str">
            <v>OSORIO</v>
          </cell>
          <cell r="F318" t="str">
            <v>JAIRO</v>
          </cell>
          <cell r="G318" t="str">
            <v>ALBERTO</v>
          </cell>
          <cell r="H318">
            <v>4</v>
          </cell>
          <cell r="I318" t="str">
            <v>HORA CATEDRA</v>
          </cell>
          <cell r="J318" t="str">
            <v>M</v>
          </cell>
          <cell r="K318" t="str">
            <v>ac</v>
          </cell>
          <cell r="L318" t="str">
            <v>NA</v>
          </cell>
          <cell r="M318" t="str">
            <v>NULL</v>
          </cell>
          <cell r="N318" t="str">
            <v>jairorengifo@unicauca.edu.co</v>
          </cell>
          <cell r="O318" t="str">
            <v>CATEGORIA D</v>
          </cell>
          <cell r="P318" t="str">
            <v>NULL</v>
          </cell>
          <cell r="Q318">
            <v>1</v>
          </cell>
        </row>
        <row r="319">
          <cell r="B319">
            <v>10144896</v>
          </cell>
          <cell r="C319" t="str">
            <v>LOPEZ CLAVIJO CARLOS ALBERTO</v>
          </cell>
          <cell r="D319" t="str">
            <v>LOPEZ</v>
          </cell>
          <cell r="E319" t="str">
            <v>CLAVIJO</v>
          </cell>
          <cell r="F319" t="str">
            <v>CARLOS</v>
          </cell>
          <cell r="G319" t="str">
            <v>ALBERTO</v>
          </cell>
          <cell r="H319">
            <v>12</v>
          </cell>
          <cell r="I319" t="str">
            <v>HORA CATEDRA</v>
          </cell>
          <cell r="J319" t="str">
            <v>M</v>
          </cell>
          <cell r="K319" t="str">
            <v>ac</v>
          </cell>
          <cell r="L319" t="str">
            <v>NA</v>
          </cell>
          <cell r="M319" t="str">
            <v>NULL</v>
          </cell>
          <cell r="N319" t="str">
            <v>NULL</v>
          </cell>
          <cell r="O319" t="str">
            <v>CATEGORIA A</v>
          </cell>
          <cell r="P319" t="str">
            <v>NULL</v>
          </cell>
          <cell r="Q319">
            <v>1</v>
          </cell>
        </row>
        <row r="320">
          <cell r="B320">
            <v>10290913</v>
          </cell>
          <cell r="C320" t="str">
            <v>RUIZ MELENJE PABLO HERNANDO</v>
          </cell>
          <cell r="D320" t="str">
            <v>RUIZ</v>
          </cell>
          <cell r="E320" t="str">
            <v>MELENJE</v>
          </cell>
          <cell r="F320" t="str">
            <v>PABLO</v>
          </cell>
          <cell r="G320" t="str">
            <v>HERNANDO</v>
          </cell>
          <cell r="H320">
            <v>52</v>
          </cell>
          <cell r="I320" t="str">
            <v>HORA CATEDRA</v>
          </cell>
          <cell r="J320" t="str">
            <v>M</v>
          </cell>
          <cell r="K320" t="str">
            <v>ac</v>
          </cell>
          <cell r="L320" t="str">
            <v>NA</v>
          </cell>
          <cell r="M320" t="str">
            <v>NULL</v>
          </cell>
          <cell r="N320" t="str">
            <v>phruiz@unicauca.edu.co</v>
          </cell>
          <cell r="O320" t="str">
            <v>CATEGORI C</v>
          </cell>
          <cell r="P320" t="str">
            <v>NULL</v>
          </cell>
          <cell r="Q320">
            <v>1</v>
          </cell>
        </row>
        <row r="321">
          <cell r="B321">
            <v>10291125</v>
          </cell>
          <cell r="C321" t="str">
            <v>CASTRO ZUÑIGA EDUARDO JOSE</v>
          </cell>
          <cell r="D321" t="str">
            <v>CASTRO</v>
          </cell>
          <cell r="E321" t="str">
            <v>ZUÑIGA</v>
          </cell>
          <cell r="F321" t="str">
            <v>EDUARDO</v>
          </cell>
          <cell r="G321" t="str">
            <v>JOSE</v>
          </cell>
          <cell r="H321">
            <v>2</v>
          </cell>
          <cell r="I321" t="str">
            <v>HORA CATEDRA</v>
          </cell>
          <cell r="J321" t="str">
            <v>M</v>
          </cell>
          <cell r="K321" t="str">
            <v>ac</v>
          </cell>
          <cell r="L321" t="str">
            <v>NA</v>
          </cell>
          <cell r="M321" t="str">
            <v>NULL</v>
          </cell>
          <cell r="N321" t="str">
            <v>educastro@unicauca.edu.co</v>
          </cell>
          <cell r="O321" t="str">
            <v>CATEGORIA A</v>
          </cell>
          <cell r="P321" t="str">
            <v>NULL</v>
          </cell>
          <cell r="Q321">
            <v>1</v>
          </cell>
        </row>
        <row r="322">
          <cell r="B322">
            <v>10291136</v>
          </cell>
          <cell r="C322" t="str">
            <v>NAVIA GONZALEZ PAULO CESAR</v>
          </cell>
          <cell r="D322" t="str">
            <v>NAVIA</v>
          </cell>
          <cell r="E322" t="str">
            <v>GONZALEZ</v>
          </cell>
          <cell r="F322" t="str">
            <v>PAULO</v>
          </cell>
          <cell r="G322" t="str">
            <v>CESAR</v>
          </cell>
          <cell r="H322">
            <v>35</v>
          </cell>
          <cell r="I322" t="str">
            <v>HORA CATEDRA</v>
          </cell>
          <cell r="J322" t="str">
            <v>M</v>
          </cell>
          <cell r="K322" t="str">
            <v>ac</v>
          </cell>
          <cell r="L322" t="str">
            <v>NA</v>
          </cell>
          <cell r="M322" t="str">
            <v>NULL</v>
          </cell>
          <cell r="N322" t="str">
            <v>pnavia@unicauca.edu.co</v>
          </cell>
          <cell r="O322" t="str">
            <v>CATEGORI C</v>
          </cell>
          <cell r="P322" t="str">
            <v>NULL</v>
          </cell>
          <cell r="Q322">
            <v>1</v>
          </cell>
        </row>
        <row r="323">
          <cell r="B323">
            <v>10291269</v>
          </cell>
          <cell r="C323" t="str">
            <v>HERNANDEZ CORREA OSCAR ESTEBAN</v>
          </cell>
          <cell r="D323" t="str">
            <v>HERNANDEZ</v>
          </cell>
          <cell r="E323" t="str">
            <v>CORREA</v>
          </cell>
          <cell r="F323" t="str">
            <v>OSCAR</v>
          </cell>
          <cell r="G323" t="str">
            <v>ESTEBAN</v>
          </cell>
          <cell r="H323">
            <v>1</v>
          </cell>
          <cell r="I323" t="str">
            <v>HORA CATEDRA</v>
          </cell>
          <cell r="J323" t="str">
            <v>M</v>
          </cell>
          <cell r="K323" t="str">
            <v>ac</v>
          </cell>
          <cell r="L323" t="str">
            <v>NA</v>
          </cell>
          <cell r="M323" t="str">
            <v>NULL</v>
          </cell>
          <cell r="N323" t="str">
            <v>ohernandez@unicauca.edu.co</v>
          </cell>
          <cell r="O323" t="str">
            <v>CATEGORIA A</v>
          </cell>
          <cell r="P323" t="str">
            <v>NULL</v>
          </cell>
          <cell r="Q323">
            <v>1</v>
          </cell>
        </row>
        <row r="324">
          <cell r="B324">
            <v>10292766</v>
          </cell>
          <cell r="C324" t="str">
            <v>MACUACE OTERO RONALD ALEJANDRO</v>
          </cell>
          <cell r="D324" t="str">
            <v>MACUACE</v>
          </cell>
          <cell r="E324" t="str">
            <v>OTERO</v>
          </cell>
          <cell r="F324" t="str">
            <v>RONALD</v>
          </cell>
          <cell r="G324" t="str">
            <v>ALEJANDRO</v>
          </cell>
          <cell r="H324">
            <v>26</v>
          </cell>
          <cell r="I324" t="str">
            <v>HORA CATEDRA</v>
          </cell>
          <cell r="J324" t="str">
            <v>M</v>
          </cell>
          <cell r="K324" t="str">
            <v>ac</v>
          </cell>
          <cell r="L324" t="str">
            <v>NA</v>
          </cell>
          <cell r="M324" t="str">
            <v>NULL</v>
          </cell>
          <cell r="N324" t="str">
            <v>rmacuace@unicauca.edu.co</v>
          </cell>
          <cell r="O324" t="str">
            <v>CATEGORI C</v>
          </cell>
          <cell r="P324" t="str">
            <v>NULL</v>
          </cell>
          <cell r="Q324">
            <v>1</v>
          </cell>
        </row>
        <row r="325">
          <cell r="B325">
            <v>10293103</v>
          </cell>
          <cell r="C325" t="str">
            <v>MENDOZA IMBACHI DIEGO ANTONIO</v>
          </cell>
          <cell r="D325" t="str">
            <v>MENDOZA</v>
          </cell>
          <cell r="E325" t="str">
            <v>IMBACHI</v>
          </cell>
          <cell r="F325" t="str">
            <v>DIEGO</v>
          </cell>
          <cell r="G325" t="str">
            <v>ANTONIO</v>
          </cell>
          <cell r="H325">
            <v>1</v>
          </cell>
          <cell r="I325" t="str">
            <v>HORA CATEDRA</v>
          </cell>
          <cell r="J325" t="str">
            <v>M</v>
          </cell>
          <cell r="K325" t="str">
            <v>ac</v>
          </cell>
          <cell r="L325" t="str">
            <v>NA</v>
          </cell>
          <cell r="M325" t="str">
            <v>NULL</v>
          </cell>
          <cell r="N325" t="str">
            <v>dmendoza@unicauca.edu.co</v>
          </cell>
          <cell r="O325" t="str">
            <v>CATEGORIA A</v>
          </cell>
          <cell r="P325" t="str">
            <v>NULL</v>
          </cell>
          <cell r="Q325">
            <v>1</v>
          </cell>
        </row>
        <row r="326">
          <cell r="B326">
            <v>10293533</v>
          </cell>
          <cell r="C326" t="str">
            <v>MOSQUERA JIMENEZ FRANCISCO EDUARDO</v>
          </cell>
          <cell r="D326" t="str">
            <v>MOSQUERA</v>
          </cell>
          <cell r="E326" t="str">
            <v>JIMENEZ</v>
          </cell>
          <cell r="F326" t="str">
            <v>FRANCISCO</v>
          </cell>
          <cell r="G326" t="str">
            <v>EDUARDO</v>
          </cell>
          <cell r="H326">
            <v>8</v>
          </cell>
          <cell r="I326" t="str">
            <v>HORA CATEDRA</v>
          </cell>
          <cell r="J326" t="str">
            <v>M</v>
          </cell>
          <cell r="K326" t="str">
            <v>ac</v>
          </cell>
          <cell r="L326" t="str">
            <v>NA</v>
          </cell>
          <cell r="M326" t="str">
            <v>NULL</v>
          </cell>
          <cell r="N326" t="str">
            <v>femosquera@unicauca.edu.co</v>
          </cell>
          <cell r="O326" t="str">
            <v>CATEGORI C</v>
          </cell>
          <cell r="P326" t="str">
            <v>NULL</v>
          </cell>
          <cell r="Q326">
            <v>1</v>
          </cell>
        </row>
        <row r="327">
          <cell r="B327">
            <v>10294701</v>
          </cell>
          <cell r="C327" t="str">
            <v>ÑAÑEZ MACIAS EDGAR DAVID</v>
          </cell>
          <cell r="D327" t="str">
            <v>ÑAÑEZ</v>
          </cell>
          <cell r="E327" t="str">
            <v>MACIAS</v>
          </cell>
          <cell r="F327" t="str">
            <v>EDGAR</v>
          </cell>
          <cell r="G327" t="str">
            <v>DAVID</v>
          </cell>
          <cell r="H327">
            <v>2</v>
          </cell>
          <cell r="I327" t="str">
            <v>HORA CATEDRA</v>
          </cell>
          <cell r="J327" t="str">
            <v>M</v>
          </cell>
          <cell r="K327" t="str">
            <v>ac</v>
          </cell>
          <cell r="L327" t="str">
            <v>NA</v>
          </cell>
          <cell r="M327" t="str">
            <v>NULL</v>
          </cell>
          <cell r="N327" t="str">
            <v>matacho@unicauca.edu.co</v>
          </cell>
          <cell r="O327" t="str">
            <v>CATEGORIA B</v>
          </cell>
          <cell r="P327" t="str">
            <v>NULL</v>
          </cell>
          <cell r="Q327">
            <v>1</v>
          </cell>
        </row>
        <row r="328">
          <cell r="B328">
            <v>10294796</v>
          </cell>
          <cell r="C328" t="str">
            <v>OBANDO VIDAL FRANCISCO JAVIER</v>
          </cell>
          <cell r="D328" t="str">
            <v>OBANDO</v>
          </cell>
          <cell r="E328" t="str">
            <v>VIDAL</v>
          </cell>
          <cell r="F328" t="str">
            <v>FRANCISCO</v>
          </cell>
          <cell r="G328" t="str">
            <v>JAVIER</v>
          </cell>
          <cell r="H328">
            <v>52</v>
          </cell>
          <cell r="I328" t="str">
            <v>HORA CATEDRA</v>
          </cell>
          <cell r="J328" t="str">
            <v>M</v>
          </cell>
          <cell r="K328" t="str">
            <v>ac</v>
          </cell>
          <cell r="L328" t="str">
            <v>NA</v>
          </cell>
          <cell r="M328" t="str">
            <v>NULL</v>
          </cell>
          <cell r="N328" t="str">
            <v>fjobando@unicauca.edu.co</v>
          </cell>
          <cell r="O328" t="str">
            <v>CATEGORI C</v>
          </cell>
          <cell r="P328" t="str">
            <v>NULL</v>
          </cell>
          <cell r="Q328">
            <v>1</v>
          </cell>
        </row>
        <row r="329">
          <cell r="B329">
            <v>10296991</v>
          </cell>
          <cell r="C329" t="str">
            <v>MEZA RODRIGUEZ JULIAN ANDRES</v>
          </cell>
          <cell r="D329" t="str">
            <v>MEZA</v>
          </cell>
          <cell r="E329" t="str">
            <v>RODRIGUEZ</v>
          </cell>
          <cell r="F329" t="str">
            <v>JULIAN</v>
          </cell>
          <cell r="G329" t="str">
            <v>ANDRES</v>
          </cell>
          <cell r="H329">
            <v>8</v>
          </cell>
          <cell r="I329" t="str">
            <v>HORA CATEDRA</v>
          </cell>
          <cell r="J329" t="str">
            <v>M</v>
          </cell>
          <cell r="K329" t="str">
            <v>ac</v>
          </cell>
          <cell r="L329" t="str">
            <v>NA</v>
          </cell>
          <cell r="M329" t="str">
            <v>NULL</v>
          </cell>
          <cell r="N329" t="str">
            <v>dr_jamezaro@hotmail.com</v>
          </cell>
          <cell r="O329" t="str">
            <v>CATEGORI C</v>
          </cell>
          <cell r="P329" t="str">
            <v>NULL</v>
          </cell>
          <cell r="Q329">
            <v>1</v>
          </cell>
        </row>
        <row r="330">
          <cell r="B330">
            <v>10297835</v>
          </cell>
          <cell r="C330" t="str">
            <v>SANDOVAL ESTRADA JUAN SEBASTIAN</v>
          </cell>
          <cell r="D330" t="str">
            <v>SANDOVAL</v>
          </cell>
          <cell r="E330" t="str">
            <v>ESTRADA</v>
          </cell>
          <cell r="F330" t="str">
            <v>JUAN</v>
          </cell>
          <cell r="G330" t="str">
            <v>SEBASTIAN</v>
          </cell>
          <cell r="H330">
            <v>12</v>
          </cell>
          <cell r="I330" t="str">
            <v>HORA CATEDRA</v>
          </cell>
          <cell r="J330" t="str">
            <v>M</v>
          </cell>
          <cell r="K330" t="str">
            <v>ac</v>
          </cell>
          <cell r="L330" t="str">
            <v>NA</v>
          </cell>
          <cell r="M330" t="str">
            <v>NULL</v>
          </cell>
          <cell r="N330" t="str">
            <v>NULL</v>
          </cell>
          <cell r="O330" t="str">
            <v>CATEGORIA A</v>
          </cell>
          <cell r="P330" t="str">
            <v>NULL</v>
          </cell>
          <cell r="Q330">
            <v>1</v>
          </cell>
        </row>
        <row r="331">
          <cell r="B331">
            <v>10298451</v>
          </cell>
          <cell r="C331" t="str">
            <v>LOPEZ GIRON JUAN MANUEL</v>
          </cell>
          <cell r="D331" t="str">
            <v>LOPEZ</v>
          </cell>
          <cell r="E331" t="str">
            <v>GIRON</v>
          </cell>
          <cell r="F331" t="str">
            <v>JUAN</v>
          </cell>
          <cell r="G331" t="str">
            <v>MANUEL</v>
          </cell>
          <cell r="H331">
            <v>30</v>
          </cell>
          <cell r="I331" t="str">
            <v>HORA CATEDRA</v>
          </cell>
          <cell r="J331" t="str">
            <v>M</v>
          </cell>
          <cell r="K331" t="str">
            <v>ac</v>
          </cell>
          <cell r="L331" t="str">
            <v>NA</v>
          </cell>
          <cell r="M331" t="str">
            <v>NULL</v>
          </cell>
          <cell r="N331" t="str">
            <v>juanmlopez@unicauca.edu.co</v>
          </cell>
          <cell r="O331" t="str">
            <v>CATEGORIA D</v>
          </cell>
          <cell r="P331" t="str">
            <v>NULL</v>
          </cell>
          <cell r="Q331">
            <v>1</v>
          </cell>
        </row>
        <row r="332">
          <cell r="B332">
            <v>10299903</v>
          </cell>
          <cell r="C332" t="str">
            <v>GIL PRADO JULIAN ANDRES</v>
          </cell>
          <cell r="D332" t="str">
            <v>GIL</v>
          </cell>
          <cell r="E332" t="str">
            <v>PRADO</v>
          </cell>
          <cell r="F332" t="str">
            <v>JULIAN</v>
          </cell>
          <cell r="G332" t="str">
            <v>ANDRES</v>
          </cell>
          <cell r="H332">
            <v>52</v>
          </cell>
          <cell r="I332" t="str">
            <v>HORA CATEDRA</v>
          </cell>
          <cell r="J332" t="str">
            <v>M</v>
          </cell>
          <cell r="K332" t="str">
            <v>ac</v>
          </cell>
          <cell r="L332" t="str">
            <v>NA</v>
          </cell>
          <cell r="M332" t="str">
            <v>NULL</v>
          </cell>
          <cell r="N332" t="str">
            <v>julian.gilp@fup.edu.</v>
          </cell>
          <cell r="O332" t="str">
            <v>CATEGORIA B</v>
          </cell>
          <cell r="P332" t="str">
            <v>NULL</v>
          </cell>
          <cell r="Q332">
            <v>1</v>
          </cell>
        </row>
        <row r="333">
          <cell r="B333">
            <v>10302021</v>
          </cell>
          <cell r="C333" t="str">
            <v>GOMEZ ZUÑIGA OSCAR DAVID</v>
          </cell>
          <cell r="D333" t="str">
            <v>GOMEZ</v>
          </cell>
          <cell r="E333" t="str">
            <v>ZUÑIGA</v>
          </cell>
          <cell r="F333" t="str">
            <v>OSCAR</v>
          </cell>
          <cell r="G333" t="str">
            <v>DAVID</v>
          </cell>
          <cell r="H333">
            <v>28</v>
          </cell>
          <cell r="I333" t="str">
            <v>HORA CATEDRA</v>
          </cell>
          <cell r="J333" t="str">
            <v>M</v>
          </cell>
          <cell r="K333" t="str">
            <v>ac</v>
          </cell>
          <cell r="L333" t="str">
            <v>NA</v>
          </cell>
          <cell r="M333" t="str">
            <v>NULL</v>
          </cell>
          <cell r="N333" t="str">
            <v>osdagozu@unicauca.edu.co</v>
          </cell>
          <cell r="O333" t="str">
            <v>CATEGORIA D</v>
          </cell>
          <cell r="P333" t="str">
            <v>NULL</v>
          </cell>
          <cell r="Q333">
            <v>1</v>
          </cell>
        </row>
        <row r="334">
          <cell r="B334">
            <v>10302889</v>
          </cell>
          <cell r="C334" t="str">
            <v>BAZANTE MOLANO EDUARDO ANDRES</v>
          </cell>
          <cell r="D334" t="str">
            <v>BAZANTE</v>
          </cell>
          <cell r="E334" t="str">
            <v>MOLANO</v>
          </cell>
          <cell r="F334" t="str">
            <v>EDUARDO</v>
          </cell>
          <cell r="G334" t="str">
            <v>ANDRES</v>
          </cell>
          <cell r="H334">
            <v>42</v>
          </cell>
          <cell r="I334" t="str">
            <v>HORA CATEDRA</v>
          </cell>
          <cell r="J334" t="str">
            <v>M</v>
          </cell>
          <cell r="K334" t="str">
            <v>ac</v>
          </cell>
          <cell r="L334" t="str">
            <v>NA</v>
          </cell>
          <cell r="M334" t="str">
            <v>NULL</v>
          </cell>
          <cell r="N334" t="str">
            <v>andresbazante@unicauca.edu.co</v>
          </cell>
          <cell r="O334" t="str">
            <v>CATEGORIA A</v>
          </cell>
          <cell r="P334" t="str">
            <v>NULL</v>
          </cell>
          <cell r="Q334">
            <v>1</v>
          </cell>
        </row>
        <row r="335">
          <cell r="B335">
            <v>10303951</v>
          </cell>
          <cell r="C335" t="str">
            <v>JIMENEZ ORDOÑEZ WALTER ANIBAL</v>
          </cell>
          <cell r="D335" t="str">
            <v>JIMENEZ</v>
          </cell>
          <cell r="E335" t="str">
            <v>ORDOÑEZ</v>
          </cell>
          <cell r="F335" t="str">
            <v>WALTER</v>
          </cell>
          <cell r="G335" t="str">
            <v>ANIBAL</v>
          </cell>
          <cell r="H335">
            <v>11</v>
          </cell>
          <cell r="I335" t="str">
            <v>HORA CATEDRA</v>
          </cell>
          <cell r="J335" t="str">
            <v>M</v>
          </cell>
          <cell r="K335" t="str">
            <v>ac</v>
          </cell>
          <cell r="L335" t="str">
            <v>NA</v>
          </cell>
          <cell r="M335" t="str">
            <v>NULL</v>
          </cell>
          <cell r="N335" t="str">
            <v>wjimenez@unicauca.edu.co</v>
          </cell>
          <cell r="O335" t="str">
            <v>CATEGORIA D</v>
          </cell>
          <cell r="P335" t="str">
            <v>NULL</v>
          </cell>
          <cell r="Q335">
            <v>1</v>
          </cell>
        </row>
        <row r="336">
          <cell r="B336">
            <v>10304318</v>
          </cell>
          <cell r="C336" t="str">
            <v>PINO HOYOS GERARDO ANDRES</v>
          </cell>
          <cell r="D336" t="str">
            <v>PINO</v>
          </cell>
          <cell r="E336" t="str">
            <v>HOYOS</v>
          </cell>
          <cell r="F336" t="str">
            <v>GERARDO</v>
          </cell>
          <cell r="G336" t="str">
            <v>ANDRES</v>
          </cell>
          <cell r="H336">
            <v>10</v>
          </cell>
          <cell r="I336" t="str">
            <v>HORA CATEDRA</v>
          </cell>
          <cell r="J336" t="str">
            <v>M</v>
          </cell>
          <cell r="K336" t="str">
            <v>ac</v>
          </cell>
          <cell r="L336" t="str">
            <v>NA</v>
          </cell>
          <cell r="M336" t="str">
            <v>NULL</v>
          </cell>
          <cell r="N336" t="str">
            <v>NULL</v>
          </cell>
          <cell r="O336" t="str">
            <v>CATEGORIA A</v>
          </cell>
          <cell r="P336" t="str">
            <v>NULL</v>
          </cell>
          <cell r="Q336">
            <v>1</v>
          </cell>
        </row>
        <row r="337">
          <cell r="B337">
            <v>10306427</v>
          </cell>
          <cell r="C337" t="str">
            <v>PRADO VALENCIA DAVID FERNANDO</v>
          </cell>
          <cell r="D337" t="str">
            <v>PRADO</v>
          </cell>
          <cell r="E337" t="str">
            <v>VALENCIA</v>
          </cell>
          <cell r="F337" t="str">
            <v>DAVID</v>
          </cell>
          <cell r="G337" t="str">
            <v>FERNANDO</v>
          </cell>
          <cell r="H337">
            <v>27</v>
          </cell>
          <cell r="I337" t="str">
            <v>PLANTA</v>
          </cell>
          <cell r="J337" t="str">
            <v>M</v>
          </cell>
          <cell r="K337" t="str">
            <v>ac</v>
          </cell>
          <cell r="L337" t="str">
            <v>TC</v>
          </cell>
          <cell r="M337" t="str">
            <v>No aplica</v>
          </cell>
          <cell r="N337" t="str">
            <v>davidprado@unicauca.edu.co</v>
          </cell>
          <cell r="O337" t="str">
            <v>CATEGORIA D</v>
          </cell>
          <cell r="P337">
            <v>45365</v>
          </cell>
          <cell r="Q337">
            <v>1</v>
          </cell>
        </row>
        <row r="338">
          <cell r="B338">
            <v>10306714</v>
          </cell>
          <cell r="C338" t="str">
            <v>LOPEZ FLOREZ JULIAN FERNANDO</v>
          </cell>
          <cell r="D338" t="str">
            <v>LOPEZ</v>
          </cell>
          <cell r="E338" t="str">
            <v>FLOREZ</v>
          </cell>
          <cell r="F338" t="str">
            <v>JULIAN</v>
          </cell>
          <cell r="G338" t="str">
            <v>FERNANDO</v>
          </cell>
          <cell r="H338">
            <v>28</v>
          </cell>
          <cell r="I338" t="str">
            <v>HORA CATEDRA</v>
          </cell>
          <cell r="J338" t="str">
            <v>M</v>
          </cell>
          <cell r="K338" t="str">
            <v>ac</v>
          </cell>
          <cell r="L338" t="str">
            <v>NA</v>
          </cell>
          <cell r="M338" t="str">
            <v>NULL</v>
          </cell>
          <cell r="N338" t="str">
            <v>julianflopez@unicauca.edu.co</v>
          </cell>
          <cell r="O338" t="str">
            <v>CATEGORIA A</v>
          </cell>
          <cell r="P338" t="str">
            <v>NULL</v>
          </cell>
          <cell r="Q338">
            <v>1</v>
          </cell>
        </row>
        <row r="339">
          <cell r="B339">
            <v>10306974</v>
          </cell>
          <cell r="C339" t="str">
            <v>GALINDEZ HURTADO ALVARO FELIPE</v>
          </cell>
          <cell r="D339" t="str">
            <v>GALINDEZ</v>
          </cell>
          <cell r="E339" t="str">
            <v>HURTADO</v>
          </cell>
          <cell r="F339" t="str">
            <v>ALVARO</v>
          </cell>
          <cell r="G339" t="str">
            <v>FELIPE</v>
          </cell>
          <cell r="H339">
            <v>35</v>
          </cell>
          <cell r="I339" t="str">
            <v>HORA CATEDRA</v>
          </cell>
          <cell r="J339" t="str">
            <v>M</v>
          </cell>
          <cell r="K339" t="str">
            <v>ac</v>
          </cell>
          <cell r="L339" t="str">
            <v>NA</v>
          </cell>
          <cell r="M339" t="str">
            <v>NULL</v>
          </cell>
          <cell r="N339" t="str">
            <v>agalindez@unicauca.edu.co</v>
          </cell>
          <cell r="O339" t="str">
            <v>CATEGORIA A</v>
          </cell>
          <cell r="P339" t="str">
            <v>NULL</v>
          </cell>
          <cell r="Q339">
            <v>1</v>
          </cell>
        </row>
        <row r="340">
          <cell r="B340">
            <v>10307763</v>
          </cell>
          <cell r="C340" t="str">
            <v>SANCHEZ SANCHEZ JESUS IVAN</v>
          </cell>
          <cell r="D340" t="str">
            <v>SANCHEZ</v>
          </cell>
          <cell r="E340" t="str">
            <v>SANCHEZ</v>
          </cell>
          <cell r="F340" t="str">
            <v>JESUS</v>
          </cell>
          <cell r="G340" t="str">
            <v>IVAN</v>
          </cell>
          <cell r="H340">
            <v>27</v>
          </cell>
          <cell r="I340" t="str">
            <v>HORA CATEDRA</v>
          </cell>
          <cell r="J340" t="str">
            <v>M</v>
          </cell>
          <cell r="K340" t="str">
            <v>ac</v>
          </cell>
          <cell r="L340" t="str">
            <v>NA</v>
          </cell>
          <cell r="M340" t="str">
            <v>NULL</v>
          </cell>
          <cell r="N340" t="str">
            <v>jisanchez@unicauca.edu.co</v>
          </cell>
          <cell r="O340" t="str">
            <v>CATEGORIA A</v>
          </cell>
          <cell r="P340" t="str">
            <v>NULL</v>
          </cell>
          <cell r="Q340">
            <v>1</v>
          </cell>
        </row>
        <row r="341">
          <cell r="B341">
            <v>10308397</v>
          </cell>
          <cell r="C341" t="str">
            <v>CABEZAS GAVIRIA ALEXANDER</v>
          </cell>
          <cell r="D341" t="str">
            <v>CABEZAS</v>
          </cell>
          <cell r="E341" t="str">
            <v>GAVIRIA</v>
          </cell>
          <cell r="F341" t="str">
            <v>ALEXANDER</v>
          </cell>
          <cell r="H341">
            <v>5</v>
          </cell>
          <cell r="I341" t="str">
            <v>HORA CATEDRA</v>
          </cell>
          <cell r="J341" t="str">
            <v>M</v>
          </cell>
          <cell r="K341" t="str">
            <v>ac</v>
          </cell>
          <cell r="L341" t="str">
            <v>NA</v>
          </cell>
          <cell r="M341" t="str">
            <v>NULL</v>
          </cell>
          <cell r="N341" t="str">
            <v>alexcabezas@unicauca.edu.co</v>
          </cell>
          <cell r="O341" t="str">
            <v>CATEGORIA B</v>
          </cell>
          <cell r="P341" t="str">
            <v>NULL</v>
          </cell>
          <cell r="Q341">
            <v>1</v>
          </cell>
        </row>
        <row r="342">
          <cell r="B342">
            <v>10308754</v>
          </cell>
          <cell r="C342" t="str">
            <v>ERAZO CRUZ CICERON</v>
          </cell>
          <cell r="D342" t="str">
            <v>ERAZO</v>
          </cell>
          <cell r="E342" t="str">
            <v>CRUZ</v>
          </cell>
          <cell r="F342" t="str">
            <v>CICERON</v>
          </cell>
          <cell r="H342">
            <v>30</v>
          </cell>
          <cell r="I342" t="str">
            <v>HORA CATEDRA</v>
          </cell>
          <cell r="J342" t="str">
            <v>M</v>
          </cell>
          <cell r="K342" t="str">
            <v>ac</v>
          </cell>
          <cell r="L342" t="str">
            <v>NA</v>
          </cell>
          <cell r="M342" t="str">
            <v>NULL</v>
          </cell>
          <cell r="N342" t="str">
            <v>cice@unicauca.edu.co</v>
          </cell>
          <cell r="O342" t="str">
            <v>CATEGORIA D</v>
          </cell>
          <cell r="P342" t="str">
            <v>NULL</v>
          </cell>
          <cell r="Q342">
            <v>1</v>
          </cell>
        </row>
        <row r="343">
          <cell r="B343">
            <v>10483684</v>
          </cell>
          <cell r="C343" t="str">
            <v>PINO FERNANDO</v>
          </cell>
          <cell r="D343" t="str">
            <v>PINO</v>
          </cell>
          <cell r="E343" t="str">
            <v>FERNANDO</v>
          </cell>
          <cell r="F343" t="str">
            <v>FERNANDO</v>
          </cell>
          <cell r="H343">
            <v>40</v>
          </cell>
          <cell r="I343" t="str">
            <v>HORA CATEDRA</v>
          </cell>
          <cell r="J343" t="str">
            <v>M</v>
          </cell>
          <cell r="K343" t="str">
            <v>ac</v>
          </cell>
          <cell r="L343" t="str">
            <v>NA</v>
          </cell>
          <cell r="M343" t="str">
            <v>NULL</v>
          </cell>
          <cell r="N343" t="str">
            <v>NULL</v>
          </cell>
          <cell r="O343" t="str">
            <v>CATEGORIA A</v>
          </cell>
          <cell r="P343" t="str">
            <v>NULL</v>
          </cell>
          <cell r="Q343">
            <v>1</v>
          </cell>
        </row>
        <row r="344">
          <cell r="B344">
            <v>10521998</v>
          </cell>
          <cell r="C344" t="str">
            <v>PEDROZA BENITEZ REINEL</v>
          </cell>
          <cell r="D344" t="str">
            <v>PEDROZA</v>
          </cell>
          <cell r="E344" t="str">
            <v>BENITEZ</v>
          </cell>
          <cell r="F344" t="str">
            <v>REINEL</v>
          </cell>
          <cell r="H344">
            <v>40</v>
          </cell>
          <cell r="I344" t="str">
            <v>HORA CATEDRA</v>
          </cell>
          <cell r="J344" t="str">
            <v>M</v>
          </cell>
          <cell r="K344" t="str">
            <v>ac</v>
          </cell>
          <cell r="L344" t="str">
            <v>NA</v>
          </cell>
          <cell r="M344" t="str">
            <v>NULL</v>
          </cell>
          <cell r="N344" t="str">
            <v>rpedroza@unicauca.edu.co</v>
          </cell>
          <cell r="O344" t="str">
            <v>CATEGORIA A</v>
          </cell>
          <cell r="P344" t="str">
            <v>NULL</v>
          </cell>
          <cell r="Q344">
            <v>1</v>
          </cell>
        </row>
        <row r="345">
          <cell r="B345">
            <v>10529213</v>
          </cell>
          <cell r="C345" t="str">
            <v>BAOS LOPEZ LUIS ARGEMIRO</v>
          </cell>
          <cell r="D345" t="str">
            <v>BAOS</v>
          </cell>
          <cell r="E345" t="str">
            <v>LOPEZ</v>
          </cell>
          <cell r="F345" t="str">
            <v>LUIS</v>
          </cell>
          <cell r="G345" t="str">
            <v>ARGEMIRO</v>
          </cell>
          <cell r="H345">
            <v>14</v>
          </cell>
          <cell r="I345" t="str">
            <v>HORA CATEDRA</v>
          </cell>
          <cell r="J345" t="str">
            <v>M</v>
          </cell>
          <cell r="K345" t="str">
            <v>ac</v>
          </cell>
          <cell r="L345" t="str">
            <v>NA</v>
          </cell>
          <cell r="M345" t="str">
            <v>NULL</v>
          </cell>
          <cell r="N345" t="str">
            <v>lbaos@unicauca.edu.co</v>
          </cell>
          <cell r="O345" t="str">
            <v>CATEGORIA D</v>
          </cell>
          <cell r="P345" t="str">
            <v>NULL</v>
          </cell>
          <cell r="Q345">
            <v>1</v>
          </cell>
        </row>
        <row r="346">
          <cell r="B346">
            <v>10529359</v>
          </cell>
          <cell r="C346" t="str">
            <v>OTOYA CASTRILLON FRANCISCO JOSE</v>
          </cell>
          <cell r="D346" t="str">
            <v>OTOYA</v>
          </cell>
          <cell r="E346" t="str">
            <v>CASTRILLON</v>
          </cell>
          <cell r="F346" t="str">
            <v>FRANCISCO</v>
          </cell>
          <cell r="G346" t="str">
            <v>JOSE</v>
          </cell>
          <cell r="H346">
            <v>13</v>
          </cell>
          <cell r="I346" t="str">
            <v>HORA CATEDRA</v>
          </cell>
          <cell r="J346" t="str">
            <v>M</v>
          </cell>
          <cell r="K346" t="str">
            <v>ac</v>
          </cell>
          <cell r="L346" t="str">
            <v>NA</v>
          </cell>
          <cell r="M346" t="str">
            <v>NULL</v>
          </cell>
          <cell r="N346" t="str">
            <v>fjotoya@unicauca.edu.co</v>
          </cell>
          <cell r="O346" t="str">
            <v>CATEGORIA D</v>
          </cell>
          <cell r="P346" t="str">
            <v>NULL</v>
          </cell>
          <cell r="Q346">
            <v>1</v>
          </cell>
        </row>
        <row r="347">
          <cell r="B347">
            <v>10529662</v>
          </cell>
          <cell r="C347" t="str">
            <v>AYALA CALDAS LUIS CARLOS</v>
          </cell>
          <cell r="D347" t="str">
            <v>AYALA</v>
          </cell>
          <cell r="E347" t="str">
            <v>CALDAS</v>
          </cell>
          <cell r="F347" t="str">
            <v>LUIS</v>
          </cell>
          <cell r="G347" t="str">
            <v>CARLOS</v>
          </cell>
          <cell r="H347">
            <v>30</v>
          </cell>
          <cell r="I347" t="str">
            <v>HORA CATEDRA</v>
          </cell>
          <cell r="J347" t="str">
            <v>M</v>
          </cell>
          <cell r="K347" t="str">
            <v>ac</v>
          </cell>
          <cell r="L347" t="str">
            <v>NA</v>
          </cell>
          <cell r="M347" t="str">
            <v>NULL</v>
          </cell>
          <cell r="N347" t="str">
            <v>luisayala@unicauca.edu.co</v>
          </cell>
          <cell r="O347" t="str">
            <v>CATEGORI C</v>
          </cell>
          <cell r="P347" t="str">
            <v>NULL</v>
          </cell>
          <cell r="Q347">
            <v>1</v>
          </cell>
        </row>
        <row r="348">
          <cell r="B348">
            <v>10529916</v>
          </cell>
          <cell r="C348" t="str">
            <v>CRUZ JIMENEZ DIEGO</v>
          </cell>
          <cell r="D348" t="str">
            <v>CRUZ</v>
          </cell>
          <cell r="E348" t="str">
            <v>JIMENEZ</v>
          </cell>
          <cell r="F348" t="str">
            <v>DIEGO</v>
          </cell>
          <cell r="H348">
            <v>19</v>
          </cell>
          <cell r="I348" t="str">
            <v>HORA CATEDRA</v>
          </cell>
          <cell r="J348" t="str">
            <v>M</v>
          </cell>
          <cell r="K348" t="str">
            <v>ac</v>
          </cell>
          <cell r="L348" t="str">
            <v>NA</v>
          </cell>
          <cell r="M348" t="str">
            <v>NULL</v>
          </cell>
          <cell r="N348" t="str">
            <v>dcruz@unicauca.edu.co</v>
          </cell>
          <cell r="O348" t="str">
            <v>CATEGORIA D</v>
          </cell>
          <cell r="P348" t="str">
            <v>NULL</v>
          </cell>
          <cell r="Q348">
            <v>1</v>
          </cell>
        </row>
        <row r="349">
          <cell r="B349">
            <v>10530221</v>
          </cell>
          <cell r="C349" t="str">
            <v>ILLERA RIVERA DIEGO</v>
          </cell>
          <cell r="D349" t="str">
            <v>ILLERA</v>
          </cell>
          <cell r="E349" t="str">
            <v>RIVERA</v>
          </cell>
          <cell r="F349" t="str">
            <v>DIEGO</v>
          </cell>
          <cell r="H349">
            <v>14</v>
          </cell>
          <cell r="I349" t="str">
            <v>HORA CATEDRA</v>
          </cell>
          <cell r="J349" t="str">
            <v>M</v>
          </cell>
          <cell r="K349" t="str">
            <v>ac</v>
          </cell>
          <cell r="L349" t="str">
            <v>NA</v>
          </cell>
          <cell r="M349" t="str">
            <v>NULL</v>
          </cell>
          <cell r="N349" t="str">
            <v>dillera@unicauca.edu.co</v>
          </cell>
          <cell r="O349" t="str">
            <v>CATEGORIA D</v>
          </cell>
          <cell r="P349" t="str">
            <v>NULL</v>
          </cell>
          <cell r="Q349">
            <v>1</v>
          </cell>
        </row>
        <row r="350">
          <cell r="B350">
            <v>10532278</v>
          </cell>
          <cell r="C350" t="str">
            <v>IDROBO SANDOVAL HERMES LAUREANO</v>
          </cell>
          <cell r="D350" t="str">
            <v>IDROBO</v>
          </cell>
          <cell r="E350" t="str">
            <v>SANDOVAL</v>
          </cell>
          <cell r="F350" t="str">
            <v>HERMES</v>
          </cell>
          <cell r="G350" t="str">
            <v>LAUREANO</v>
          </cell>
          <cell r="H350">
            <v>33</v>
          </cell>
          <cell r="I350" t="str">
            <v>HORA CATEDRA</v>
          </cell>
          <cell r="J350" t="str">
            <v>M</v>
          </cell>
          <cell r="K350" t="str">
            <v>ac</v>
          </cell>
          <cell r="L350" t="str">
            <v>NA</v>
          </cell>
          <cell r="M350" t="str">
            <v>NULL</v>
          </cell>
          <cell r="N350" t="str">
            <v>hermes.idrobo@unicauca.edu.co</v>
          </cell>
          <cell r="O350" t="str">
            <v>CATEGORIA A</v>
          </cell>
          <cell r="P350" t="str">
            <v>NULL</v>
          </cell>
          <cell r="Q350">
            <v>1</v>
          </cell>
        </row>
        <row r="351">
          <cell r="B351">
            <v>10532521</v>
          </cell>
          <cell r="C351" t="str">
            <v>GOMEZ GOMEZ JESUS ALBERTO</v>
          </cell>
          <cell r="D351" t="str">
            <v>GOMEZ</v>
          </cell>
          <cell r="E351" t="str">
            <v>GOMEZ</v>
          </cell>
          <cell r="F351" t="str">
            <v>JESUS</v>
          </cell>
          <cell r="G351" t="str">
            <v>ALBERTO</v>
          </cell>
          <cell r="H351">
            <v>40</v>
          </cell>
          <cell r="I351" t="str">
            <v>HORA CATEDRA</v>
          </cell>
          <cell r="J351" t="str">
            <v>M</v>
          </cell>
          <cell r="K351" t="str">
            <v>ac</v>
          </cell>
          <cell r="L351" t="str">
            <v>NA</v>
          </cell>
          <cell r="M351" t="str">
            <v>NULL</v>
          </cell>
          <cell r="N351" t="str">
            <v>albertogomez@unicauca.edu.co</v>
          </cell>
          <cell r="O351" t="str">
            <v>CATEGORIA D</v>
          </cell>
          <cell r="P351" t="str">
            <v>NULL</v>
          </cell>
          <cell r="Q351">
            <v>1</v>
          </cell>
        </row>
        <row r="352">
          <cell r="B352">
            <v>10533264</v>
          </cell>
          <cell r="C352" t="str">
            <v>ZAPATA PORRAS EFRAIN ANTONIO</v>
          </cell>
          <cell r="D352" t="str">
            <v>ZAPATA</v>
          </cell>
          <cell r="E352" t="str">
            <v>PORRAS</v>
          </cell>
          <cell r="F352" t="str">
            <v>EFRAIN</v>
          </cell>
          <cell r="G352" t="str">
            <v>ANTONIO</v>
          </cell>
          <cell r="H352">
            <v>10</v>
          </cell>
          <cell r="I352" t="str">
            <v>HORA CATEDRA</v>
          </cell>
          <cell r="J352" t="str">
            <v>M</v>
          </cell>
          <cell r="K352" t="str">
            <v>ac</v>
          </cell>
          <cell r="L352" t="str">
            <v>NA</v>
          </cell>
          <cell r="M352" t="str">
            <v>NULL</v>
          </cell>
          <cell r="N352" t="str">
            <v>efrainzapata@unicauca.edu.co</v>
          </cell>
          <cell r="O352" t="str">
            <v>CATEGORIA A</v>
          </cell>
          <cell r="P352" t="str">
            <v>NULL</v>
          </cell>
          <cell r="Q352">
            <v>1</v>
          </cell>
        </row>
        <row r="353">
          <cell r="B353">
            <v>10533864</v>
          </cell>
          <cell r="C353" t="str">
            <v>RUIZ QUIÑONEZ GERARDO ERNESTO</v>
          </cell>
          <cell r="D353" t="str">
            <v>RUIZ</v>
          </cell>
          <cell r="E353" t="str">
            <v>QUIÑONEZ</v>
          </cell>
          <cell r="F353" t="str">
            <v>GERARDO</v>
          </cell>
          <cell r="G353" t="str">
            <v>ERNESTO</v>
          </cell>
          <cell r="H353">
            <v>40</v>
          </cell>
          <cell r="I353" t="str">
            <v>HORA CATEDRA</v>
          </cell>
          <cell r="J353" t="str">
            <v>M</v>
          </cell>
          <cell r="K353" t="str">
            <v>ac</v>
          </cell>
          <cell r="L353" t="str">
            <v>NA</v>
          </cell>
          <cell r="M353" t="str">
            <v>NULL</v>
          </cell>
          <cell r="N353" t="str">
            <v>gerardoruiz@unicauca.edu.co</v>
          </cell>
          <cell r="O353" t="str">
            <v>CATEGORIA D</v>
          </cell>
          <cell r="P353" t="str">
            <v>NULL</v>
          </cell>
          <cell r="Q353">
            <v>1</v>
          </cell>
        </row>
        <row r="354">
          <cell r="B354">
            <v>10533944</v>
          </cell>
          <cell r="C354" t="str">
            <v>TORRES CABRERA FRANKLIN IGNACIO</v>
          </cell>
          <cell r="D354" t="str">
            <v>TORRES</v>
          </cell>
          <cell r="E354" t="str">
            <v>CABRERA</v>
          </cell>
          <cell r="F354" t="str">
            <v>FRANKLIN</v>
          </cell>
          <cell r="G354" t="str">
            <v>IGNACIO</v>
          </cell>
          <cell r="H354">
            <v>41</v>
          </cell>
          <cell r="I354" t="str">
            <v>HORA CATEDRA</v>
          </cell>
          <cell r="J354" t="str">
            <v>M</v>
          </cell>
          <cell r="K354" t="str">
            <v>ac</v>
          </cell>
          <cell r="L354" t="str">
            <v>NA</v>
          </cell>
          <cell r="M354" t="str">
            <v>NULL</v>
          </cell>
          <cell r="N354" t="str">
            <v>franklintorres@unicauca.edu.co</v>
          </cell>
          <cell r="O354" t="str">
            <v>CATEGORIA D</v>
          </cell>
          <cell r="P354" t="str">
            <v>NULL</v>
          </cell>
          <cell r="Q354">
            <v>1</v>
          </cell>
        </row>
        <row r="355">
          <cell r="B355">
            <v>10536026</v>
          </cell>
          <cell r="C355" t="str">
            <v>LARRARTE VASQUEZ GIOVANNI</v>
          </cell>
          <cell r="D355" t="str">
            <v>LARRARTE</v>
          </cell>
          <cell r="E355" t="str">
            <v>VASQUEZ</v>
          </cell>
          <cell r="F355" t="str">
            <v>GIOVANNI</v>
          </cell>
          <cell r="H355">
            <v>40</v>
          </cell>
          <cell r="I355" t="str">
            <v>HORA CATEDRA</v>
          </cell>
          <cell r="J355" t="str">
            <v>M</v>
          </cell>
          <cell r="K355" t="str">
            <v>ac</v>
          </cell>
          <cell r="L355" t="str">
            <v>NA</v>
          </cell>
          <cell r="M355" t="str">
            <v>NULL</v>
          </cell>
          <cell r="N355" t="str">
            <v>giovannilv@unicauca.edu.co</v>
          </cell>
          <cell r="O355" t="str">
            <v>CATEGORIA A</v>
          </cell>
          <cell r="P355" t="str">
            <v>NULL</v>
          </cell>
          <cell r="Q355">
            <v>1</v>
          </cell>
        </row>
        <row r="356">
          <cell r="B356">
            <v>10536305</v>
          </cell>
          <cell r="C356" t="str">
            <v>OTERO OCHOA NORBERTO</v>
          </cell>
          <cell r="D356" t="str">
            <v>OTERO</v>
          </cell>
          <cell r="E356" t="str">
            <v>OCHOA</v>
          </cell>
          <cell r="F356" t="str">
            <v>NORBERTO</v>
          </cell>
          <cell r="H356">
            <v>5</v>
          </cell>
          <cell r="I356" t="str">
            <v>HORA CATEDRA</v>
          </cell>
          <cell r="J356" t="str">
            <v>M</v>
          </cell>
          <cell r="K356" t="str">
            <v>ac</v>
          </cell>
          <cell r="L356" t="str">
            <v>NA</v>
          </cell>
          <cell r="M356" t="str">
            <v>NULL</v>
          </cell>
          <cell r="N356" t="str">
            <v>notero@unicauca.edu.co</v>
          </cell>
          <cell r="O356" t="str">
            <v>CATEGORIA A</v>
          </cell>
          <cell r="P356" t="str">
            <v>NULL</v>
          </cell>
          <cell r="Q356">
            <v>1</v>
          </cell>
        </row>
        <row r="357">
          <cell r="B357">
            <v>10537107</v>
          </cell>
          <cell r="C357" t="str">
            <v>DIAZ CASTRO CARLOS ALBERTO</v>
          </cell>
          <cell r="D357" t="str">
            <v>DIAZ</v>
          </cell>
          <cell r="E357" t="str">
            <v>CASTRO</v>
          </cell>
          <cell r="F357" t="str">
            <v>CARLOS</v>
          </cell>
          <cell r="G357" t="str">
            <v>ALBERTO</v>
          </cell>
          <cell r="H357">
            <v>19</v>
          </cell>
          <cell r="I357" t="str">
            <v>HORA CATEDRA</v>
          </cell>
          <cell r="J357" t="str">
            <v>M</v>
          </cell>
          <cell r="K357" t="str">
            <v>ac</v>
          </cell>
          <cell r="L357" t="str">
            <v>NA</v>
          </cell>
          <cell r="M357" t="str">
            <v>NULL</v>
          </cell>
          <cell r="N357" t="str">
            <v>ccastro@unicauca.edu.co</v>
          </cell>
          <cell r="O357" t="str">
            <v>CATEGORIA D</v>
          </cell>
          <cell r="P357" t="str">
            <v>NULL</v>
          </cell>
          <cell r="Q357">
            <v>1</v>
          </cell>
        </row>
        <row r="358">
          <cell r="B358">
            <v>10538044</v>
          </cell>
          <cell r="C358" t="str">
            <v>GUERRERO OTOYA GERSON AUGUSTO</v>
          </cell>
          <cell r="D358" t="str">
            <v>GUERRERO</v>
          </cell>
          <cell r="E358" t="str">
            <v>OTOYA</v>
          </cell>
          <cell r="F358" t="str">
            <v>GERSON</v>
          </cell>
          <cell r="G358" t="str">
            <v>AUGUSTO</v>
          </cell>
          <cell r="H358">
            <v>40</v>
          </cell>
          <cell r="I358" t="str">
            <v>HORA CATEDRA</v>
          </cell>
          <cell r="J358" t="str">
            <v>M</v>
          </cell>
          <cell r="K358" t="str">
            <v>ac</v>
          </cell>
          <cell r="L358" t="str">
            <v>NA</v>
          </cell>
          <cell r="M358" t="str">
            <v>NULL</v>
          </cell>
          <cell r="N358" t="str">
            <v>ggotoya@unicauca.edu.co</v>
          </cell>
          <cell r="O358" t="str">
            <v>CATEGORIA D</v>
          </cell>
          <cell r="P358" t="str">
            <v>NULL</v>
          </cell>
          <cell r="Q358">
            <v>1</v>
          </cell>
        </row>
        <row r="359">
          <cell r="B359">
            <v>10540176</v>
          </cell>
          <cell r="C359" t="str">
            <v>PABON BURBANO ARIEL EDMUNDO</v>
          </cell>
          <cell r="D359" t="str">
            <v>PABON</v>
          </cell>
          <cell r="E359" t="str">
            <v>BURBANO</v>
          </cell>
          <cell r="F359" t="str">
            <v>ARIEL</v>
          </cell>
          <cell r="G359" t="str">
            <v>EDMUNDO</v>
          </cell>
          <cell r="H359">
            <v>18</v>
          </cell>
          <cell r="I359" t="str">
            <v>HORA CATEDRA</v>
          </cell>
          <cell r="J359" t="str">
            <v>M</v>
          </cell>
          <cell r="K359" t="str">
            <v>ac</v>
          </cell>
          <cell r="L359" t="str">
            <v>NA</v>
          </cell>
          <cell r="M359" t="str">
            <v>NULL</v>
          </cell>
          <cell r="N359" t="str">
            <v>arielpabon@unicauca.edu.co</v>
          </cell>
          <cell r="O359" t="str">
            <v>CATEGORIA D</v>
          </cell>
          <cell r="P359" t="str">
            <v>NULL</v>
          </cell>
          <cell r="Q359">
            <v>1</v>
          </cell>
        </row>
        <row r="360">
          <cell r="B360">
            <v>10542594</v>
          </cell>
          <cell r="C360" t="str">
            <v>LOPEZ SACCONI FABRICIO</v>
          </cell>
          <cell r="D360" t="str">
            <v>LOPEZ</v>
          </cell>
          <cell r="E360" t="str">
            <v>SACCONI</v>
          </cell>
          <cell r="F360" t="str">
            <v>FABRICIO</v>
          </cell>
          <cell r="H360">
            <v>42</v>
          </cell>
          <cell r="I360" t="str">
            <v>HORA CATEDRA</v>
          </cell>
          <cell r="J360" t="str">
            <v>M</v>
          </cell>
          <cell r="K360" t="str">
            <v>ac</v>
          </cell>
          <cell r="L360" t="str">
            <v>NA</v>
          </cell>
          <cell r="M360" t="str">
            <v>NULL</v>
          </cell>
          <cell r="N360" t="str">
            <v>fabriciolopez@unicauca.edu.co</v>
          </cell>
          <cell r="O360" t="str">
            <v>CATEGORIA A</v>
          </cell>
          <cell r="P360" t="str">
            <v>NULL</v>
          </cell>
          <cell r="Q360">
            <v>1</v>
          </cell>
        </row>
        <row r="361">
          <cell r="B361">
            <v>10544216</v>
          </cell>
          <cell r="C361" t="str">
            <v>TOBAR MANZANO ALBEIRO NAPOLEON</v>
          </cell>
          <cell r="D361" t="str">
            <v>TOBAR</v>
          </cell>
          <cell r="E361" t="str">
            <v>MANZANO</v>
          </cell>
          <cell r="F361" t="str">
            <v>ALBEIRO</v>
          </cell>
          <cell r="G361" t="str">
            <v>NAPOLEON</v>
          </cell>
          <cell r="H361">
            <v>40</v>
          </cell>
          <cell r="I361" t="str">
            <v>HORA CATEDRA</v>
          </cell>
          <cell r="J361" t="str">
            <v>M</v>
          </cell>
          <cell r="K361" t="str">
            <v>ac</v>
          </cell>
          <cell r="L361" t="str">
            <v>NA</v>
          </cell>
          <cell r="M361" t="str">
            <v>NULL</v>
          </cell>
          <cell r="N361" t="str">
            <v>tobaram@unicauca.edu.co</v>
          </cell>
          <cell r="O361" t="str">
            <v>CATEGORIA A</v>
          </cell>
          <cell r="P361" t="str">
            <v>NULL</v>
          </cell>
          <cell r="Q361">
            <v>1</v>
          </cell>
        </row>
        <row r="362">
          <cell r="B362">
            <v>10545375</v>
          </cell>
          <cell r="C362" t="str">
            <v>MOSQUERA ROJAS TARSO</v>
          </cell>
          <cell r="D362" t="str">
            <v>MOSQUERA</v>
          </cell>
          <cell r="E362" t="str">
            <v>ROJAS</v>
          </cell>
          <cell r="F362" t="str">
            <v>TARSO</v>
          </cell>
          <cell r="H362">
            <v>5</v>
          </cell>
          <cell r="I362" t="str">
            <v>HORA CATEDRA</v>
          </cell>
          <cell r="J362" t="str">
            <v>M</v>
          </cell>
          <cell r="K362" t="str">
            <v>ac</v>
          </cell>
          <cell r="L362" t="str">
            <v>NA</v>
          </cell>
          <cell r="M362" t="str">
            <v>NULL</v>
          </cell>
          <cell r="N362" t="str">
            <v>NULL</v>
          </cell>
          <cell r="O362" t="str">
            <v>CATEGORIA D</v>
          </cell>
          <cell r="P362" t="str">
            <v>NULL</v>
          </cell>
          <cell r="Q362">
            <v>1</v>
          </cell>
        </row>
        <row r="363">
          <cell r="B363">
            <v>10545544</v>
          </cell>
          <cell r="C363" t="str">
            <v>GOMEZ RAMIREZ JESUS LAUREANO</v>
          </cell>
          <cell r="D363" t="str">
            <v>GOMEZ</v>
          </cell>
          <cell r="E363" t="str">
            <v>RAMIREZ</v>
          </cell>
          <cell r="F363" t="str">
            <v>JESUS</v>
          </cell>
          <cell r="G363" t="str">
            <v>LAUREANO</v>
          </cell>
          <cell r="H363">
            <v>19</v>
          </cell>
          <cell r="I363" t="str">
            <v>HORA CATEDRA</v>
          </cell>
          <cell r="J363" t="str">
            <v>M</v>
          </cell>
          <cell r="K363" t="str">
            <v>ac</v>
          </cell>
          <cell r="L363" t="str">
            <v>NA</v>
          </cell>
          <cell r="M363" t="str">
            <v>NULL</v>
          </cell>
          <cell r="N363" t="str">
            <v>jelagora@unicauca.edu.co</v>
          </cell>
          <cell r="O363" t="str">
            <v>CATEGORI C</v>
          </cell>
          <cell r="P363" t="str">
            <v>NULL</v>
          </cell>
          <cell r="Q363">
            <v>1</v>
          </cell>
        </row>
        <row r="364">
          <cell r="B364">
            <v>10547859</v>
          </cell>
          <cell r="C364" t="str">
            <v>PAZ CONSTAIN JESUS HERNANDO</v>
          </cell>
          <cell r="D364" t="str">
            <v>PAZ</v>
          </cell>
          <cell r="E364" t="str">
            <v>CONSTAIN</v>
          </cell>
          <cell r="F364" t="str">
            <v>JESUS</v>
          </cell>
          <cell r="G364" t="str">
            <v>HERNANDO</v>
          </cell>
          <cell r="H364">
            <v>40</v>
          </cell>
          <cell r="I364" t="str">
            <v>HORA CATEDRA</v>
          </cell>
          <cell r="J364" t="str">
            <v>M</v>
          </cell>
          <cell r="K364" t="str">
            <v>ac</v>
          </cell>
          <cell r="L364" t="str">
            <v>NA</v>
          </cell>
          <cell r="M364" t="str">
            <v>NULL</v>
          </cell>
          <cell r="N364" t="str">
            <v>jhconstain@unicauca.edu.co</v>
          </cell>
          <cell r="O364" t="str">
            <v>CATEGORIA D</v>
          </cell>
          <cell r="P364" t="str">
            <v>NULL</v>
          </cell>
          <cell r="Q364">
            <v>1</v>
          </cell>
        </row>
        <row r="365">
          <cell r="B365">
            <v>10548146</v>
          </cell>
          <cell r="C365" t="str">
            <v>TOSSE COLLAZOS CARLOS ARBEY</v>
          </cell>
          <cell r="D365" t="str">
            <v>TOSSE</v>
          </cell>
          <cell r="E365" t="str">
            <v>COLLAZOS</v>
          </cell>
          <cell r="F365" t="str">
            <v>CARLOS</v>
          </cell>
          <cell r="G365" t="str">
            <v>ARBEY</v>
          </cell>
          <cell r="H365">
            <v>30</v>
          </cell>
          <cell r="I365" t="str">
            <v>HORA CATEDRA</v>
          </cell>
          <cell r="J365" t="str">
            <v>M</v>
          </cell>
          <cell r="K365" t="str">
            <v>ac</v>
          </cell>
          <cell r="L365" t="str">
            <v>NA</v>
          </cell>
          <cell r="M365" t="str">
            <v>NULL</v>
          </cell>
          <cell r="N365" t="str">
            <v>catosse@unicauca.edu.co</v>
          </cell>
          <cell r="O365" t="str">
            <v>CATEGORIA A</v>
          </cell>
          <cell r="P365" t="str">
            <v>NULL</v>
          </cell>
          <cell r="Q365">
            <v>1</v>
          </cell>
        </row>
        <row r="366">
          <cell r="B366">
            <v>10549731</v>
          </cell>
          <cell r="C366" t="str">
            <v>POLANCO OSORIO HUMBERTO</v>
          </cell>
          <cell r="D366" t="str">
            <v>POLANCO</v>
          </cell>
          <cell r="E366" t="str">
            <v>OSORIO</v>
          </cell>
          <cell r="F366" t="str">
            <v>HUMBERTO</v>
          </cell>
          <cell r="H366">
            <v>19</v>
          </cell>
          <cell r="I366" t="str">
            <v>HORA CATEDRA</v>
          </cell>
          <cell r="J366" t="str">
            <v>M</v>
          </cell>
          <cell r="K366" t="str">
            <v>ac</v>
          </cell>
          <cell r="L366" t="str">
            <v>NA</v>
          </cell>
          <cell r="M366" t="str">
            <v>NULL</v>
          </cell>
          <cell r="N366" t="str">
            <v>hosorio@unicauca.edu.co</v>
          </cell>
          <cell r="O366" t="str">
            <v>CATEGORIA A</v>
          </cell>
          <cell r="P366" t="str">
            <v>NULL</v>
          </cell>
          <cell r="Q366">
            <v>1</v>
          </cell>
        </row>
        <row r="367">
          <cell r="B367">
            <v>10549815</v>
          </cell>
          <cell r="C367" t="str">
            <v>CASTRILLON SIMMONDS ROBERTO</v>
          </cell>
          <cell r="D367" t="str">
            <v>CASTRILLON</v>
          </cell>
          <cell r="E367" t="str">
            <v>SIMMONDS</v>
          </cell>
          <cell r="F367" t="str">
            <v>ROBERTO</v>
          </cell>
          <cell r="H367">
            <v>39</v>
          </cell>
          <cell r="I367" t="str">
            <v>HORA CATEDRA</v>
          </cell>
          <cell r="J367" t="str">
            <v>M</v>
          </cell>
          <cell r="K367" t="str">
            <v>ac</v>
          </cell>
          <cell r="L367" t="str">
            <v>NA</v>
          </cell>
          <cell r="M367" t="str">
            <v>NULL</v>
          </cell>
          <cell r="N367" t="str">
            <v>rocasi@unicauca.edu.co</v>
          </cell>
          <cell r="O367" t="str">
            <v>CATEGORIA D</v>
          </cell>
          <cell r="P367" t="str">
            <v>NULL</v>
          </cell>
          <cell r="Q367">
            <v>1</v>
          </cell>
        </row>
        <row r="368">
          <cell r="B368">
            <v>10690448</v>
          </cell>
          <cell r="C368" t="str">
            <v>ORTEGA PLAZA ARY BERNARDO</v>
          </cell>
          <cell r="D368" t="str">
            <v>ORTEGA</v>
          </cell>
          <cell r="E368" t="str">
            <v>PLAZA</v>
          </cell>
          <cell r="F368" t="str">
            <v>ARY</v>
          </cell>
          <cell r="G368" t="str">
            <v>BERNARDO</v>
          </cell>
          <cell r="H368">
            <v>40</v>
          </cell>
          <cell r="I368" t="str">
            <v>HORA CATEDRA</v>
          </cell>
          <cell r="J368" t="str">
            <v>M</v>
          </cell>
          <cell r="K368" t="str">
            <v>ac</v>
          </cell>
          <cell r="L368" t="str">
            <v>NA</v>
          </cell>
          <cell r="M368" t="str">
            <v>NULL</v>
          </cell>
          <cell r="N368" t="str">
            <v>arybernardo@unicauca.edu.co</v>
          </cell>
          <cell r="O368" t="str">
            <v>CATEGORIA D</v>
          </cell>
          <cell r="P368" t="str">
            <v>NULL</v>
          </cell>
          <cell r="Q368">
            <v>1</v>
          </cell>
        </row>
        <row r="369">
          <cell r="B369">
            <v>10695812</v>
          </cell>
          <cell r="C369" t="str">
            <v>RENDON CORDOBA CARLOS AUGUSTO</v>
          </cell>
          <cell r="D369" t="str">
            <v>RENDON</v>
          </cell>
          <cell r="E369" t="str">
            <v>CORDOBA</v>
          </cell>
          <cell r="F369" t="str">
            <v>CARLOS</v>
          </cell>
          <cell r="G369" t="str">
            <v>AUGUSTO</v>
          </cell>
          <cell r="H369">
            <v>28</v>
          </cell>
          <cell r="I369" t="str">
            <v>HORA CATEDRA</v>
          </cell>
          <cell r="J369" t="str">
            <v>M</v>
          </cell>
          <cell r="K369" t="str">
            <v>ac</v>
          </cell>
          <cell r="L369" t="str">
            <v>NA</v>
          </cell>
          <cell r="M369" t="str">
            <v>NULL</v>
          </cell>
          <cell r="N369" t="str">
            <v>crendon@unicauca.edu.co</v>
          </cell>
          <cell r="O369" t="str">
            <v>CATEGORIA D</v>
          </cell>
          <cell r="P369" t="str">
            <v>NULL</v>
          </cell>
          <cell r="Q369">
            <v>1</v>
          </cell>
        </row>
        <row r="370">
          <cell r="B370">
            <v>10698926</v>
          </cell>
          <cell r="C370" t="str">
            <v>DELGADO MORALES FABIO ALFREDO</v>
          </cell>
          <cell r="D370" t="str">
            <v>DELGADO</v>
          </cell>
          <cell r="E370" t="str">
            <v>MORALES</v>
          </cell>
          <cell r="F370" t="str">
            <v>FABIO</v>
          </cell>
          <cell r="G370" t="str">
            <v>ALFREDO</v>
          </cell>
          <cell r="H370">
            <v>3</v>
          </cell>
          <cell r="I370" t="str">
            <v>HORA CATEDRA</v>
          </cell>
          <cell r="J370" t="str">
            <v>M</v>
          </cell>
          <cell r="K370" t="str">
            <v>ac</v>
          </cell>
          <cell r="L370" t="str">
            <v>NA</v>
          </cell>
          <cell r="M370" t="str">
            <v>NULL</v>
          </cell>
          <cell r="N370" t="str">
            <v>fabidel@unicauca.edu.co</v>
          </cell>
          <cell r="O370" t="str">
            <v>CATEGORI C</v>
          </cell>
          <cell r="P370" t="str">
            <v>NULL</v>
          </cell>
          <cell r="Q370">
            <v>1</v>
          </cell>
        </row>
        <row r="371">
          <cell r="B371">
            <v>12746653</v>
          </cell>
          <cell r="C371" t="str">
            <v>ARTEAGA MONTES GIOVANY PAOLO</v>
          </cell>
          <cell r="D371" t="str">
            <v>ARTEAGA</v>
          </cell>
          <cell r="E371" t="str">
            <v>MONTES</v>
          </cell>
          <cell r="F371" t="str">
            <v>GIOVANY</v>
          </cell>
          <cell r="G371" t="str">
            <v>PAOLO</v>
          </cell>
          <cell r="H371">
            <v>20</v>
          </cell>
          <cell r="I371" t="str">
            <v>HORA CATEDRA</v>
          </cell>
          <cell r="J371" t="str">
            <v>M</v>
          </cell>
          <cell r="K371" t="str">
            <v>ac</v>
          </cell>
          <cell r="L371" t="str">
            <v>NA</v>
          </cell>
          <cell r="M371" t="str">
            <v>NULL</v>
          </cell>
          <cell r="N371" t="str">
            <v>giovanyarteaga@unicauca.edu.co</v>
          </cell>
          <cell r="O371" t="str">
            <v>CATEGORIA A</v>
          </cell>
          <cell r="P371" t="str">
            <v>NULL</v>
          </cell>
          <cell r="Q371">
            <v>1</v>
          </cell>
        </row>
        <row r="372">
          <cell r="B372">
            <v>12976137</v>
          </cell>
          <cell r="C372" t="str">
            <v>BURBANO GOYES MANUEL ANTONIO</v>
          </cell>
          <cell r="D372" t="str">
            <v>BURBANO</v>
          </cell>
          <cell r="E372" t="str">
            <v>GOYES</v>
          </cell>
          <cell r="F372" t="str">
            <v>MANUEL</v>
          </cell>
          <cell r="G372" t="str">
            <v>ANTONIO</v>
          </cell>
          <cell r="H372">
            <v>41</v>
          </cell>
          <cell r="I372" t="str">
            <v>HORA CATEDRA</v>
          </cell>
          <cell r="J372" t="str">
            <v>M</v>
          </cell>
          <cell r="K372" t="str">
            <v>ac</v>
          </cell>
          <cell r="L372" t="str">
            <v>NA</v>
          </cell>
          <cell r="M372" t="str">
            <v>NULL</v>
          </cell>
          <cell r="N372" t="str">
            <v>manuelburbano@unicauca.edu.co</v>
          </cell>
          <cell r="O372" t="str">
            <v>CATEGORIA D</v>
          </cell>
          <cell r="P372" t="str">
            <v>NULL</v>
          </cell>
          <cell r="Q372">
            <v>1</v>
          </cell>
        </row>
        <row r="373">
          <cell r="B373">
            <v>13011895</v>
          </cell>
          <cell r="C373" t="str">
            <v>CORDOBA BERNAL ALVARO EFRAIN</v>
          </cell>
          <cell r="D373" t="str">
            <v>CORDOBA</v>
          </cell>
          <cell r="E373" t="str">
            <v>BERNAL</v>
          </cell>
          <cell r="F373" t="str">
            <v>ALVARO</v>
          </cell>
          <cell r="G373" t="str">
            <v>EFRAIN</v>
          </cell>
          <cell r="H373">
            <v>33</v>
          </cell>
          <cell r="I373" t="str">
            <v>HORA CATEDRA</v>
          </cell>
          <cell r="J373" t="str">
            <v>M</v>
          </cell>
          <cell r="K373" t="str">
            <v>ac</v>
          </cell>
          <cell r="L373" t="str">
            <v>NA</v>
          </cell>
          <cell r="M373" t="str">
            <v>NULL</v>
          </cell>
          <cell r="N373" t="str">
            <v>aecordoba@unicauca.edu.co</v>
          </cell>
          <cell r="O373" t="str">
            <v>CATEGORIA D</v>
          </cell>
          <cell r="P373" t="str">
            <v>NULL</v>
          </cell>
          <cell r="Q373">
            <v>1</v>
          </cell>
        </row>
        <row r="374">
          <cell r="B374">
            <v>13064249</v>
          </cell>
          <cell r="C374" t="str">
            <v>ARTEAGA PASOS JAVIER ARTURO</v>
          </cell>
          <cell r="D374" t="str">
            <v>ARTEAGA</v>
          </cell>
          <cell r="E374" t="str">
            <v>PASOS</v>
          </cell>
          <cell r="F374" t="str">
            <v>JAVIER</v>
          </cell>
          <cell r="G374" t="str">
            <v>ARTURO</v>
          </cell>
          <cell r="H374">
            <v>19</v>
          </cell>
          <cell r="I374" t="str">
            <v>HORA CATEDRA</v>
          </cell>
          <cell r="J374" t="str">
            <v>M</v>
          </cell>
          <cell r="K374" t="str">
            <v>ac</v>
          </cell>
          <cell r="L374" t="str">
            <v>NA</v>
          </cell>
          <cell r="M374" t="str">
            <v>NULL</v>
          </cell>
          <cell r="N374" t="str">
            <v>javiera@unicauca.edu.co</v>
          </cell>
          <cell r="O374" t="str">
            <v>CATEGORIA B</v>
          </cell>
          <cell r="P374" t="str">
            <v>NULL</v>
          </cell>
          <cell r="Q374">
            <v>1</v>
          </cell>
        </row>
        <row r="375">
          <cell r="B375">
            <v>15817515</v>
          </cell>
          <cell r="C375" t="str">
            <v>PATIÑO GALINDES FRANKLIN RENE</v>
          </cell>
          <cell r="D375" t="str">
            <v>PATIÑO</v>
          </cell>
          <cell r="E375" t="str">
            <v>GALINDES</v>
          </cell>
          <cell r="F375" t="str">
            <v>FRANKLIN</v>
          </cell>
          <cell r="G375" t="str">
            <v>RENE</v>
          </cell>
          <cell r="H375">
            <v>9</v>
          </cell>
          <cell r="I375" t="str">
            <v>HORA CATEDRA</v>
          </cell>
          <cell r="J375" t="str">
            <v>M</v>
          </cell>
          <cell r="K375" t="str">
            <v>ac</v>
          </cell>
          <cell r="L375" t="str">
            <v>NA</v>
          </cell>
          <cell r="M375" t="str">
            <v>NULL</v>
          </cell>
          <cell r="N375" t="str">
            <v>fpatino@unicauca.edu.co</v>
          </cell>
          <cell r="O375" t="str">
            <v>CATEGORIA A</v>
          </cell>
          <cell r="P375" t="str">
            <v>NULL</v>
          </cell>
          <cell r="Q375">
            <v>1</v>
          </cell>
        </row>
        <row r="376">
          <cell r="B376">
            <v>16342484</v>
          </cell>
          <cell r="C376" t="str">
            <v>ZAMBRANO ALFONSO NAPOLEON</v>
          </cell>
          <cell r="D376" t="str">
            <v>ZAMBRANO</v>
          </cell>
          <cell r="E376" t="str">
            <v>ALFONSO</v>
          </cell>
          <cell r="F376" t="str">
            <v>NAPOLEON</v>
          </cell>
          <cell r="H376">
            <v>47</v>
          </cell>
          <cell r="I376" t="str">
            <v>HORA CATEDRA</v>
          </cell>
          <cell r="J376" t="str">
            <v>M</v>
          </cell>
          <cell r="K376" t="str">
            <v>ac</v>
          </cell>
          <cell r="L376" t="str">
            <v>NA</v>
          </cell>
          <cell r="M376" t="str">
            <v>NULL</v>
          </cell>
          <cell r="N376" t="str">
            <v>nzambra@unicauca.edu.co</v>
          </cell>
          <cell r="O376" t="str">
            <v>CATEGORIA D</v>
          </cell>
          <cell r="P376" t="str">
            <v>NULL</v>
          </cell>
          <cell r="Q376">
            <v>1</v>
          </cell>
        </row>
        <row r="377">
          <cell r="B377">
            <v>16693106</v>
          </cell>
          <cell r="C377" t="str">
            <v>PAZ LUIS ANGEL</v>
          </cell>
          <cell r="D377" t="str">
            <v>PAZ</v>
          </cell>
          <cell r="E377" t="str">
            <v>LUIS</v>
          </cell>
          <cell r="F377" t="str">
            <v>LUIS</v>
          </cell>
          <cell r="G377" t="str">
            <v>ANGEL</v>
          </cell>
          <cell r="H377">
            <v>41</v>
          </cell>
          <cell r="I377" t="str">
            <v>HORA CATEDRA</v>
          </cell>
          <cell r="J377" t="str">
            <v>M</v>
          </cell>
          <cell r="K377" t="str">
            <v>ac</v>
          </cell>
          <cell r="L377" t="str">
            <v>NA</v>
          </cell>
          <cell r="M377" t="str">
            <v>NULL</v>
          </cell>
          <cell r="N377" t="str">
            <v>luisangelp@unicauca.edu.co</v>
          </cell>
          <cell r="O377" t="str">
            <v>CATEGORIA A</v>
          </cell>
          <cell r="P377" t="str">
            <v>NULL</v>
          </cell>
          <cell r="Q377">
            <v>1</v>
          </cell>
        </row>
        <row r="378">
          <cell r="B378">
            <v>16701181</v>
          </cell>
          <cell r="C378" t="str">
            <v>VELASCO VELASCO MAURICIO</v>
          </cell>
          <cell r="D378" t="str">
            <v>VELASCO</v>
          </cell>
          <cell r="E378" t="str">
            <v>VELASCO</v>
          </cell>
          <cell r="F378" t="str">
            <v>MAURICIO</v>
          </cell>
          <cell r="H378">
            <v>43</v>
          </cell>
          <cell r="I378" t="str">
            <v>HORA CATEDRA</v>
          </cell>
          <cell r="J378" t="str">
            <v>M</v>
          </cell>
          <cell r="K378" t="str">
            <v>ac</v>
          </cell>
          <cell r="L378" t="str">
            <v>NA</v>
          </cell>
          <cell r="M378" t="str">
            <v>NULL</v>
          </cell>
          <cell r="N378" t="str">
            <v>mauriciov@unicauca.edu.co</v>
          </cell>
          <cell r="O378" t="str">
            <v>CATEGORI C</v>
          </cell>
          <cell r="P378" t="str">
            <v>NULL</v>
          </cell>
          <cell r="Q378">
            <v>1</v>
          </cell>
        </row>
        <row r="379">
          <cell r="B379">
            <v>16842101</v>
          </cell>
          <cell r="C379" t="str">
            <v>TASCON HERNANDEZ HECTOR JAVIER</v>
          </cell>
          <cell r="D379" t="str">
            <v>TASCON</v>
          </cell>
          <cell r="E379" t="str">
            <v>HERNANDEZ</v>
          </cell>
          <cell r="F379" t="str">
            <v>HECTOR</v>
          </cell>
          <cell r="G379" t="str">
            <v>JAVIER</v>
          </cell>
          <cell r="H379">
            <v>3</v>
          </cell>
          <cell r="I379" t="str">
            <v>HORA CATEDRA</v>
          </cell>
          <cell r="J379" t="str">
            <v>M</v>
          </cell>
          <cell r="K379" t="str">
            <v>ac</v>
          </cell>
          <cell r="L379" t="str">
            <v>NA</v>
          </cell>
          <cell r="M379" t="str">
            <v>NULL</v>
          </cell>
          <cell r="N379" t="str">
            <v>htascon@unicauca.edu.co</v>
          </cell>
          <cell r="O379" t="str">
            <v>CATEGORIA D</v>
          </cell>
          <cell r="P379" t="str">
            <v>NULL</v>
          </cell>
          <cell r="Q379">
            <v>1</v>
          </cell>
        </row>
        <row r="380">
          <cell r="B380">
            <v>19470834</v>
          </cell>
          <cell r="C380" t="str">
            <v>RUIZ JANSEN ALEXANDER</v>
          </cell>
          <cell r="D380" t="str">
            <v>RUIZ</v>
          </cell>
          <cell r="E380" t="str">
            <v>JANSEN</v>
          </cell>
          <cell r="F380" t="str">
            <v>ALEXANDER</v>
          </cell>
          <cell r="H380">
            <v>14</v>
          </cell>
          <cell r="I380" t="str">
            <v>HORA CATEDRA</v>
          </cell>
          <cell r="J380" t="str">
            <v>M</v>
          </cell>
          <cell r="K380" t="str">
            <v>ac</v>
          </cell>
          <cell r="L380" t="str">
            <v>NA</v>
          </cell>
          <cell r="M380" t="str">
            <v>NULL</v>
          </cell>
          <cell r="N380" t="str">
            <v>alexanderja@unicauca.edu.co</v>
          </cell>
          <cell r="O380" t="str">
            <v>CATEGORIA D</v>
          </cell>
          <cell r="P380" t="str">
            <v>NULL</v>
          </cell>
          <cell r="Q380">
            <v>1</v>
          </cell>
        </row>
        <row r="381">
          <cell r="B381">
            <v>20829346</v>
          </cell>
          <cell r="C381" t="str">
            <v>LONDOÑO LUNA OLGA LUCIA</v>
          </cell>
          <cell r="D381" t="str">
            <v>LONDOÑO</v>
          </cell>
          <cell r="E381" t="str">
            <v>LUNA</v>
          </cell>
          <cell r="F381" t="str">
            <v>OLGA</v>
          </cell>
          <cell r="G381" t="str">
            <v>LUCIA</v>
          </cell>
          <cell r="H381">
            <v>39</v>
          </cell>
          <cell r="I381" t="str">
            <v>HORA CATEDRA</v>
          </cell>
          <cell r="J381" t="str">
            <v>F</v>
          </cell>
          <cell r="K381" t="str">
            <v>ac</v>
          </cell>
          <cell r="L381" t="str">
            <v>NA</v>
          </cell>
          <cell r="M381" t="str">
            <v>NULL</v>
          </cell>
          <cell r="N381" t="str">
            <v>olgalondono@unicauca.edu.co</v>
          </cell>
          <cell r="O381" t="str">
            <v>CATEGORIA A</v>
          </cell>
          <cell r="P381" t="str">
            <v>NULL</v>
          </cell>
          <cell r="Q381">
            <v>1</v>
          </cell>
        </row>
        <row r="382">
          <cell r="B382">
            <v>25268837</v>
          </cell>
          <cell r="C382" t="str">
            <v>VELASCO CHAVES SILVIA</v>
          </cell>
          <cell r="D382" t="str">
            <v>VELASCO</v>
          </cell>
          <cell r="E382" t="str">
            <v>CHAVES</v>
          </cell>
          <cell r="F382" t="str">
            <v>SILVIA</v>
          </cell>
          <cell r="H382">
            <v>13</v>
          </cell>
          <cell r="I382" t="str">
            <v>HORA CATEDRA</v>
          </cell>
          <cell r="J382" t="str">
            <v>F</v>
          </cell>
          <cell r="K382" t="str">
            <v>ac</v>
          </cell>
          <cell r="L382" t="str">
            <v>NA</v>
          </cell>
          <cell r="M382" t="str">
            <v>NULL</v>
          </cell>
          <cell r="N382" t="str">
            <v>silviav@unicauca.edu.co</v>
          </cell>
          <cell r="O382" t="str">
            <v>CATEGORIA D</v>
          </cell>
          <cell r="P382" t="str">
            <v>NULL</v>
          </cell>
          <cell r="Q382">
            <v>1</v>
          </cell>
        </row>
        <row r="383">
          <cell r="B383">
            <v>25272815</v>
          </cell>
          <cell r="C383" t="str">
            <v>DORADO PAZ MARLEM ELIANA</v>
          </cell>
          <cell r="D383" t="str">
            <v>DORADO</v>
          </cell>
          <cell r="E383" t="str">
            <v>PAZ</v>
          </cell>
          <cell r="F383" t="str">
            <v>MARLEM</v>
          </cell>
          <cell r="G383" t="str">
            <v>ELIANA</v>
          </cell>
          <cell r="H383">
            <v>41</v>
          </cell>
          <cell r="I383" t="str">
            <v>HORA CATEDRA</v>
          </cell>
          <cell r="J383" t="str">
            <v>F</v>
          </cell>
          <cell r="K383" t="str">
            <v>ac</v>
          </cell>
          <cell r="L383" t="str">
            <v>NA</v>
          </cell>
          <cell r="M383" t="str">
            <v>NULL</v>
          </cell>
          <cell r="N383" t="str">
            <v>elianadoradopaz@unicauca.edu.co</v>
          </cell>
          <cell r="O383" t="str">
            <v>CATEGORIA D</v>
          </cell>
          <cell r="P383" t="str">
            <v>NULL</v>
          </cell>
          <cell r="Q383">
            <v>1</v>
          </cell>
        </row>
        <row r="384">
          <cell r="B384">
            <v>25276005</v>
          </cell>
          <cell r="C384" t="str">
            <v>MARTINEZ VALENCIA CLAUDIA XIMENA</v>
          </cell>
          <cell r="D384" t="str">
            <v>MARTINEZ</v>
          </cell>
          <cell r="E384" t="str">
            <v>VALENCIA</v>
          </cell>
          <cell r="F384" t="str">
            <v>CLAUDIA</v>
          </cell>
          <cell r="G384" t="str">
            <v>XIMENA</v>
          </cell>
          <cell r="H384">
            <v>36</v>
          </cell>
          <cell r="I384" t="str">
            <v>HORA CATEDRA</v>
          </cell>
          <cell r="J384" t="str">
            <v>F</v>
          </cell>
          <cell r="K384" t="str">
            <v>ac</v>
          </cell>
          <cell r="L384" t="str">
            <v>NA</v>
          </cell>
          <cell r="M384" t="str">
            <v>NULL</v>
          </cell>
          <cell r="N384" t="str">
            <v>cxmartinez@unicauca.edu.co</v>
          </cell>
          <cell r="O384" t="str">
            <v>CATEGORIA D</v>
          </cell>
          <cell r="P384" t="str">
            <v>NULL</v>
          </cell>
          <cell r="Q384">
            <v>1</v>
          </cell>
        </row>
        <row r="385">
          <cell r="B385">
            <v>25277884</v>
          </cell>
          <cell r="C385" t="str">
            <v>PLAZA PEREZ ALEJANDRA MARIA</v>
          </cell>
          <cell r="D385" t="str">
            <v>PLAZA</v>
          </cell>
          <cell r="E385" t="str">
            <v>PEREZ</v>
          </cell>
          <cell r="F385" t="str">
            <v>ALEJANDRA</v>
          </cell>
          <cell r="G385" t="str">
            <v>MARIA</v>
          </cell>
          <cell r="H385">
            <v>51</v>
          </cell>
          <cell r="I385" t="str">
            <v>HORA CATEDRA</v>
          </cell>
          <cell r="J385" t="str">
            <v>F</v>
          </cell>
          <cell r="K385" t="str">
            <v>ac</v>
          </cell>
          <cell r="L385" t="str">
            <v>NA</v>
          </cell>
          <cell r="M385" t="str">
            <v>NULL</v>
          </cell>
          <cell r="N385" t="str">
            <v>alejandraplaza@unicauca.edu.co</v>
          </cell>
          <cell r="O385" t="str">
            <v>CATEGORIA D</v>
          </cell>
          <cell r="P385" t="str">
            <v>NULL</v>
          </cell>
          <cell r="Q385">
            <v>1</v>
          </cell>
        </row>
        <row r="386">
          <cell r="B386">
            <v>25279096</v>
          </cell>
          <cell r="C386" t="str">
            <v>AGUILAR BOLAÑOS ELIZABETH</v>
          </cell>
          <cell r="D386" t="str">
            <v>AGUILAR</v>
          </cell>
          <cell r="E386" t="str">
            <v>BOLAÑOS</v>
          </cell>
          <cell r="F386" t="str">
            <v>ELIZABETH</v>
          </cell>
          <cell r="H386">
            <v>28</v>
          </cell>
          <cell r="I386" t="str">
            <v>HORA CATEDRA</v>
          </cell>
          <cell r="J386" t="str">
            <v>F</v>
          </cell>
          <cell r="K386" t="str">
            <v>ac</v>
          </cell>
          <cell r="L386" t="str">
            <v>NA</v>
          </cell>
          <cell r="M386" t="str">
            <v>NULL</v>
          </cell>
          <cell r="N386" t="str">
            <v>lizaguilar@unicauca.edu.co</v>
          </cell>
          <cell r="O386" t="str">
            <v>CATEGORIA D</v>
          </cell>
          <cell r="P386" t="str">
            <v>NULL</v>
          </cell>
          <cell r="Q386">
            <v>1</v>
          </cell>
        </row>
        <row r="387">
          <cell r="B387">
            <v>25280521</v>
          </cell>
          <cell r="C387" t="str">
            <v>RODRIGUEZ MENDEZ ELENA</v>
          </cell>
          <cell r="D387" t="str">
            <v>RODRIGUEZ</v>
          </cell>
          <cell r="E387" t="str">
            <v>MENDEZ</v>
          </cell>
          <cell r="F387" t="str">
            <v>ELENA</v>
          </cell>
          <cell r="H387">
            <v>18</v>
          </cell>
          <cell r="I387" t="str">
            <v>HORA CATEDRA</v>
          </cell>
          <cell r="J387" t="str">
            <v>F</v>
          </cell>
          <cell r="K387" t="str">
            <v>ac</v>
          </cell>
          <cell r="L387" t="str">
            <v>NA</v>
          </cell>
          <cell r="M387" t="str">
            <v>NULL</v>
          </cell>
          <cell r="N387" t="str">
            <v>erodriguez@unicauca.edu.co</v>
          </cell>
          <cell r="O387" t="str">
            <v>CATEGORIA D</v>
          </cell>
          <cell r="P387" t="str">
            <v>NULL</v>
          </cell>
          <cell r="Q387">
            <v>1</v>
          </cell>
        </row>
        <row r="388">
          <cell r="B388">
            <v>25284921</v>
          </cell>
          <cell r="C388" t="str">
            <v>HENAO DUQUE SONIA MARITZA</v>
          </cell>
          <cell r="D388" t="str">
            <v>HENAO</v>
          </cell>
          <cell r="E388" t="str">
            <v>DUQUE</v>
          </cell>
          <cell r="F388" t="str">
            <v>SONIA</v>
          </cell>
          <cell r="G388" t="str">
            <v>MARITZA</v>
          </cell>
          <cell r="H388">
            <v>51</v>
          </cell>
          <cell r="I388" t="str">
            <v>HORA CATEDRA</v>
          </cell>
          <cell r="J388" t="str">
            <v>F</v>
          </cell>
          <cell r="K388" t="str">
            <v>ac</v>
          </cell>
          <cell r="L388" t="str">
            <v>NA</v>
          </cell>
          <cell r="M388" t="str">
            <v>NULL</v>
          </cell>
          <cell r="N388" t="str">
            <v>shenao@unicauca.edu.co</v>
          </cell>
          <cell r="O388" t="str">
            <v>CATEGORI C</v>
          </cell>
          <cell r="P388" t="str">
            <v>NULL</v>
          </cell>
          <cell r="Q388">
            <v>1</v>
          </cell>
        </row>
        <row r="389">
          <cell r="B389">
            <v>25286084</v>
          </cell>
          <cell r="C389" t="str">
            <v>GARCES AGREDO SARA DONNELLY</v>
          </cell>
          <cell r="D389" t="str">
            <v>GARCES</v>
          </cell>
          <cell r="E389" t="str">
            <v>AGREDO</v>
          </cell>
          <cell r="F389" t="str">
            <v>SARA</v>
          </cell>
          <cell r="G389" t="str">
            <v>DONNELLY</v>
          </cell>
          <cell r="H389">
            <v>52</v>
          </cell>
          <cell r="I389" t="str">
            <v>HORA CATEDRA</v>
          </cell>
          <cell r="J389" t="str">
            <v>F</v>
          </cell>
          <cell r="K389" t="str">
            <v>ac</v>
          </cell>
          <cell r="L389" t="str">
            <v>NA</v>
          </cell>
          <cell r="M389" t="str">
            <v>NULL</v>
          </cell>
          <cell r="N389" t="str">
            <v>sgarces@unicauca.edu.co</v>
          </cell>
          <cell r="O389" t="str">
            <v>CATEGORI C</v>
          </cell>
          <cell r="P389" t="str">
            <v>NULL</v>
          </cell>
          <cell r="Q389">
            <v>1</v>
          </cell>
        </row>
        <row r="390">
          <cell r="B390">
            <v>25287304</v>
          </cell>
          <cell r="C390" t="str">
            <v>GARCIA LOPEZ MARTHA CECILIA</v>
          </cell>
          <cell r="D390" t="str">
            <v>GARCIA</v>
          </cell>
          <cell r="E390" t="str">
            <v>LOPEZ</v>
          </cell>
          <cell r="F390" t="str">
            <v>MARTHA</v>
          </cell>
          <cell r="G390" t="str">
            <v>CECILIA</v>
          </cell>
          <cell r="H390">
            <v>45</v>
          </cell>
          <cell r="I390" t="str">
            <v>HORA CATEDRA</v>
          </cell>
          <cell r="J390" t="str">
            <v>F</v>
          </cell>
          <cell r="K390" t="str">
            <v>ac</v>
          </cell>
          <cell r="L390" t="str">
            <v>NA</v>
          </cell>
          <cell r="M390" t="str">
            <v>NULL</v>
          </cell>
          <cell r="N390" t="str">
            <v>marthagarcia@unicauca.edu.co</v>
          </cell>
          <cell r="O390" t="str">
            <v>CATEGORIA D</v>
          </cell>
          <cell r="P390" t="str">
            <v>NULL</v>
          </cell>
          <cell r="Q390">
            <v>1</v>
          </cell>
        </row>
        <row r="391">
          <cell r="B391">
            <v>25287407</v>
          </cell>
          <cell r="C391" t="str">
            <v>HURTADO ORDOÑEZ HILDA LILIANA</v>
          </cell>
          <cell r="D391" t="str">
            <v>HURTADO</v>
          </cell>
          <cell r="E391" t="str">
            <v>ORDOÑEZ</v>
          </cell>
          <cell r="F391" t="str">
            <v>HILDA</v>
          </cell>
          <cell r="G391" t="str">
            <v>LILIANA</v>
          </cell>
          <cell r="H391">
            <v>11</v>
          </cell>
          <cell r="I391" t="str">
            <v>HORA CATEDRA</v>
          </cell>
          <cell r="J391" t="str">
            <v>F</v>
          </cell>
          <cell r="K391" t="str">
            <v>ac</v>
          </cell>
          <cell r="L391" t="str">
            <v>NA</v>
          </cell>
          <cell r="M391" t="str">
            <v>NULL</v>
          </cell>
          <cell r="N391" t="str">
            <v>hmamian@unicauca.edu.co</v>
          </cell>
          <cell r="O391" t="str">
            <v>CATEGORIA D</v>
          </cell>
          <cell r="P391" t="str">
            <v>NULL</v>
          </cell>
          <cell r="Q391">
            <v>1</v>
          </cell>
        </row>
        <row r="392">
          <cell r="B392">
            <v>25287601</v>
          </cell>
          <cell r="C392" t="str">
            <v>GOMEZ ARGOTE LADY JOHANA</v>
          </cell>
          <cell r="D392" t="str">
            <v>GOMEZ</v>
          </cell>
          <cell r="E392" t="str">
            <v>ARGOTE</v>
          </cell>
          <cell r="F392" t="str">
            <v>LADY</v>
          </cell>
          <cell r="G392" t="str">
            <v>JOHANA</v>
          </cell>
          <cell r="H392">
            <v>10</v>
          </cell>
          <cell r="I392" t="str">
            <v>HORA CATEDRA</v>
          </cell>
          <cell r="J392" t="str">
            <v>F</v>
          </cell>
          <cell r="K392" t="str">
            <v>ac</v>
          </cell>
          <cell r="L392" t="str">
            <v>NA</v>
          </cell>
          <cell r="M392" t="str">
            <v>NULL</v>
          </cell>
          <cell r="N392" t="str">
            <v>NULL</v>
          </cell>
          <cell r="O392" t="str">
            <v>CATEGORIA A</v>
          </cell>
          <cell r="P392" t="str">
            <v>NULL</v>
          </cell>
          <cell r="Q392">
            <v>1</v>
          </cell>
        </row>
        <row r="393">
          <cell r="B393">
            <v>25287914</v>
          </cell>
          <cell r="C393" t="str">
            <v>CHAVES GUERRERO MARIA FERNANDA</v>
          </cell>
          <cell r="D393" t="str">
            <v>CHAVES</v>
          </cell>
          <cell r="E393" t="str">
            <v>GUERRERO</v>
          </cell>
          <cell r="F393" t="str">
            <v>MARIA</v>
          </cell>
          <cell r="G393" t="str">
            <v>FERNANDA</v>
          </cell>
          <cell r="H393">
            <v>42</v>
          </cell>
          <cell r="I393" t="str">
            <v>HORA CATEDRA</v>
          </cell>
          <cell r="J393" t="str">
            <v>M</v>
          </cell>
          <cell r="K393" t="str">
            <v>ac</v>
          </cell>
          <cell r="L393" t="str">
            <v>NA</v>
          </cell>
          <cell r="M393" t="str">
            <v>NULL</v>
          </cell>
          <cell r="N393" t="str">
            <v>mchavez@unicauca.edu.co</v>
          </cell>
          <cell r="O393" t="str">
            <v>CATEGORIA A</v>
          </cell>
          <cell r="P393" t="str">
            <v>NULL</v>
          </cell>
          <cell r="Q393">
            <v>1</v>
          </cell>
        </row>
        <row r="394">
          <cell r="B394">
            <v>25288304</v>
          </cell>
          <cell r="C394" t="str">
            <v>BOTINA MUÑOZ LUZ ENEIDA</v>
          </cell>
          <cell r="D394" t="str">
            <v>BOTINA</v>
          </cell>
          <cell r="E394" t="str">
            <v>MUÑOZ</v>
          </cell>
          <cell r="F394" t="str">
            <v>LUZ</v>
          </cell>
          <cell r="G394" t="str">
            <v>ENEIDA</v>
          </cell>
          <cell r="H394">
            <v>45</v>
          </cell>
          <cell r="I394" t="str">
            <v>HORA CATEDRA</v>
          </cell>
          <cell r="J394" t="str">
            <v>F</v>
          </cell>
          <cell r="K394" t="str">
            <v>ac</v>
          </cell>
          <cell r="L394" t="str">
            <v>NA</v>
          </cell>
          <cell r="M394" t="str">
            <v>NULL</v>
          </cell>
          <cell r="N394" t="str">
            <v>lbotinam@unicauca.edu.co</v>
          </cell>
          <cell r="O394" t="str">
            <v>CATEGORI C</v>
          </cell>
          <cell r="P394" t="str">
            <v>NULL</v>
          </cell>
          <cell r="Q394">
            <v>1</v>
          </cell>
        </row>
        <row r="395">
          <cell r="B395">
            <v>25291836</v>
          </cell>
          <cell r="C395" t="str">
            <v>GALINDEZ ORDOÑEZ NINY YOHANA</v>
          </cell>
          <cell r="D395" t="str">
            <v>GALINDEZ</v>
          </cell>
          <cell r="E395" t="str">
            <v>ORDOÑEZ</v>
          </cell>
          <cell r="F395" t="str">
            <v>NINY</v>
          </cell>
          <cell r="G395" t="str">
            <v>YOHANA</v>
          </cell>
          <cell r="H395">
            <v>28</v>
          </cell>
          <cell r="I395" t="str">
            <v>HORA CATEDRA</v>
          </cell>
          <cell r="J395" t="str">
            <v>F</v>
          </cell>
          <cell r="K395" t="str">
            <v>ac</v>
          </cell>
          <cell r="L395" t="str">
            <v>NA</v>
          </cell>
          <cell r="M395" t="str">
            <v>NULL</v>
          </cell>
          <cell r="N395" t="str">
            <v>ngalindez@unicauca.edu.co</v>
          </cell>
          <cell r="O395" t="str">
            <v>CATEGORIA D</v>
          </cell>
          <cell r="P395" t="str">
            <v>NULL</v>
          </cell>
          <cell r="Q395">
            <v>1</v>
          </cell>
        </row>
        <row r="396">
          <cell r="B396">
            <v>25292349</v>
          </cell>
          <cell r="C396" t="str">
            <v>NOGUERA OROZCO CLAUDIA BIBIANA</v>
          </cell>
          <cell r="D396" t="str">
            <v>NOGUERA</v>
          </cell>
          <cell r="E396" t="str">
            <v>OROZCO</v>
          </cell>
          <cell r="F396" t="str">
            <v>CLAUDIA</v>
          </cell>
          <cell r="G396" t="str">
            <v>BIBIANA</v>
          </cell>
          <cell r="H396">
            <v>4</v>
          </cell>
          <cell r="I396" t="str">
            <v>HORA CATEDRA</v>
          </cell>
          <cell r="J396" t="str">
            <v>F</v>
          </cell>
          <cell r="K396" t="str">
            <v>ac</v>
          </cell>
          <cell r="L396" t="str">
            <v>NA</v>
          </cell>
          <cell r="M396" t="str">
            <v>NULL</v>
          </cell>
          <cell r="N396" t="str">
            <v>claudianoguera@unicauca.edu.co</v>
          </cell>
          <cell r="O396" t="str">
            <v>CATEGORIA A</v>
          </cell>
          <cell r="P396" t="str">
            <v>NULL</v>
          </cell>
          <cell r="Q396">
            <v>1</v>
          </cell>
        </row>
        <row r="397">
          <cell r="B397">
            <v>25292855</v>
          </cell>
          <cell r="C397" t="str">
            <v>VIVAS PEREZ MARTHA LUCIA</v>
          </cell>
          <cell r="D397" t="str">
            <v>VIVAS</v>
          </cell>
          <cell r="E397" t="str">
            <v>PEREZ</v>
          </cell>
          <cell r="F397" t="str">
            <v>MARTHA</v>
          </cell>
          <cell r="G397" t="str">
            <v>LUCIA</v>
          </cell>
          <cell r="H397">
            <v>4</v>
          </cell>
          <cell r="I397" t="str">
            <v>HORA CATEDRA</v>
          </cell>
          <cell r="J397" t="str">
            <v>F</v>
          </cell>
          <cell r="K397" t="str">
            <v>ac</v>
          </cell>
          <cell r="L397" t="str">
            <v>NA</v>
          </cell>
          <cell r="M397" t="str">
            <v>NULL</v>
          </cell>
          <cell r="N397" t="str">
            <v>mlvivas@unicauca.edu.co</v>
          </cell>
          <cell r="O397" t="str">
            <v>CATEGORIA A</v>
          </cell>
          <cell r="P397" t="str">
            <v>NULL</v>
          </cell>
          <cell r="Q397">
            <v>1</v>
          </cell>
        </row>
        <row r="398">
          <cell r="B398">
            <v>26501336</v>
          </cell>
          <cell r="C398" t="str">
            <v>MANRIQUE DE DORIS</v>
          </cell>
          <cell r="D398" t="str">
            <v>MANRIQUE</v>
          </cell>
          <cell r="E398" t="str">
            <v>DE</v>
          </cell>
          <cell r="F398" t="str">
            <v>DORIS</v>
          </cell>
          <cell r="H398">
            <v>29</v>
          </cell>
          <cell r="I398" t="str">
            <v>HORA CATEDRA</v>
          </cell>
          <cell r="J398" t="str">
            <v>F</v>
          </cell>
          <cell r="K398" t="str">
            <v>ac</v>
          </cell>
          <cell r="L398" t="str">
            <v>NA</v>
          </cell>
          <cell r="M398" t="str">
            <v>NULL</v>
          </cell>
          <cell r="N398" t="str">
            <v>dmanrique@unicauca.edu.co</v>
          </cell>
          <cell r="O398" t="str">
            <v>CATEGORIA D</v>
          </cell>
          <cell r="P398" t="str">
            <v>NULL</v>
          </cell>
          <cell r="Q398">
            <v>1</v>
          </cell>
        </row>
        <row r="399">
          <cell r="B399">
            <v>27302633</v>
          </cell>
          <cell r="C399" t="str">
            <v>PANTOJA FIGUEROA ANA JANETH</v>
          </cell>
          <cell r="D399" t="str">
            <v>PANTOJA</v>
          </cell>
          <cell r="E399" t="str">
            <v>FIGUEROA</v>
          </cell>
          <cell r="F399" t="str">
            <v>ANA</v>
          </cell>
          <cell r="G399" t="str">
            <v>JANETH</v>
          </cell>
          <cell r="H399">
            <v>41</v>
          </cell>
          <cell r="I399" t="str">
            <v>HORA CATEDRA</v>
          </cell>
          <cell r="J399" t="str">
            <v>F</v>
          </cell>
          <cell r="K399" t="str">
            <v>ac</v>
          </cell>
          <cell r="L399" t="str">
            <v>NA</v>
          </cell>
          <cell r="M399" t="str">
            <v>NULL</v>
          </cell>
          <cell r="N399" t="str">
            <v>anapantoja@unicauca.edu.co</v>
          </cell>
          <cell r="O399" t="str">
            <v>CATEGORIA A</v>
          </cell>
          <cell r="P399" t="str">
            <v>NULL</v>
          </cell>
          <cell r="Q399">
            <v>1</v>
          </cell>
        </row>
        <row r="400">
          <cell r="B400">
            <v>30332004</v>
          </cell>
          <cell r="C400" t="str">
            <v>MUÑOZ CARDENAS LINA MARIA</v>
          </cell>
          <cell r="D400" t="str">
            <v>MUÑOZ</v>
          </cell>
          <cell r="E400" t="str">
            <v>CARDENAS</v>
          </cell>
          <cell r="F400" t="str">
            <v>LINA</v>
          </cell>
          <cell r="G400" t="str">
            <v>MARIA</v>
          </cell>
          <cell r="H400">
            <v>11</v>
          </cell>
          <cell r="I400" t="str">
            <v>HORA CATEDRA</v>
          </cell>
          <cell r="J400" t="str">
            <v>F</v>
          </cell>
          <cell r="K400" t="str">
            <v>ac</v>
          </cell>
          <cell r="L400" t="str">
            <v>NA</v>
          </cell>
          <cell r="M400" t="str">
            <v>NULL</v>
          </cell>
          <cell r="N400" t="str">
            <v>lmcardenas@unicauca.edu.co</v>
          </cell>
          <cell r="O400" t="str">
            <v>CATEGORIA D</v>
          </cell>
          <cell r="P400" t="str">
            <v>NULL</v>
          </cell>
          <cell r="Q400">
            <v>1</v>
          </cell>
        </row>
        <row r="401">
          <cell r="B401">
            <v>30333144</v>
          </cell>
          <cell r="C401" t="str">
            <v>RAMIREZ MEJIA ISABEL</v>
          </cell>
          <cell r="D401" t="str">
            <v>RAMIREZ</v>
          </cell>
          <cell r="E401" t="str">
            <v>MEJIA</v>
          </cell>
          <cell r="F401" t="str">
            <v>ISABEL</v>
          </cell>
          <cell r="H401">
            <v>43</v>
          </cell>
          <cell r="I401" t="str">
            <v>HORA CATEDRA</v>
          </cell>
          <cell r="J401" t="str">
            <v>F</v>
          </cell>
          <cell r="K401" t="str">
            <v>ac</v>
          </cell>
          <cell r="L401" t="str">
            <v>NA</v>
          </cell>
          <cell r="M401" t="str">
            <v>NULL</v>
          </cell>
          <cell r="N401" t="str">
            <v>isabelramirez@unicauca.edu.co</v>
          </cell>
          <cell r="O401" t="str">
            <v>CATEGORIA D</v>
          </cell>
          <cell r="P401" t="str">
            <v>NULL</v>
          </cell>
          <cell r="Q401">
            <v>1</v>
          </cell>
        </row>
        <row r="402">
          <cell r="B402">
            <v>34317699</v>
          </cell>
          <cell r="C402" t="str">
            <v>FEUILLET HURTADO VICTORIA EUGENIA</v>
          </cell>
          <cell r="D402" t="str">
            <v>FEUILLET</v>
          </cell>
          <cell r="E402" t="str">
            <v>HURTADO</v>
          </cell>
          <cell r="F402" t="str">
            <v>VICTORIA</v>
          </cell>
          <cell r="G402" t="str">
            <v>EUGENIA</v>
          </cell>
          <cell r="H402">
            <v>19</v>
          </cell>
          <cell r="I402" t="str">
            <v>HORA CATEDRA</v>
          </cell>
          <cell r="J402" t="str">
            <v>F</v>
          </cell>
          <cell r="K402" t="str">
            <v>ac</v>
          </cell>
          <cell r="L402" t="str">
            <v>NA</v>
          </cell>
          <cell r="M402" t="str">
            <v>NULL</v>
          </cell>
          <cell r="N402" t="str">
            <v>vfeuillet@unicauca.edu.co</v>
          </cell>
          <cell r="O402" t="str">
            <v>CATEGORIA A</v>
          </cell>
          <cell r="P402" t="str">
            <v>NULL</v>
          </cell>
          <cell r="Q402">
            <v>1</v>
          </cell>
        </row>
        <row r="403">
          <cell r="B403">
            <v>34321175</v>
          </cell>
          <cell r="C403" t="str">
            <v>CHAMORRO LOPEZ ISABEL CRISTINA</v>
          </cell>
          <cell r="D403" t="str">
            <v>CHAMORRO</v>
          </cell>
          <cell r="E403" t="str">
            <v>LOPEZ</v>
          </cell>
          <cell r="F403" t="str">
            <v>ISABEL</v>
          </cell>
          <cell r="G403" t="str">
            <v>CRISTINA</v>
          </cell>
          <cell r="H403">
            <v>18</v>
          </cell>
          <cell r="I403" t="str">
            <v>HORA CATEDRA</v>
          </cell>
          <cell r="J403" t="str">
            <v>F</v>
          </cell>
          <cell r="K403" t="str">
            <v>ac</v>
          </cell>
          <cell r="L403" t="str">
            <v>NA</v>
          </cell>
          <cell r="M403" t="str">
            <v>NULL</v>
          </cell>
          <cell r="N403" t="str">
            <v>cristy@unicauca.edu.co</v>
          </cell>
          <cell r="O403" t="str">
            <v>CATEGORI C</v>
          </cell>
          <cell r="P403" t="str">
            <v>NULL</v>
          </cell>
          <cell r="Q403">
            <v>1</v>
          </cell>
        </row>
        <row r="404">
          <cell r="B404">
            <v>34321250</v>
          </cell>
          <cell r="C404" t="str">
            <v>GIRON GUACA EDITH CAROLINA</v>
          </cell>
          <cell r="D404" t="str">
            <v>GIRON</v>
          </cell>
          <cell r="E404" t="str">
            <v>GUACA</v>
          </cell>
          <cell r="F404" t="str">
            <v>EDITH</v>
          </cell>
          <cell r="G404" t="str">
            <v>CAROLINA</v>
          </cell>
          <cell r="H404">
            <v>11</v>
          </cell>
          <cell r="I404" t="str">
            <v>HORA CATEDRA</v>
          </cell>
          <cell r="J404" t="str">
            <v>F</v>
          </cell>
          <cell r="K404" t="str">
            <v>ac</v>
          </cell>
          <cell r="L404" t="str">
            <v>NA</v>
          </cell>
          <cell r="M404" t="str">
            <v>NULL</v>
          </cell>
          <cell r="N404" t="str">
            <v>edithc@unicauca.edu.co</v>
          </cell>
          <cell r="O404" t="str">
            <v>CATEGORIA D</v>
          </cell>
          <cell r="P404" t="str">
            <v>NULL</v>
          </cell>
          <cell r="Q404">
            <v>1</v>
          </cell>
        </row>
        <row r="405">
          <cell r="B405">
            <v>34321507</v>
          </cell>
          <cell r="C405" t="str">
            <v>VACA PARDO LAURA NATALIA</v>
          </cell>
          <cell r="D405" t="str">
            <v>VACA</v>
          </cell>
          <cell r="E405" t="str">
            <v>PARDO</v>
          </cell>
          <cell r="F405" t="str">
            <v>LAURA</v>
          </cell>
          <cell r="G405" t="str">
            <v>NATALIA</v>
          </cell>
          <cell r="H405">
            <v>38</v>
          </cell>
          <cell r="I405" t="str">
            <v>HORA CATEDRA</v>
          </cell>
          <cell r="J405" t="str">
            <v>F</v>
          </cell>
          <cell r="K405" t="str">
            <v>ac</v>
          </cell>
          <cell r="L405" t="str">
            <v>NA</v>
          </cell>
          <cell r="M405" t="str">
            <v>NULL</v>
          </cell>
          <cell r="N405" t="str">
            <v>Lnpardo@unicauca.edu.co</v>
          </cell>
          <cell r="O405" t="str">
            <v>CATEGORIA A</v>
          </cell>
          <cell r="P405" t="str">
            <v>NULL</v>
          </cell>
          <cell r="Q405">
            <v>1</v>
          </cell>
        </row>
        <row r="406">
          <cell r="B406">
            <v>34323682</v>
          </cell>
          <cell r="C406" t="str">
            <v>GALVIS CALAMBAS VICTORIA EUGENIA</v>
          </cell>
          <cell r="D406" t="str">
            <v>GALVIS</v>
          </cell>
          <cell r="E406" t="str">
            <v>CALAMBAS</v>
          </cell>
          <cell r="F406" t="str">
            <v>VICTORIA</v>
          </cell>
          <cell r="G406" t="str">
            <v>EUGENIA</v>
          </cell>
          <cell r="H406">
            <v>36</v>
          </cell>
          <cell r="I406" t="str">
            <v>HORA CATEDRA</v>
          </cell>
          <cell r="J406" t="str">
            <v>F</v>
          </cell>
          <cell r="K406" t="str">
            <v>ac</v>
          </cell>
          <cell r="L406" t="str">
            <v>NA</v>
          </cell>
          <cell r="M406" t="str">
            <v>NULL</v>
          </cell>
          <cell r="N406" t="str">
            <v>victoriagalvis@unicauca.edu.co</v>
          </cell>
          <cell r="O406" t="str">
            <v>CATEGORIA B</v>
          </cell>
          <cell r="P406" t="str">
            <v>NULL</v>
          </cell>
          <cell r="Q406">
            <v>1</v>
          </cell>
        </row>
        <row r="407">
          <cell r="B407">
            <v>34323721</v>
          </cell>
          <cell r="C407" t="str">
            <v>CHIMUNJA GONZALEZ ANA MARIA</v>
          </cell>
          <cell r="D407" t="str">
            <v>CHIMUNJA</v>
          </cell>
          <cell r="E407" t="str">
            <v>GONZALEZ</v>
          </cell>
          <cell r="F407" t="str">
            <v>ANA</v>
          </cell>
          <cell r="G407" t="str">
            <v>MARIA</v>
          </cell>
          <cell r="H407">
            <v>43</v>
          </cell>
          <cell r="I407" t="str">
            <v>HORA CATEDRA</v>
          </cell>
          <cell r="J407" t="str">
            <v>F</v>
          </cell>
          <cell r="K407" t="str">
            <v>ac</v>
          </cell>
          <cell r="L407" t="str">
            <v>NA</v>
          </cell>
          <cell r="M407" t="str">
            <v>NULL</v>
          </cell>
          <cell r="N407" t="str">
            <v>achimunja@unicauca.edu.co</v>
          </cell>
          <cell r="O407" t="str">
            <v>CATEGORIA B</v>
          </cell>
          <cell r="P407" t="str">
            <v>NULL</v>
          </cell>
          <cell r="Q407">
            <v>1</v>
          </cell>
        </row>
        <row r="408">
          <cell r="B408">
            <v>34324021</v>
          </cell>
          <cell r="C408" t="str">
            <v>ALBAN VILLAQUIRAN ANGELA MARIA</v>
          </cell>
          <cell r="D408" t="str">
            <v>ALBAN</v>
          </cell>
          <cell r="E408" t="str">
            <v>VILLAQUIRAN</v>
          </cell>
          <cell r="F408" t="str">
            <v>ANGELA</v>
          </cell>
          <cell r="G408" t="str">
            <v>MARIA</v>
          </cell>
          <cell r="H408">
            <v>18</v>
          </cell>
          <cell r="I408" t="str">
            <v>HORA CATEDRA</v>
          </cell>
          <cell r="J408" t="str">
            <v>F</v>
          </cell>
          <cell r="K408" t="str">
            <v>ac</v>
          </cell>
          <cell r="L408" t="str">
            <v>NA</v>
          </cell>
          <cell r="M408" t="str">
            <v>NULL</v>
          </cell>
          <cell r="N408" t="str">
            <v>angelaalban@unicauca.edu.co</v>
          </cell>
          <cell r="O408" t="str">
            <v>CATEGORIA A</v>
          </cell>
          <cell r="P408" t="str">
            <v>NULL</v>
          </cell>
          <cell r="Q408">
            <v>1</v>
          </cell>
        </row>
        <row r="409">
          <cell r="B409">
            <v>34324062</v>
          </cell>
          <cell r="C409" t="str">
            <v>MOLINA QUIJANO LUCIANA</v>
          </cell>
          <cell r="D409" t="str">
            <v>MOLINA</v>
          </cell>
          <cell r="E409" t="str">
            <v>QUIJANO</v>
          </cell>
          <cell r="F409" t="str">
            <v>LUCIANA</v>
          </cell>
          <cell r="H409">
            <v>4</v>
          </cell>
          <cell r="I409" t="str">
            <v>HORA CATEDRA</v>
          </cell>
          <cell r="J409" t="str">
            <v>F</v>
          </cell>
          <cell r="K409" t="str">
            <v>ac</v>
          </cell>
          <cell r="L409" t="str">
            <v>NA</v>
          </cell>
          <cell r="M409" t="str">
            <v>NULL</v>
          </cell>
          <cell r="N409" t="str">
            <v>luciamolq@unicauca.edu.co</v>
          </cell>
          <cell r="O409" t="str">
            <v>CATEGORIA B</v>
          </cell>
          <cell r="P409" t="str">
            <v>NULL</v>
          </cell>
          <cell r="Q409">
            <v>1</v>
          </cell>
        </row>
        <row r="410">
          <cell r="B410">
            <v>34324866</v>
          </cell>
          <cell r="C410" t="str">
            <v>OROZCO GARCIA LAURA MARIA</v>
          </cell>
          <cell r="D410" t="str">
            <v>OROZCO</v>
          </cell>
          <cell r="E410" t="str">
            <v>GARCIA</v>
          </cell>
          <cell r="F410" t="str">
            <v>LAURA</v>
          </cell>
          <cell r="G410" t="str">
            <v>MARIA</v>
          </cell>
          <cell r="H410">
            <v>52</v>
          </cell>
          <cell r="I410" t="str">
            <v>HORA CATEDRA</v>
          </cell>
          <cell r="J410" t="str">
            <v>F</v>
          </cell>
          <cell r="K410" t="str">
            <v>ac</v>
          </cell>
          <cell r="L410" t="str">
            <v>NA</v>
          </cell>
          <cell r="M410" t="str">
            <v>NULL</v>
          </cell>
          <cell r="N410" t="str">
            <v>lmorozco@unicauca.edu.co</v>
          </cell>
          <cell r="O410" t="str">
            <v>CATEGORIA A</v>
          </cell>
          <cell r="P410" t="str">
            <v>NULL</v>
          </cell>
          <cell r="Q410">
            <v>1</v>
          </cell>
        </row>
        <row r="411">
          <cell r="B411">
            <v>34326064</v>
          </cell>
          <cell r="C411" t="str">
            <v>PRADO AGREDO OLGA LUCIA</v>
          </cell>
          <cell r="D411" t="str">
            <v>PRADO</v>
          </cell>
          <cell r="E411" t="str">
            <v>AGREDO</v>
          </cell>
          <cell r="F411" t="str">
            <v>OLGA</v>
          </cell>
          <cell r="G411" t="str">
            <v>LUCIA</v>
          </cell>
          <cell r="H411">
            <v>17</v>
          </cell>
          <cell r="I411" t="str">
            <v>HORA CATEDRA</v>
          </cell>
          <cell r="J411" t="str">
            <v>F</v>
          </cell>
          <cell r="K411" t="str">
            <v>ac</v>
          </cell>
          <cell r="L411" t="str">
            <v>NA</v>
          </cell>
          <cell r="M411" t="str">
            <v>NULL</v>
          </cell>
          <cell r="N411" t="str">
            <v>oprado@unicauca.edu.co</v>
          </cell>
          <cell r="O411" t="str">
            <v>CATEGORIA A</v>
          </cell>
          <cell r="P411" t="str">
            <v>NULL</v>
          </cell>
          <cell r="Q411">
            <v>1</v>
          </cell>
        </row>
        <row r="412">
          <cell r="B412">
            <v>34327132</v>
          </cell>
          <cell r="C412" t="str">
            <v>CEPEDA CHAMORRO CARMITA ANABELI</v>
          </cell>
          <cell r="D412" t="str">
            <v>CEPEDA</v>
          </cell>
          <cell r="E412" t="str">
            <v>CHAMORRO</v>
          </cell>
          <cell r="F412" t="str">
            <v>CARMITA</v>
          </cell>
          <cell r="G412" t="str">
            <v>ANABELI</v>
          </cell>
          <cell r="H412">
            <v>11</v>
          </cell>
          <cell r="I412" t="str">
            <v>HORA CATEDRA</v>
          </cell>
          <cell r="J412" t="str">
            <v>F</v>
          </cell>
          <cell r="K412" t="str">
            <v>ac</v>
          </cell>
          <cell r="L412" t="str">
            <v>NA</v>
          </cell>
          <cell r="M412" t="str">
            <v>NULL</v>
          </cell>
          <cell r="N412" t="str">
            <v>cepeda@unicauca.edu.co</v>
          </cell>
          <cell r="O412" t="str">
            <v>CATEGORIA D</v>
          </cell>
          <cell r="P412" t="str">
            <v>NULL</v>
          </cell>
          <cell r="Q412">
            <v>1</v>
          </cell>
        </row>
        <row r="413">
          <cell r="B413">
            <v>34327175</v>
          </cell>
          <cell r="C413" t="str">
            <v>VIDAL PINILLA GEHOVELL JULIANA</v>
          </cell>
          <cell r="D413" t="str">
            <v>VIDAL</v>
          </cell>
          <cell r="E413" t="str">
            <v>PINILLA</v>
          </cell>
          <cell r="F413" t="str">
            <v>GEHOVELL</v>
          </cell>
          <cell r="G413" t="str">
            <v>JULIANA</v>
          </cell>
          <cell r="H413">
            <v>21</v>
          </cell>
          <cell r="I413" t="str">
            <v>HORA CATEDRA</v>
          </cell>
          <cell r="J413" t="str">
            <v>F</v>
          </cell>
          <cell r="K413" t="str">
            <v>ac</v>
          </cell>
          <cell r="L413" t="str">
            <v>NA</v>
          </cell>
          <cell r="M413" t="str">
            <v>NULL</v>
          </cell>
          <cell r="N413" t="str">
            <v>julianav@unicauca.edu.co</v>
          </cell>
          <cell r="O413" t="str">
            <v>CATEGORIA B</v>
          </cell>
          <cell r="P413" t="str">
            <v>NULL</v>
          </cell>
          <cell r="Q413">
            <v>1</v>
          </cell>
        </row>
        <row r="414">
          <cell r="B414">
            <v>34327296</v>
          </cell>
          <cell r="C414" t="str">
            <v>VILLAQUIRAN LOPEZ LORENA</v>
          </cell>
          <cell r="D414" t="str">
            <v>VILLAQUIRAN</v>
          </cell>
          <cell r="E414" t="str">
            <v>LOPEZ</v>
          </cell>
          <cell r="F414" t="str">
            <v>LORENA</v>
          </cell>
          <cell r="H414">
            <v>43</v>
          </cell>
          <cell r="I414" t="str">
            <v>HORA CATEDRA</v>
          </cell>
          <cell r="J414" t="str">
            <v>F</v>
          </cell>
          <cell r="K414" t="str">
            <v>ac</v>
          </cell>
          <cell r="L414" t="str">
            <v>NA</v>
          </cell>
          <cell r="M414" t="str">
            <v>NULL</v>
          </cell>
          <cell r="N414" t="str">
            <v>lorenavillaquiran@unicauca.edu.co</v>
          </cell>
          <cell r="O414" t="str">
            <v>CATEGORIA B</v>
          </cell>
          <cell r="P414" t="str">
            <v>NULL</v>
          </cell>
          <cell r="Q414">
            <v>1</v>
          </cell>
        </row>
        <row r="415">
          <cell r="B415">
            <v>34328483</v>
          </cell>
          <cell r="C415" t="str">
            <v>PATIÑO PORTELA MELISSA CAROLINA</v>
          </cell>
          <cell r="D415" t="str">
            <v>PATIÑO</v>
          </cell>
          <cell r="E415" t="str">
            <v>PORTELA</v>
          </cell>
          <cell r="F415" t="str">
            <v>MELISSA</v>
          </cell>
          <cell r="G415" t="str">
            <v>CAROLINA</v>
          </cell>
          <cell r="H415">
            <v>31</v>
          </cell>
          <cell r="I415" t="str">
            <v>HORA CATEDRA</v>
          </cell>
          <cell r="J415" t="str">
            <v>F</v>
          </cell>
          <cell r="K415" t="str">
            <v>ac</v>
          </cell>
          <cell r="L415" t="str">
            <v>NA</v>
          </cell>
          <cell r="M415" t="str">
            <v>NULL</v>
          </cell>
          <cell r="N415" t="str">
            <v>melyportela@unicauca.edu.co</v>
          </cell>
          <cell r="O415" t="str">
            <v>CATEGORIA A</v>
          </cell>
          <cell r="P415" t="str">
            <v>NULL</v>
          </cell>
          <cell r="Q415">
            <v>1</v>
          </cell>
        </row>
        <row r="416">
          <cell r="B416">
            <v>34329651</v>
          </cell>
          <cell r="C416" t="str">
            <v>HIDALGO MESIAS ELENA ISABEL</v>
          </cell>
          <cell r="D416" t="str">
            <v>HIDALGO</v>
          </cell>
          <cell r="E416" t="str">
            <v>MESIAS</v>
          </cell>
          <cell r="F416" t="str">
            <v>ELENA</v>
          </cell>
          <cell r="G416" t="str">
            <v>ISABEL</v>
          </cell>
          <cell r="H416">
            <v>25</v>
          </cell>
          <cell r="I416" t="str">
            <v>HORA CATEDRA</v>
          </cell>
          <cell r="J416" t="str">
            <v>F</v>
          </cell>
          <cell r="K416" t="str">
            <v>ac</v>
          </cell>
          <cell r="L416" t="str">
            <v>NA</v>
          </cell>
          <cell r="M416" t="str">
            <v>COORDINADORPR</v>
          </cell>
          <cell r="N416" t="str">
            <v>isabelhidalgo@unicauca.edu.co</v>
          </cell>
          <cell r="O416" t="str">
            <v>CATEGORIA B</v>
          </cell>
          <cell r="P416" t="str">
            <v>NULL</v>
          </cell>
          <cell r="Q416">
            <v>1</v>
          </cell>
        </row>
        <row r="417">
          <cell r="B417">
            <v>34330619</v>
          </cell>
          <cell r="C417" t="str">
            <v>POLO MENDEZ FRANCY ELENA</v>
          </cell>
          <cell r="D417" t="str">
            <v>POLO</v>
          </cell>
          <cell r="E417" t="str">
            <v>MENDEZ</v>
          </cell>
          <cell r="F417" t="str">
            <v>FRANCY</v>
          </cell>
          <cell r="G417" t="str">
            <v>ELENA</v>
          </cell>
          <cell r="H417">
            <v>10</v>
          </cell>
          <cell r="I417" t="str">
            <v>HORA CATEDRA</v>
          </cell>
          <cell r="J417" t="str">
            <v>F</v>
          </cell>
          <cell r="K417" t="str">
            <v>ac</v>
          </cell>
          <cell r="L417" t="str">
            <v>NA</v>
          </cell>
          <cell r="M417" t="str">
            <v>NULL</v>
          </cell>
          <cell r="N417" t="str">
            <v>fepolo@unicauca.edu.co</v>
          </cell>
          <cell r="O417" t="str">
            <v>CATEGORIA A</v>
          </cell>
          <cell r="P417" t="str">
            <v>NULL</v>
          </cell>
          <cell r="Q417">
            <v>1</v>
          </cell>
        </row>
        <row r="418">
          <cell r="B418">
            <v>34331155</v>
          </cell>
          <cell r="C418" t="str">
            <v>MUÑOZ ESCUDERO ANGELA MARIA</v>
          </cell>
          <cell r="D418" t="str">
            <v>MUÑOZ</v>
          </cell>
          <cell r="E418" t="str">
            <v>ESCUDERO</v>
          </cell>
          <cell r="F418" t="str">
            <v>ANGELA</v>
          </cell>
          <cell r="G418" t="str">
            <v>MARIA</v>
          </cell>
          <cell r="H418">
            <v>11</v>
          </cell>
          <cell r="I418" t="str">
            <v>HORA CATEDRA</v>
          </cell>
          <cell r="J418" t="str">
            <v>F</v>
          </cell>
          <cell r="K418" t="str">
            <v>ac</v>
          </cell>
          <cell r="L418" t="str">
            <v>NA</v>
          </cell>
          <cell r="M418" t="str">
            <v>NULL</v>
          </cell>
          <cell r="N418" t="str">
            <v>angelamunoz@unicauca.edu.co</v>
          </cell>
          <cell r="O418" t="str">
            <v>CATEGORIA A</v>
          </cell>
          <cell r="P418" t="str">
            <v>NULL</v>
          </cell>
          <cell r="Q418">
            <v>1</v>
          </cell>
        </row>
        <row r="419">
          <cell r="B419">
            <v>34360220</v>
          </cell>
          <cell r="C419" t="str">
            <v>CAJAS MUÑOZ DARY YANETH</v>
          </cell>
          <cell r="D419" t="str">
            <v>CAJAS</v>
          </cell>
          <cell r="E419" t="str">
            <v>MUÑOZ</v>
          </cell>
          <cell r="F419" t="str">
            <v>DARY</v>
          </cell>
          <cell r="G419" t="str">
            <v>YANETH</v>
          </cell>
          <cell r="H419">
            <v>30</v>
          </cell>
          <cell r="I419" t="str">
            <v>HORA CATEDRA</v>
          </cell>
          <cell r="J419" t="str">
            <v>F</v>
          </cell>
          <cell r="K419" t="str">
            <v>ac</v>
          </cell>
          <cell r="L419" t="str">
            <v>NA</v>
          </cell>
          <cell r="M419" t="str">
            <v>NULL</v>
          </cell>
          <cell r="N419" t="str">
            <v>yanethcajas@unicauca.edu.co</v>
          </cell>
          <cell r="O419" t="str">
            <v>CATEGORIA D</v>
          </cell>
          <cell r="P419" t="str">
            <v>NULL</v>
          </cell>
          <cell r="Q419">
            <v>1</v>
          </cell>
        </row>
        <row r="420">
          <cell r="B420">
            <v>34512561</v>
          </cell>
          <cell r="C420" t="str">
            <v>PEREZ ESCOBAR ROSSE MARY</v>
          </cell>
          <cell r="D420" t="str">
            <v>PEREZ</v>
          </cell>
          <cell r="E420" t="str">
            <v>ESCOBAR</v>
          </cell>
          <cell r="F420" t="str">
            <v>ROSSE</v>
          </cell>
          <cell r="G420" t="str">
            <v>MARY</v>
          </cell>
          <cell r="H420">
            <v>30</v>
          </cell>
          <cell r="I420" t="str">
            <v>HORA CATEDRA</v>
          </cell>
          <cell r="J420" t="str">
            <v>F</v>
          </cell>
          <cell r="K420" t="str">
            <v>ac</v>
          </cell>
          <cell r="L420" t="str">
            <v>NA</v>
          </cell>
          <cell r="M420" t="str">
            <v>NULL</v>
          </cell>
          <cell r="N420" t="str">
            <v>rperez@unicauca.edu.co</v>
          </cell>
          <cell r="O420" t="str">
            <v>CATEGORIA D</v>
          </cell>
          <cell r="P420" t="str">
            <v>NULL</v>
          </cell>
          <cell r="Q420">
            <v>1</v>
          </cell>
        </row>
        <row r="421">
          <cell r="B421">
            <v>34533654</v>
          </cell>
          <cell r="C421" t="str">
            <v>PEÑA GUZMAN MERCEDES IRENE</v>
          </cell>
          <cell r="D421" t="str">
            <v>PEÑA</v>
          </cell>
          <cell r="E421" t="str">
            <v>GUZMAN</v>
          </cell>
          <cell r="F421" t="str">
            <v>MERCEDES</v>
          </cell>
          <cell r="G421" t="str">
            <v>IRENE</v>
          </cell>
          <cell r="H421">
            <v>33</v>
          </cell>
          <cell r="I421" t="str">
            <v>HORA CATEDRA</v>
          </cell>
          <cell r="J421" t="str">
            <v>F</v>
          </cell>
          <cell r="K421" t="str">
            <v>ac</v>
          </cell>
          <cell r="L421" t="str">
            <v>NA</v>
          </cell>
          <cell r="M421" t="str">
            <v>NULL</v>
          </cell>
          <cell r="N421" t="str">
            <v>mercy@unicauca.edu.co</v>
          </cell>
          <cell r="O421" t="str">
            <v>CATEGORIA D</v>
          </cell>
          <cell r="P421" t="str">
            <v>NULL</v>
          </cell>
          <cell r="Q421">
            <v>1</v>
          </cell>
        </row>
        <row r="422">
          <cell r="B422">
            <v>34535111</v>
          </cell>
          <cell r="C422" t="str">
            <v>HERNANDEZ REYES BERTHA LUCY</v>
          </cell>
          <cell r="D422" t="str">
            <v>HERNANDEZ</v>
          </cell>
          <cell r="E422" t="str">
            <v>REYES</v>
          </cell>
          <cell r="F422" t="str">
            <v>BERTHA</v>
          </cell>
          <cell r="G422" t="str">
            <v>LUCY</v>
          </cell>
          <cell r="H422">
            <v>30</v>
          </cell>
          <cell r="I422" t="str">
            <v>HORA CATEDRA</v>
          </cell>
          <cell r="J422" t="str">
            <v>F</v>
          </cell>
          <cell r="K422" t="str">
            <v>ac</v>
          </cell>
          <cell r="L422" t="str">
            <v>NA</v>
          </cell>
          <cell r="M422" t="str">
            <v>NULL</v>
          </cell>
          <cell r="N422" t="str">
            <v>blhernandez@unicauca.edu.co</v>
          </cell>
          <cell r="O422" t="str">
            <v>CATEGORIA D</v>
          </cell>
          <cell r="P422" t="str">
            <v>NULL</v>
          </cell>
          <cell r="Q422">
            <v>1</v>
          </cell>
        </row>
        <row r="423">
          <cell r="B423">
            <v>34540433</v>
          </cell>
          <cell r="C423" t="str">
            <v>ORTIZ MOLINA MARICELLA</v>
          </cell>
          <cell r="D423" t="str">
            <v>ORTIZ</v>
          </cell>
          <cell r="E423" t="str">
            <v>MOLINA</v>
          </cell>
          <cell r="F423" t="str">
            <v>MARICELLA</v>
          </cell>
          <cell r="H423">
            <v>10</v>
          </cell>
          <cell r="I423" t="str">
            <v>HORA CATEDRA</v>
          </cell>
          <cell r="J423" t="str">
            <v>F</v>
          </cell>
          <cell r="K423" t="str">
            <v>ac</v>
          </cell>
          <cell r="L423" t="str">
            <v>NA</v>
          </cell>
          <cell r="M423" t="str">
            <v>NULL</v>
          </cell>
          <cell r="N423" t="str">
            <v>mom@unicauca.edu.co</v>
          </cell>
          <cell r="O423" t="str">
            <v>CATEGORIA A</v>
          </cell>
          <cell r="P423" t="str">
            <v>NULL</v>
          </cell>
          <cell r="Q423">
            <v>1</v>
          </cell>
        </row>
        <row r="424">
          <cell r="B424">
            <v>34544056</v>
          </cell>
          <cell r="C424" t="str">
            <v>SOCORRO CALDERON MARIA DEL</v>
          </cell>
          <cell r="D424" t="str">
            <v>SOCORRO</v>
          </cell>
          <cell r="E424" t="str">
            <v>CALDERON</v>
          </cell>
          <cell r="F424" t="str">
            <v>MARIA</v>
          </cell>
          <cell r="G424" t="str">
            <v>DEL</v>
          </cell>
          <cell r="H424">
            <v>11</v>
          </cell>
          <cell r="I424" t="str">
            <v>HORA CATEDRA</v>
          </cell>
          <cell r="J424" t="str">
            <v>M</v>
          </cell>
          <cell r="K424" t="str">
            <v>ac</v>
          </cell>
          <cell r="L424" t="str">
            <v>NA</v>
          </cell>
          <cell r="M424" t="str">
            <v>NULL</v>
          </cell>
          <cell r="N424" t="str">
            <v>soco_calderon@hotmail.com</v>
          </cell>
          <cell r="O424" t="str">
            <v>CATEGORIA D</v>
          </cell>
          <cell r="P424" t="str">
            <v>NULL</v>
          </cell>
          <cell r="Q424">
            <v>1</v>
          </cell>
        </row>
        <row r="425">
          <cell r="B425">
            <v>34544469</v>
          </cell>
          <cell r="C425" t="str">
            <v>QUINTERO OLGA REGINA</v>
          </cell>
          <cell r="D425" t="str">
            <v>QUINTERO</v>
          </cell>
          <cell r="E425" t="str">
            <v>OLGA</v>
          </cell>
          <cell r="F425" t="str">
            <v>OLGA</v>
          </cell>
          <cell r="G425" t="str">
            <v>REGINA</v>
          </cell>
          <cell r="H425">
            <v>33</v>
          </cell>
          <cell r="I425" t="str">
            <v>HORA CATEDRA</v>
          </cell>
          <cell r="J425" t="str">
            <v>F</v>
          </cell>
          <cell r="K425" t="str">
            <v>ac</v>
          </cell>
          <cell r="L425" t="str">
            <v>NA</v>
          </cell>
          <cell r="M425" t="str">
            <v>NULL</v>
          </cell>
          <cell r="N425" t="str">
            <v>olgaquintero@unicauca.edu.co</v>
          </cell>
          <cell r="O425" t="str">
            <v>CATEGORIA D</v>
          </cell>
          <cell r="P425" t="str">
            <v>NULL</v>
          </cell>
          <cell r="Q425">
            <v>1</v>
          </cell>
        </row>
        <row r="426">
          <cell r="B426">
            <v>34544560</v>
          </cell>
          <cell r="C426" t="str">
            <v>AVILA GONZALEZ GLORIA INES</v>
          </cell>
          <cell r="D426" t="str">
            <v>AVILA</v>
          </cell>
          <cell r="E426" t="str">
            <v>GONZALEZ</v>
          </cell>
          <cell r="F426" t="str">
            <v>GLORIA</v>
          </cell>
          <cell r="G426" t="str">
            <v>INES</v>
          </cell>
          <cell r="H426">
            <v>16</v>
          </cell>
          <cell r="I426" t="str">
            <v>HORA CATEDRA</v>
          </cell>
          <cell r="J426" t="str">
            <v>F</v>
          </cell>
          <cell r="K426" t="str">
            <v>ac</v>
          </cell>
          <cell r="L426" t="str">
            <v>NA</v>
          </cell>
          <cell r="M426" t="str">
            <v>NULL</v>
          </cell>
          <cell r="N426" t="str">
            <v>giavila@unicauca.edu.co</v>
          </cell>
          <cell r="O426" t="str">
            <v>CATEGORIA D</v>
          </cell>
          <cell r="P426" t="str">
            <v>NULL</v>
          </cell>
          <cell r="Q426">
            <v>1</v>
          </cell>
        </row>
        <row r="427">
          <cell r="B427">
            <v>34545748</v>
          </cell>
          <cell r="C427" t="str">
            <v>OROZCO QUINTANA NORA LILIANA</v>
          </cell>
          <cell r="D427" t="str">
            <v>OROZCO</v>
          </cell>
          <cell r="E427" t="str">
            <v>QUINTANA</v>
          </cell>
          <cell r="F427" t="str">
            <v>NORA</v>
          </cell>
          <cell r="G427" t="str">
            <v>LILIANA</v>
          </cell>
          <cell r="H427">
            <v>41</v>
          </cell>
          <cell r="I427" t="str">
            <v>HORA CATEDRA</v>
          </cell>
          <cell r="J427" t="str">
            <v>F</v>
          </cell>
          <cell r="K427" t="str">
            <v>ac</v>
          </cell>
          <cell r="L427" t="str">
            <v>NA</v>
          </cell>
          <cell r="M427" t="str">
            <v>NULL</v>
          </cell>
          <cell r="N427" t="str">
            <v>noraorozco@unicauca.edu.co</v>
          </cell>
          <cell r="O427" t="str">
            <v>CATEGORIA D</v>
          </cell>
          <cell r="P427" t="str">
            <v>NULL</v>
          </cell>
          <cell r="Q427">
            <v>1</v>
          </cell>
        </row>
        <row r="428">
          <cell r="B428">
            <v>34551069</v>
          </cell>
          <cell r="C428" t="str">
            <v>OSPINO PALTA CARMEN YISSEL</v>
          </cell>
          <cell r="D428" t="str">
            <v>OSPINO</v>
          </cell>
          <cell r="E428" t="str">
            <v>PALTA</v>
          </cell>
          <cell r="F428" t="str">
            <v>CARMEN</v>
          </cell>
          <cell r="G428" t="str">
            <v>YISSEL</v>
          </cell>
          <cell r="H428">
            <v>11</v>
          </cell>
          <cell r="I428" t="str">
            <v>HORA CATEDRA</v>
          </cell>
          <cell r="J428" t="str">
            <v>F</v>
          </cell>
          <cell r="K428" t="str">
            <v>ac</v>
          </cell>
          <cell r="L428" t="str">
            <v>NA</v>
          </cell>
          <cell r="M428" t="str">
            <v>NULL</v>
          </cell>
          <cell r="N428" t="str">
            <v>carmenospino@unicauca.edu.co</v>
          </cell>
          <cell r="O428" t="str">
            <v>CATEGORIA D</v>
          </cell>
          <cell r="P428" t="str">
            <v>NULL</v>
          </cell>
          <cell r="Q428">
            <v>1</v>
          </cell>
        </row>
        <row r="429">
          <cell r="B429">
            <v>34551615</v>
          </cell>
          <cell r="C429" t="str">
            <v>BEDOYA ANTE MARTHA SOFIA</v>
          </cell>
          <cell r="D429" t="str">
            <v>BEDOYA</v>
          </cell>
          <cell r="E429" t="str">
            <v>ANTE</v>
          </cell>
          <cell r="F429" t="str">
            <v>MARTHA</v>
          </cell>
          <cell r="G429" t="str">
            <v>SOFIA</v>
          </cell>
          <cell r="H429">
            <v>14</v>
          </cell>
          <cell r="I429" t="str">
            <v>HORA CATEDRA</v>
          </cell>
          <cell r="J429" t="str">
            <v>F</v>
          </cell>
          <cell r="K429" t="str">
            <v>ac</v>
          </cell>
          <cell r="L429" t="str">
            <v>NA</v>
          </cell>
          <cell r="M429" t="str">
            <v>NULL</v>
          </cell>
          <cell r="N429" t="str">
            <v>sarhasophy07@gmail.com</v>
          </cell>
          <cell r="O429" t="str">
            <v>CATEGORIA A</v>
          </cell>
          <cell r="P429" t="str">
            <v>NULL</v>
          </cell>
          <cell r="Q429">
            <v>1</v>
          </cell>
        </row>
        <row r="430">
          <cell r="B430">
            <v>34551642</v>
          </cell>
          <cell r="C430" t="str">
            <v>ROJAS ALVARADO GLORIA ESPERANZA</v>
          </cell>
          <cell r="D430" t="str">
            <v>ROJAS</v>
          </cell>
          <cell r="E430" t="str">
            <v>ALVARADO</v>
          </cell>
          <cell r="F430" t="str">
            <v>GLORIA</v>
          </cell>
          <cell r="G430" t="str">
            <v>ESPERANZA</v>
          </cell>
          <cell r="H430">
            <v>10</v>
          </cell>
          <cell r="I430" t="str">
            <v>HORA CATEDRA</v>
          </cell>
          <cell r="J430" t="str">
            <v>F</v>
          </cell>
          <cell r="K430" t="str">
            <v>ac</v>
          </cell>
          <cell r="L430" t="str">
            <v>NA</v>
          </cell>
          <cell r="M430" t="str">
            <v>NULL</v>
          </cell>
          <cell r="N430" t="str">
            <v>gerojas@unicauca.edu.co</v>
          </cell>
          <cell r="O430" t="str">
            <v>CATEGORIA D</v>
          </cell>
          <cell r="P430" t="str">
            <v>NULL</v>
          </cell>
          <cell r="Q430">
            <v>1</v>
          </cell>
        </row>
        <row r="431">
          <cell r="B431">
            <v>34554171</v>
          </cell>
          <cell r="C431" t="str">
            <v>IBARRA MUÑOZ VILMA LILIANA</v>
          </cell>
          <cell r="D431" t="str">
            <v>IBARRA</v>
          </cell>
          <cell r="E431" t="str">
            <v>MUÑOZ</v>
          </cell>
          <cell r="F431" t="str">
            <v>VILMA</v>
          </cell>
          <cell r="G431" t="str">
            <v>LILIANA</v>
          </cell>
          <cell r="H431">
            <v>19</v>
          </cell>
          <cell r="I431" t="str">
            <v>HORA CATEDRA</v>
          </cell>
          <cell r="J431" t="str">
            <v>F</v>
          </cell>
          <cell r="K431" t="str">
            <v>ac</v>
          </cell>
          <cell r="L431" t="str">
            <v>NA</v>
          </cell>
          <cell r="M431" t="str">
            <v>NULL</v>
          </cell>
          <cell r="N431" t="str">
            <v>vilmaibarra@unicauca.edu.co</v>
          </cell>
          <cell r="O431" t="str">
            <v>CATEGORIA D</v>
          </cell>
          <cell r="P431" t="str">
            <v>NULL</v>
          </cell>
          <cell r="Q431">
            <v>1</v>
          </cell>
        </row>
        <row r="432">
          <cell r="B432">
            <v>34555159</v>
          </cell>
          <cell r="C432" t="str">
            <v>MONTILLA SANDOVAL GLORIA XIMENA</v>
          </cell>
          <cell r="D432" t="str">
            <v>MONTILLA</v>
          </cell>
          <cell r="E432" t="str">
            <v>SANDOVAL</v>
          </cell>
          <cell r="F432" t="str">
            <v>GLORIA</v>
          </cell>
          <cell r="G432" t="str">
            <v>XIMENA</v>
          </cell>
          <cell r="H432">
            <v>40</v>
          </cell>
          <cell r="I432" t="str">
            <v>HORA CATEDRA</v>
          </cell>
          <cell r="J432" t="str">
            <v>F</v>
          </cell>
          <cell r="K432" t="str">
            <v>ac</v>
          </cell>
          <cell r="L432" t="str">
            <v>NA</v>
          </cell>
          <cell r="M432" t="str">
            <v>NULL</v>
          </cell>
          <cell r="N432" t="str">
            <v>gloriams@unicauca.edu.co</v>
          </cell>
          <cell r="O432" t="str">
            <v>CATEGORIA A</v>
          </cell>
          <cell r="P432" t="str">
            <v>NULL</v>
          </cell>
          <cell r="Q432">
            <v>1</v>
          </cell>
        </row>
        <row r="433">
          <cell r="B433">
            <v>34558741</v>
          </cell>
          <cell r="C433" t="str">
            <v>PAJOY GONZALEZ SONIA EUGENIA</v>
          </cell>
          <cell r="D433" t="str">
            <v>PAJOY</v>
          </cell>
          <cell r="E433" t="str">
            <v>GONZALEZ</v>
          </cell>
          <cell r="F433" t="str">
            <v>SONIA</v>
          </cell>
          <cell r="G433" t="str">
            <v>EUGENIA</v>
          </cell>
          <cell r="H433">
            <v>39</v>
          </cell>
          <cell r="I433" t="str">
            <v>HORA CATEDRA</v>
          </cell>
          <cell r="J433" t="str">
            <v>F</v>
          </cell>
          <cell r="K433" t="str">
            <v>ac</v>
          </cell>
          <cell r="L433" t="str">
            <v>NA</v>
          </cell>
          <cell r="M433" t="str">
            <v>NULL</v>
          </cell>
          <cell r="N433" t="str">
            <v>spajoy@unicauca.edu.co</v>
          </cell>
          <cell r="O433" t="str">
            <v>CATEGORI C</v>
          </cell>
          <cell r="P433" t="str">
            <v>NULL</v>
          </cell>
          <cell r="Q433">
            <v>1</v>
          </cell>
        </row>
        <row r="434">
          <cell r="B434">
            <v>34559148</v>
          </cell>
          <cell r="C434" t="str">
            <v>IMBACHI CERON YENNY PATRICIA</v>
          </cell>
          <cell r="D434" t="str">
            <v>IMBACHI</v>
          </cell>
          <cell r="E434" t="str">
            <v>CERON</v>
          </cell>
          <cell r="F434" t="str">
            <v>YENNY</v>
          </cell>
          <cell r="G434" t="str">
            <v>PATRICIA</v>
          </cell>
          <cell r="H434">
            <v>43</v>
          </cell>
          <cell r="I434" t="str">
            <v>HORA CATEDRA</v>
          </cell>
          <cell r="J434" t="str">
            <v>F</v>
          </cell>
          <cell r="K434" t="str">
            <v>ac</v>
          </cell>
          <cell r="L434" t="str">
            <v>NA</v>
          </cell>
          <cell r="M434" t="str">
            <v>NULL</v>
          </cell>
          <cell r="N434" t="str">
            <v>yennypa@unicauca.edu.co</v>
          </cell>
          <cell r="O434" t="str">
            <v>CATEGORIA B</v>
          </cell>
          <cell r="P434" t="str">
            <v>NULL</v>
          </cell>
          <cell r="Q434">
            <v>1</v>
          </cell>
        </row>
        <row r="435">
          <cell r="B435">
            <v>34559368</v>
          </cell>
          <cell r="C435" t="str">
            <v>VILLEGAS PEREZ LILIANA</v>
          </cell>
          <cell r="D435" t="str">
            <v>VILLEGAS</v>
          </cell>
          <cell r="E435" t="str">
            <v>PEREZ</v>
          </cell>
          <cell r="F435" t="str">
            <v>LILIANA</v>
          </cell>
          <cell r="H435">
            <v>30</v>
          </cell>
          <cell r="I435" t="str">
            <v>HORA CATEDRA</v>
          </cell>
          <cell r="J435" t="str">
            <v>F</v>
          </cell>
          <cell r="K435" t="str">
            <v>ac</v>
          </cell>
          <cell r="L435" t="str">
            <v>NA</v>
          </cell>
          <cell r="M435" t="str">
            <v>NULL</v>
          </cell>
          <cell r="N435" t="str">
            <v>lilianavillegas@unicauca.edu.co</v>
          </cell>
          <cell r="O435" t="str">
            <v>CATEGORIA D</v>
          </cell>
          <cell r="P435" t="str">
            <v>NULL</v>
          </cell>
          <cell r="Q435">
            <v>1</v>
          </cell>
        </row>
        <row r="436">
          <cell r="B436">
            <v>34560822</v>
          </cell>
          <cell r="C436" t="str">
            <v>MUÑOZ ORTEGA MARIA EUGENIA</v>
          </cell>
          <cell r="D436" t="str">
            <v>MUÑOZ</v>
          </cell>
          <cell r="E436" t="str">
            <v>ORTEGA</v>
          </cell>
          <cell r="F436" t="str">
            <v>MARIA</v>
          </cell>
          <cell r="G436" t="str">
            <v>EUGENIA</v>
          </cell>
          <cell r="H436">
            <v>30</v>
          </cell>
          <cell r="I436" t="str">
            <v>HORA CATEDRA</v>
          </cell>
          <cell r="J436" t="str">
            <v>M</v>
          </cell>
          <cell r="K436" t="str">
            <v>ac</v>
          </cell>
          <cell r="L436" t="str">
            <v>NA</v>
          </cell>
          <cell r="M436" t="str">
            <v>NULL</v>
          </cell>
          <cell r="N436" t="str">
            <v>eugeniam@unicauca.edu.co</v>
          </cell>
          <cell r="O436" t="str">
            <v>CATEGORIA D</v>
          </cell>
          <cell r="P436" t="str">
            <v>NULL</v>
          </cell>
          <cell r="Q436">
            <v>1</v>
          </cell>
        </row>
        <row r="437">
          <cell r="B437">
            <v>34564987</v>
          </cell>
          <cell r="C437" t="str">
            <v>VALENCIA VARGAS MARY NOELIA</v>
          </cell>
          <cell r="D437" t="str">
            <v>VALENCIA</v>
          </cell>
          <cell r="E437" t="str">
            <v>VARGAS</v>
          </cell>
          <cell r="F437" t="str">
            <v>MARY</v>
          </cell>
          <cell r="G437" t="str">
            <v>NOELIA</v>
          </cell>
          <cell r="H437">
            <v>43</v>
          </cell>
          <cell r="I437" t="str">
            <v>HORA CATEDRA</v>
          </cell>
          <cell r="J437" t="str">
            <v>F</v>
          </cell>
          <cell r="K437" t="str">
            <v>ac</v>
          </cell>
          <cell r="L437" t="str">
            <v>NA</v>
          </cell>
          <cell r="M437" t="str">
            <v>NULL</v>
          </cell>
          <cell r="N437" t="str">
            <v>maryv@unicauca.edu.co</v>
          </cell>
          <cell r="O437" t="str">
            <v>CATEGORIA A</v>
          </cell>
          <cell r="P437" t="str">
            <v>NULL</v>
          </cell>
          <cell r="Q437">
            <v>1</v>
          </cell>
        </row>
        <row r="438">
          <cell r="B438">
            <v>34565306</v>
          </cell>
          <cell r="C438" t="str">
            <v>SANTACRUZ AMADOR JANNY KATIANA</v>
          </cell>
          <cell r="D438" t="str">
            <v>SANTACRUZ</v>
          </cell>
          <cell r="E438" t="str">
            <v>AMADOR</v>
          </cell>
          <cell r="F438" t="str">
            <v>JANNY</v>
          </cell>
          <cell r="G438" t="str">
            <v>KATIANA</v>
          </cell>
          <cell r="H438">
            <v>31</v>
          </cell>
          <cell r="I438" t="str">
            <v>HORA CATEDRA</v>
          </cell>
          <cell r="J438" t="str">
            <v>F</v>
          </cell>
          <cell r="K438" t="str">
            <v>ac</v>
          </cell>
          <cell r="L438" t="str">
            <v>NA</v>
          </cell>
          <cell r="M438" t="str">
            <v>NULL</v>
          </cell>
          <cell r="N438" t="str">
            <v>jakasa@unicauca.edu.co</v>
          </cell>
          <cell r="O438" t="str">
            <v>CATEGORIA D</v>
          </cell>
          <cell r="P438" t="str">
            <v>NULL</v>
          </cell>
          <cell r="Q438">
            <v>1</v>
          </cell>
        </row>
        <row r="439">
          <cell r="B439">
            <v>34567677</v>
          </cell>
          <cell r="C439" t="str">
            <v>GAVILANES CASTILLO ANA CECILIA</v>
          </cell>
          <cell r="D439" t="str">
            <v>GAVILANES</v>
          </cell>
          <cell r="E439" t="str">
            <v>CASTILLO</v>
          </cell>
          <cell r="F439" t="str">
            <v>ANA</v>
          </cell>
          <cell r="G439" t="str">
            <v>CECILIA</v>
          </cell>
          <cell r="H439">
            <v>4</v>
          </cell>
          <cell r="I439" t="str">
            <v>HORA CATEDRA</v>
          </cell>
          <cell r="J439" t="str">
            <v>F</v>
          </cell>
          <cell r="K439" t="str">
            <v>ac</v>
          </cell>
          <cell r="L439" t="str">
            <v>NA</v>
          </cell>
          <cell r="M439" t="str">
            <v>NULL</v>
          </cell>
          <cell r="N439" t="str">
            <v>acgavilanes@unicauca.edu.co</v>
          </cell>
          <cell r="O439" t="str">
            <v>CATEGORIA A</v>
          </cell>
          <cell r="P439" t="str">
            <v>NULL</v>
          </cell>
          <cell r="Q439">
            <v>1</v>
          </cell>
        </row>
        <row r="440">
          <cell r="B440">
            <v>34571971</v>
          </cell>
          <cell r="C440" t="str">
            <v>CHAMORRO ORTEGA JULIA EDITH</v>
          </cell>
          <cell r="D440" t="str">
            <v>CHAMORRO</v>
          </cell>
          <cell r="E440" t="str">
            <v>ORTEGA</v>
          </cell>
          <cell r="F440" t="str">
            <v>JULIA</v>
          </cell>
          <cell r="G440" t="str">
            <v>EDITH</v>
          </cell>
          <cell r="H440">
            <v>13</v>
          </cell>
          <cell r="I440" t="str">
            <v>HORA CATEDRA</v>
          </cell>
          <cell r="J440" t="str">
            <v>M</v>
          </cell>
          <cell r="K440" t="str">
            <v>ac</v>
          </cell>
          <cell r="L440" t="str">
            <v>NA</v>
          </cell>
          <cell r="M440" t="str">
            <v>NULL</v>
          </cell>
          <cell r="N440" t="str">
            <v>juliaedith@unicauca.edu.co</v>
          </cell>
          <cell r="O440" t="str">
            <v>CATEGORI C</v>
          </cell>
          <cell r="P440" t="str">
            <v>NULL</v>
          </cell>
          <cell r="Q440">
            <v>1</v>
          </cell>
        </row>
        <row r="441">
          <cell r="B441">
            <v>34573953</v>
          </cell>
          <cell r="C441" t="str">
            <v>RUIZ ERAZO XIMENA ANDREA</v>
          </cell>
          <cell r="D441" t="str">
            <v>RUIZ</v>
          </cell>
          <cell r="E441" t="str">
            <v>ERAZO</v>
          </cell>
          <cell r="F441" t="str">
            <v>XIMENA</v>
          </cell>
          <cell r="G441" t="str">
            <v>ANDREA</v>
          </cell>
          <cell r="H441">
            <v>5</v>
          </cell>
          <cell r="I441" t="str">
            <v>HORA CATEDRA</v>
          </cell>
          <cell r="J441" t="str">
            <v>F</v>
          </cell>
          <cell r="K441" t="str">
            <v>ac</v>
          </cell>
          <cell r="L441" t="str">
            <v>NA</v>
          </cell>
          <cell r="M441" t="str">
            <v>NULL</v>
          </cell>
          <cell r="N441" t="str">
            <v>xruiz@unicauca.edu.co</v>
          </cell>
          <cell r="O441" t="str">
            <v>CATEGORIA A</v>
          </cell>
          <cell r="P441" t="str">
            <v>NULL</v>
          </cell>
          <cell r="Q441">
            <v>1</v>
          </cell>
        </row>
        <row r="442">
          <cell r="B442">
            <v>34601039</v>
          </cell>
          <cell r="C442" t="str">
            <v>FIGUEROA LOZANO LUZ STELLA</v>
          </cell>
          <cell r="D442" t="str">
            <v>FIGUEROA</v>
          </cell>
          <cell r="E442" t="str">
            <v>LOZANO</v>
          </cell>
          <cell r="F442" t="str">
            <v>LUZ</v>
          </cell>
          <cell r="G442" t="str">
            <v>STELLA</v>
          </cell>
          <cell r="H442">
            <v>47</v>
          </cell>
          <cell r="I442" t="str">
            <v>HORA CATEDRA</v>
          </cell>
          <cell r="J442" t="str">
            <v>F</v>
          </cell>
          <cell r="K442" t="str">
            <v>ac</v>
          </cell>
          <cell r="L442" t="str">
            <v>NA</v>
          </cell>
          <cell r="M442" t="str">
            <v>NULL</v>
          </cell>
          <cell r="N442" t="str">
            <v>lsfigueroa@unicauca.edu.co</v>
          </cell>
          <cell r="O442" t="str">
            <v>CATEGORIA A</v>
          </cell>
          <cell r="P442" t="str">
            <v>NULL</v>
          </cell>
          <cell r="Q442">
            <v>1</v>
          </cell>
        </row>
        <row r="443">
          <cell r="B443">
            <v>34770543</v>
          </cell>
          <cell r="C443" t="str">
            <v>PACHO HURTADO YANETH MARITZA</v>
          </cell>
          <cell r="D443" t="str">
            <v>PACHO</v>
          </cell>
          <cell r="E443" t="str">
            <v>HURTADO</v>
          </cell>
          <cell r="F443" t="str">
            <v>YANETH</v>
          </cell>
          <cell r="G443" t="str">
            <v>MARITZA</v>
          </cell>
          <cell r="H443">
            <v>24</v>
          </cell>
          <cell r="I443" t="str">
            <v>HORA CATEDRA</v>
          </cell>
          <cell r="J443" t="str">
            <v>F</v>
          </cell>
          <cell r="K443" t="str">
            <v>ac</v>
          </cell>
          <cell r="L443" t="str">
            <v>NA</v>
          </cell>
          <cell r="M443" t="str">
            <v>NULL</v>
          </cell>
          <cell r="N443" t="str">
            <v>maritzaph@unicauca.edu.co</v>
          </cell>
          <cell r="O443" t="str">
            <v>CATEGORIA A</v>
          </cell>
          <cell r="P443" t="str">
            <v>NULL</v>
          </cell>
          <cell r="Q443">
            <v>1</v>
          </cell>
        </row>
        <row r="444">
          <cell r="B444">
            <v>37279265</v>
          </cell>
          <cell r="C444" t="str">
            <v>MANTILLA VILLARREAL ANDREA CRISTINA</v>
          </cell>
          <cell r="D444" t="str">
            <v>MANTILLA</v>
          </cell>
          <cell r="E444" t="str">
            <v>VILLARREAL</v>
          </cell>
          <cell r="F444" t="str">
            <v>ANDREA</v>
          </cell>
          <cell r="G444" t="str">
            <v>CRISTINA</v>
          </cell>
          <cell r="H444">
            <v>13</v>
          </cell>
          <cell r="I444" t="str">
            <v>HORA CATEDRA</v>
          </cell>
          <cell r="J444" t="str">
            <v>M</v>
          </cell>
          <cell r="K444" t="str">
            <v>ac</v>
          </cell>
          <cell r="L444" t="str">
            <v>NA</v>
          </cell>
          <cell r="M444" t="str">
            <v>NULL</v>
          </cell>
          <cell r="N444" t="str">
            <v>andreamantilla@unicauca.edu.co</v>
          </cell>
          <cell r="O444" t="str">
            <v>CATEGORIA A</v>
          </cell>
          <cell r="P444" t="str">
            <v>NULL</v>
          </cell>
          <cell r="Q444">
            <v>1</v>
          </cell>
        </row>
        <row r="445">
          <cell r="B445">
            <v>39574357</v>
          </cell>
          <cell r="C445" t="str">
            <v>NUÑEZ RODRIGUEZ LISET</v>
          </cell>
          <cell r="D445" t="str">
            <v>NUÑEZ</v>
          </cell>
          <cell r="E445" t="str">
            <v>RODRIGUEZ</v>
          </cell>
          <cell r="F445" t="str">
            <v>LISET</v>
          </cell>
          <cell r="H445">
            <v>30</v>
          </cell>
          <cell r="I445" t="str">
            <v>HORA CATEDRA</v>
          </cell>
          <cell r="J445" t="str">
            <v>F</v>
          </cell>
          <cell r="K445" t="str">
            <v>ac</v>
          </cell>
          <cell r="L445" t="str">
            <v>NA</v>
          </cell>
          <cell r="M445" t="str">
            <v>NULL</v>
          </cell>
          <cell r="N445" t="str">
            <v>nunez@unicauca.edu.co</v>
          </cell>
          <cell r="O445" t="str">
            <v>CATEGORIA B</v>
          </cell>
          <cell r="P445" t="str">
            <v>NULL</v>
          </cell>
          <cell r="Q445">
            <v>1</v>
          </cell>
        </row>
        <row r="446">
          <cell r="B446">
            <v>39777297</v>
          </cell>
          <cell r="C446" t="str">
            <v>MORENO VALENCIA CLAUDIA SOFIA</v>
          </cell>
          <cell r="D446" t="str">
            <v>MORENO</v>
          </cell>
          <cell r="E446" t="str">
            <v>VALENCIA</v>
          </cell>
          <cell r="F446" t="str">
            <v>CLAUDIA</v>
          </cell>
          <cell r="G446" t="str">
            <v>SOFIA</v>
          </cell>
          <cell r="H446">
            <v>10</v>
          </cell>
          <cell r="I446" t="str">
            <v>HORA CATEDRA</v>
          </cell>
          <cell r="J446" t="str">
            <v>F</v>
          </cell>
          <cell r="K446" t="str">
            <v>ac</v>
          </cell>
          <cell r="L446" t="str">
            <v>NA</v>
          </cell>
          <cell r="M446" t="str">
            <v>NULL</v>
          </cell>
          <cell r="N446" t="str">
            <v>clasofia@unicauca.edu.co</v>
          </cell>
          <cell r="O446" t="str">
            <v>CATEGORI C</v>
          </cell>
          <cell r="P446" t="str">
            <v>NULL</v>
          </cell>
          <cell r="Q446">
            <v>1</v>
          </cell>
        </row>
        <row r="447">
          <cell r="B447">
            <v>41738107</v>
          </cell>
          <cell r="C447" t="str">
            <v>MUÑOZ SOLANO GLADYS EUGENIA</v>
          </cell>
          <cell r="D447" t="str">
            <v>MUÑOZ</v>
          </cell>
          <cell r="E447" t="str">
            <v>SOLANO</v>
          </cell>
          <cell r="F447" t="str">
            <v>GLADYS</v>
          </cell>
          <cell r="G447" t="str">
            <v>EUGENIA</v>
          </cell>
          <cell r="H447">
            <v>14</v>
          </cell>
          <cell r="I447" t="str">
            <v>HORA CATEDRA</v>
          </cell>
          <cell r="J447" t="str">
            <v>F</v>
          </cell>
          <cell r="K447" t="str">
            <v>ac</v>
          </cell>
          <cell r="L447" t="str">
            <v>NA</v>
          </cell>
          <cell r="M447" t="str">
            <v>NULL</v>
          </cell>
          <cell r="N447" t="str">
            <v>gladysmunoz@unicauca.edu.co</v>
          </cell>
          <cell r="O447" t="str">
            <v>CATEGORIA B</v>
          </cell>
          <cell r="P447" t="str">
            <v>NULL</v>
          </cell>
          <cell r="Q447">
            <v>1</v>
          </cell>
        </row>
        <row r="448">
          <cell r="B448">
            <v>48601130</v>
          </cell>
          <cell r="C448" t="str">
            <v>ORTIZ SALAZAR ANDREA ELISETH</v>
          </cell>
          <cell r="D448" t="str">
            <v>ORTIZ</v>
          </cell>
          <cell r="E448" t="str">
            <v>SALAZAR</v>
          </cell>
          <cell r="F448" t="str">
            <v>ANDREA</v>
          </cell>
          <cell r="G448" t="str">
            <v>ELISETH</v>
          </cell>
          <cell r="H448">
            <v>28</v>
          </cell>
          <cell r="I448" t="str">
            <v>HORA CATEDRA</v>
          </cell>
          <cell r="J448" t="str">
            <v>M</v>
          </cell>
          <cell r="K448" t="str">
            <v>ac</v>
          </cell>
          <cell r="L448" t="str">
            <v>NA</v>
          </cell>
          <cell r="M448" t="str">
            <v>NULL</v>
          </cell>
          <cell r="N448" t="str">
            <v>andreaeliseth@unicauca.edu.co</v>
          </cell>
          <cell r="O448" t="str">
            <v>CATEGORIA A</v>
          </cell>
          <cell r="P448" t="str">
            <v>NULL</v>
          </cell>
          <cell r="Q448">
            <v>1</v>
          </cell>
        </row>
        <row r="449">
          <cell r="B449">
            <v>51776328</v>
          </cell>
          <cell r="C449" t="str">
            <v>ERAZO GOMEZ EDITH CONSUELO</v>
          </cell>
          <cell r="D449" t="str">
            <v>ERAZO</v>
          </cell>
          <cell r="E449" t="str">
            <v>GOMEZ</v>
          </cell>
          <cell r="F449" t="str">
            <v>EDITH</v>
          </cell>
          <cell r="G449" t="str">
            <v>CONSUELO</v>
          </cell>
          <cell r="H449">
            <v>11</v>
          </cell>
          <cell r="I449" t="str">
            <v>HORA CATEDRA</v>
          </cell>
          <cell r="J449" t="str">
            <v>F</v>
          </cell>
          <cell r="K449" t="str">
            <v>ac</v>
          </cell>
          <cell r="L449" t="str">
            <v>NA</v>
          </cell>
          <cell r="M449" t="str">
            <v>NULL</v>
          </cell>
          <cell r="N449" t="str">
            <v>consueloerazo@unicauca.edu.co</v>
          </cell>
          <cell r="O449" t="str">
            <v>CATEGORI C</v>
          </cell>
          <cell r="P449" t="str">
            <v>NULL</v>
          </cell>
          <cell r="Q449">
            <v>1</v>
          </cell>
        </row>
        <row r="450">
          <cell r="B450">
            <v>52690984</v>
          </cell>
          <cell r="C450" t="str">
            <v>TELLEZ GOMEZ LINA MARIA</v>
          </cell>
          <cell r="D450" t="str">
            <v>TELLEZ</v>
          </cell>
          <cell r="E450" t="str">
            <v>GOMEZ</v>
          </cell>
          <cell r="F450" t="str">
            <v>LINA</v>
          </cell>
          <cell r="G450" t="str">
            <v>MARIA</v>
          </cell>
          <cell r="H450">
            <v>28</v>
          </cell>
          <cell r="I450" t="str">
            <v>HORA CATEDRA</v>
          </cell>
          <cell r="J450" t="str">
            <v>F</v>
          </cell>
          <cell r="K450" t="str">
            <v>ac</v>
          </cell>
          <cell r="L450" t="str">
            <v>NA</v>
          </cell>
          <cell r="M450" t="str">
            <v>NULL</v>
          </cell>
          <cell r="N450" t="str">
            <v>ltellez@unicauca.edu.co</v>
          </cell>
          <cell r="O450" t="str">
            <v>CATEGORIA A</v>
          </cell>
          <cell r="P450" t="str">
            <v>NULL</v>
          </cell>
          <cell r="Q450">
            <v>1</v>
          </cell>
        </row>
        <row r="451">
          <cell r="B451">
            <v>65748419</v>
          </cell>
          <cell r="C451" t="str">
            <v>MEDINA BELLO ENIF</v>
          </cell>
          <cell r="D451" t="str">
            <v>MEDINA</v>
          </cell>
          <cell r="E451" t="str">
            <v>BELLO</v>
          </cell>
          <cell r="F451" t="str">
            <v>ENIF</v>
          </cell>
          <cell r="H451">
            <v>46</v>
          </cell>
          <cell r="I451" t="str">
            <v>HORA CATEDRA</v>
          </cell>
          <cell r="J451" t="str">
            <v>F</v>
          </cell>
          <cell r="K451" t="str">
            <v>ac</v>
          </cell>
          <cell r="L451" t="str">
            <v>NA</v>
          </cell>
          <cell r="M451" t="str">
            <v>NULL</v>
          </cell>
          <cell r="N451" t="str">
            <v>NULL</v>
          </cell>
          <cell r="O451" t="str">
            <v>CATEGORIA A</v>
          </cell>
          <cell r="P451" t="str">
            <v>NULL</v>
          </cell>
          <cell r="Q451">
            <v>1</v>
          </cell>
        </row>
        <row r="452">
          <cell r="B452">
            <v>66948076</v>
          </cell>
          <cell r="C452" t="str">
            <v>GOMEZ GARCIA LUPE VICTORIA</v>
          </cell>
          <cell r="D452" t="str">
            <v>GOMEZ</v>
          </cell>
          <cell r="E452" t="str">
            <v>GARCIA</v>
          </cell>
          <cell r="F452" t="str">
            <v>LUPE</v>
          </cell>
          <cell r="G452" t="str">
            <v>VICTORIA</v>
          </cell>
          <cell r="H452">
            <v>3</v>
          </cell>
          <cell r="I452" t="str">
            <v>HORA CATEDRA</v>
          </cell>
          <cell r="J452" t="str">
            <v>F</v>
          </cell>
          <cell r="K452" t="str">
            <v>ac</v>
          </cell>
          <cell r="L452" t="str">
            <v>NA</v>
          </cell>
          <cell r="M452" t="str">
            <v>NULL</v>
          </cell>
          <cell r="N452" t="str">
            <v>lupe@unicauca.edu.co</v>
          </cell>
          <cell r="O452" t="str">
            <v>CATEGORIA A</v>
          </cell>
          <cell r="P452" t="str">
            <v>NULL</v>
          </cell>
          <cell r="Q452">
            <v>1</v>
          </cell>
        </row>
        <row r="453">
          <cell r="B453">
            <v>71778180</v>
          </cell>
          <cell r="C453" t="str">
            <v>GARCIA SOLORZANO JUAN CAMILO</v>
          </cell>
          <cell r="D453" t="str">
            <v>GARCIA</v>
          </cell>
          <cell r="E453" t="str">
            <v>SOLORZANO</v>
          </cell>
          <cell r="F453" t="str">
            <v>JUAN</v>
          </cell>
          <cell r="G453" t="str">
            <v>CAMILO</v>
          </cell>
          <cell r="H453">
            <v>18</v>
          </cell>
          <cell r="I453" t="str">
            <v>HORA CATEDRA</v>
          </cell>
          <cell r="J453" t="str">
            <v>M</v>
          </cell>
          <cell r="K453" t="str">
            <v>ac</v>
          </cell>
          <cell r="L453" t="str">
            <v>NA</v>
          </cell>
          <cell r="M453" t="str">
            <v>NULL</v>
          </cell>
          <cell r="N453" t="str">
            <v>jcgarcias@unicauca.edu.co</v>
          </cell>
          <cell r="O453" t="str">
            <v>CATEGORI C</v>
          </cell>
          <cell r="P453" t="str">
            <v>NULL</v>
          </cell>
          <cell r="Q453">
            <v>1</v>
          </cell>
        </row>
        <row r="454">
          <cell r="B454">
            <v>72175823</v>
          </cell>
          <cell r="C454" t="str">
            <v>PANTOJA MOLINA ADALBERTO DAVID</v>
          </cell>
          <cell r="D454" t="str">
            <v>PANTOJA</v>
          </cell>
          <cell r="E454" t="str">
            <v>MOLINA</v>
          </cell>
          <cell r="F454" t="str">
            <v>ADALBERTO</v>
          </cell>
          <cell r="G454" t="str">
            <v>DAVID</v>
          </cell>
          <cell r="H454">
            <v>14</v>
          </cell>
          <cell r="I454" t="str">
            <v>HORA CATEDRA</v>
          </cell>
          <cell r="J454" t="str">
            <v>M</v>
          </cell>
          <cell r="K454" t="str">
            <v>ac</v>
          </cell>
          <cell r="L454" t="str">
            <v>NA</v>
          </cell>
          <cell r="M454" t="str">
            <v>NULL</v>
          </cell>
          <cell r="N454" t="str">
            <v>adapantoja@unicauca.edu.co</v>
          </cell>
          <cell r="O454" t="str">
            <v>CATEGORIA A</v>
          </cell>
          <cell r="P454" t="str">
            <v>NULL</v>
          </cell>
          <cell r="Q454">
            <v>1</v>
          </cell>
        </row>
        <row r="455">
          <cell r="B455">
            <v>75062739</v>
          </cell>
          <cell r="C455" t="str">
            <v>HOYOS GARCIA JAVIER</v>
          </cell>
          <cell r="D455" t="str">
            <v>HOYOS</v>
          </cell>
          <cell r="E455" t="str">
            <v>GARCIA</v>
          </cell>
          <cell r="F455" t="str">
            <v>JAVIER</v>
          </cell>
          <cell r="H455">
            <v>4</v>
          </cell>
          <cell r="I455" t="str">
            <v>HORA CATEDRA</v>
          </cell>
          <cell r="J455" t="str">
            <v>M</v>
          </cell>
          <cell r="K455" t="str">
            <v>ac</v>
          </cell>
          <cell r="L455" t="str">
            <v>NA</v>
          </cell>
          <cell r="M455" t="str">
            <v>NULL</v>
          </cell>
          <cell r="N455" t="str">
            <v>javierhoyosg@unicauca.edu.co</v>
          </cell>
          <cell r="O455" t="str">
            <v>CATEGORIA A</v>
          </cell>
          <cell r="P455" t="str">
            <v>NULL</v>
          </cell>
          <cell r="Q455">
            <v>1</v>
          </cell>
        </row>
        <row r="456">
          <cell r="B456">
            <v>76304127</v>
          </cell>
          <cell r="C456" t="str">
            <v>CAICEDO CUELLAR EDGAR ALBERTO</v>
          </cell>
          <cell r="D456" t="str">
            <v>CAICEDO</v>
          </cell>
          <cell r="E456" t="str">
            <v>CUELLAR</v>
          </cell>
          <cell r="F456" t="str">
            <v>EDGAR</v>
          </cell>
          <cell r="G456" t="str">
            <v>ALBERTO</v>
          </cell>
          <cell r="H456">
            <v>23</v>
          </cell>
          <cell r="I456" t="str">
            <v>HORA CATEDRA</v>
          </cell>
          <cell r="J456" t="str">
            <v>M</v>
          </cell>
          <cell r="K456" t="str">
            <v>ac</v>
          </cell>
          <cell r="L456" t="str">
            <v>NA</v>
          </cell>
          <cell r="M456" t="str">
            <v>NULL</v>
          </cell>
          <cell r="N456" t="str">
            <v>eacaicedo@unicauca.edu.co</v>
          </cell>
          <cell r="O456" t="str">
            <v>CATEGORI C</v>
          </cell>
          <cell r="P456" t="str">
            <v>NULL</v>
          </cell>
          <cell r="Q456">
            <v>1</v>
          </cell>
        </row>
        <row r="457">
          <cell r="B457">
            <v>76304684</v>
          </cell>
          <cell r="C457" t="str">
            <v>LOPEZ MARIN VICTOR HUGO</v>
          </cell>
          <cell r="D457" t="str">
            <v>LOPEZ</v>
          </cell>
          <cell r="E457" t="str">
            <v>MARIN</v>
          </cell>
          <cell r="F457" t="str">
            <v>VICTOR</v>
          </cell>
          <cell r="G457" t="str">
            <v>HUGO</v>
          </cell>
          <cell r="H457">
            <v>19</v>
          </cell>
          <cell r="I457" t="str">
            <v>HORA CATEDRA</v>
          </cell>
          <cell r="J457" t="str">
            <v>M</v>
          </cell>
          <cell r="K457" t="str">
            <v>ac</v>
          </cell>
          <cell r="L457" t="str">
            <v>NA</v>
          </cell>
          <cell r="M457" t="str">
            <v>NULL</v>
          </cell>
          <cell r="N457" t="str">
            <v>vhlopez@unicauca.edu.co</v>
          </cell>
          <cell r="O457" t="str">
            <v>CATEGORIA D</v>
          </cell>
          <cell r="P457" t="str">
            <v>NULL</v>
          </cell>
          <cell r="Q457">
            <v>1</v>
          </cell>
        </row>
        <row r="458">
          <cell r="B458">
            <v>76305301</v>
          </cell>
          <cell r="C458" t="str">
            <v>VEJARANO RESTREPO LUIS FELIPE</v>
          </cell>
          <cell r="D458" t="str">
            <v>VEJARANO</v>
          </cell>
          <cell r="E458" t="str">
            <v>RESTREPO</v>
          </cell>
          <cell r="F458" t="str">
            <v>LUIS</v>
          </cell>
          <cell r="G458" t="str">
            <v>FELIPE</v>
          </cell>
          <cell r="H458">
            <v>8</v>
          </cell>
          <cell r="I458" t="str">
            <v>HORA CATEDRA</v>
          </cell>
          <cell r="J458" t="str">
            <v>M</v>
          </cell>
          <cell r="K458" t="str">
            <v>ac</v>
          </cell>
          <cell r="L458" t="str">
            <v>NA</v>
          </cell>
          <cell r="M458" t="str">
            <v>NULL</v>
          </cell>
          <cell r="N458" t="str">
            <v>vejarano@unicauca.edu.co</v>
          </cell>
          <cell r="O458" t="str">
            <v>CATEGORIA D</v>
          </cell>
          <cell r="P458" t="str">
            <v>NULL</v>
          </cell>
          <cell r="Q458">
            <v>1</v>
          </cell>
        </row>
        <row r="459">
          <cell r="B459">
            <v>76305788</v>
          </cell>
          <cell r="C459" t="str">
            <v>LEGARDA VALENCIA JAIME</v>
          </cell>
          <cell r="D459" t="str">
            <v>LEGARDA</v>
          </cell>
          <cell r="E459" t="str">
            <v>VALENCIA</v>
          </cell>
          <cell r="F459" t="str">
            <v>JAIME</v>
          </cell>
          <cell r="H459">
            <v>13</v>
          </cell>
          <cell r="I459" t="str">
            <v>HORA CATEDRA</v>
          </cell>
          <cell r="J459" t="str">
            <v>M</v>
          </cell>
          <cell r="K459" t="str">
            <v>ac</v>
          </cell>
          <cell r="L459" t="str">
            <v>NA</v>
          </cell>
          <cell r="M459" t="str">
            <v>NULL</v>
          </cell>
          <cell r="N459" t="str">
            <v>legardavalenciajaime@gmail.com</v>
          </cell>
          <cell r="O459" t="str">
            <v>CATEGORIA D</v>
          </cell>
          <cell r="P459" t="str">
            <v>NULL</v>
          </cell>
          <cell r="Q459">
            <v>1</v>
          </cell>
        </row>
        <row r="460">
          <cell r="B460">
            <v>76306673</v>
          </cell>
          <cell r="C460" t="str">
            <v>VIDAL BARRAGAN REGULO ANDRES</v>
          </cell>
          <cell r="D460" t="str">
            <v>VIDAL</v>
          </cell>
          <cell r="E460" t="str">
            <v>BARRAGAN</v>
          </cell>
          <cell r="F460" t="str">
            <v>REGULO</v>
          </cell>
          <cell r="G460" t="str">
            <v>ANDRES</v>
          </cell>
          <cell r="H460">
            <v>13</v>
          </cell>
          <cell r="I460" t="str">
            <v>HORA CATEDRA</v>
          </cell>
          <cell r="J460" t="str">
            <v>M</v>
          </cell>
          <cell r="K460" t="str">
            <v>ac</v>
          </cell>
          <cell r="L460" t="str">
            <v>NA</v>
          </cell>
          <cell r="M460" t="str">
            <v>NULL</v>
          </cell>
          <cell r="N460" t="str">
            <v>randvidal@hotmail.com</v>
          </cell>
          <cell r="O460" t="str">
            <v>CATEGORI C</v>
          </cell>
          <cell r="P460" t="str">
            <v>NULL</v>
          </cell>
          <cell r="Q460">
            <v>1</v>
          </cell>
        </row>
        <row r="461">
          <cell r="B461">
            <v>76307288</v>
          </cell>
          <cell r="C461" t="str">
            <v>FIGUEROA SACANAMBOY ALVARO</v>
          </cell>
          <cell r="D461" t="str">
            <v>FIGUEROA</v>
          </cell>
          <cell r="E461" t="str">
            <v>SACANAMBOY</v>
          </cell>
          <cell r="F461" t="str">
            <v>ALVARO</v>
          </cell>
          <cell r="H461">
            <v>30</v>
          </cell>
          <cell r="I461" t="str">
            <v>HORA CATEDRA</v>
          </cell>
          <cell r="J461" t="str">
            <v>M</v>
          </cell>
          <cell r="K461" t="str">
            <v>ac</v>
          </cell>
          <cell r="L461" t="str">
            <v>NA</v>
          </cell>
          <cell r="M461" t="str">
            <v>NULL</v>
          </cell>
          <cell r="N461" t="str">
            <v>alvarofs@unicauca.edu.co</v>
          </cell>
          <cell r="O461" t="str">
            <v>CATEGORIA D</v>
          </cell>
          <cell r="P461" t="str">
            <v>NULL</v>
          </cell>
          <cell r="Q461">
            <v>1</v>
          </cell>
        </row>
        <row r="462">
          <cell r="B462">
            <v>76308779</v>
          </cell>
          <cell r="C462" t="str">
            <v>PULIDO SAUL JESUS</v>
          </cell>
          <cell r="D462" t="str">
            <v>PULIDO</v>
          </cell>
          <cell r="E462" t="str">
            <v>SAUL</v>
          </cell>
          <cell r="F462" t="str">
            <v>SAUL</v>
          </cell>
          <cell r="G462" t="str">
            <v>JESUS</v>
          </cell>
          <cell r="H462">
            <v>18</v>
          </cell>
          <cell r="I462" t="str">
            <v>HORA CATEDRA</v>
          </cell>
          <cell r="J462" t="str">
            <v>M</v>
          </cell>
          <cell r="K462" t="str">
            <v>ac</v>
          </cell>
          <cell r="L462" t="str">
            <v>NA</v>
          </cell>
          <cell r="M462" t="str">
            <v>NULL</v>
          </cell>
          <cell r="N462" t="str">
            <v>sjpulido@unicauca.edu.co</v>
          </cell>
          <cell r="O462" t="str">
            <v>CATEGORIA B</v>
          </cell>
          <cell r="P462" t="str">
            <v>NULL</v>
          </cell>
          <cell r="Q462">
            <v>1</v>
          </cell>
        </row>
        <row r="463">
          <cell r="B463">
            <v>76309509</v>
          </cell>
          <cell r="C463" t="str">
            <v>CAJAS SARRIA HERNAN DARIO</v>
          </cell>
          <cell r="D463" t="str">
            <v>CAJAS</v>
          </cell>
          <cell r="E463" t="str">
            <v>SARRIA</v>
          </cell>
          <cell r="F463" t="str">
            <v>HERNAN</v>
          </cell>
          <cell r="G463" t="str">
            <v>DARIO</v>
          </cell>
          <cell r="H463">
            <v>40</v>
          </cell>
          <cell r="I463" t="str">
            <v>HORA CATEDRA</v>
          </cell>
          <cell r="J463" t="str">
            <v>M</v>
          </cell>
          <cell r="K463" t="str">
            <v>ac</v>
          </cell>
          <cell r="L463" t="str">
            <v>NA</v>
          </cell>
          <cell r="M463" t="str">
            <v>JEFE</v>
          </cell>
          <cell r="N463" t="str">
            <v>hdcajas@unicauca.edu.co</v>
          </cell>
          <cell r="O463" t="str">
            <v>CATEGORIA D</v>
          </cell>
          <cell r="P463" t="str">
            <v>NULL</v>
          </cell>
          <cell r="Q463">
            <v>1</v>
          </cell>
        </row>
        <row r="464">
          <cell r="B464">
            <v>76312330</v>
          </cell>
          <cell r="C464" t="str">
            <v>GUERRERO CONDE HECTOR ENRIQUE</v>
          </cell>
          <cell r="D464" t="str">
            <v>GUERRERO</v>
          </cell>
          <cell r="E464" t="str">
            <v>CONDE</v>
          </cell>
          <cell r="F464" t="str">
            <v>HECTOR</v>
          </cell>
          <cell r="G464" t="str">
            <v>ENRIQUE</v>
          </cell>
          <cell r="H464">
            <v>43</v>
          </cell>
          <cell r="I464" t="str">
            <v>HORA CATEDRA</v>
          </cell>
          <cell r="J464" t="str">
            <v>M</v>
          </cell>
          <cell r="K464" t="str">
            <v>ac</v>
          </cell>
          <cell r="L464" t="str">
            <v>NA</v>
          </cell>
          <cell r="M464" t="str">
            <v>NULL</v>
          </cell>
          <cell r="N464" t="str">
            <v>hegconde@unicauca.edu.co</v>
          </cell>
          <cell r="O464" t="str">
            <v>CATEGORIA D</v>
          </cell>
          <cell r="P464" t="str">
            <v>NULL</v>
          </cell>
          <cell r="Q464">
            <v>1</v>
          </cell>
        </row>
        <row r="465">
          <cell r="B465">
            <v>76312532</v>
          </cell>
          <cell r="C465" t="str">
            <v>CASAMACHIN RODOLFO UWEIMAR</v>
          </cell>
          <cell r="D465" t="str">
            <v>CASAMACHIN</v>
          </cell>
          <cell r="E465" t="str">
            <v>RODOLFO</v>
          </cell>
          <cell r="F465" t="str">
            <v>RODOLFO</v>
          </cell>
          <cell r="G465" t="str">
            <v>UWEIMAR</v>
          </cell>
          <cell r="H465">
            <v>24</v>
          </cell>
          <cell r="I465" t="str">
            <v>HORA CATEDRA</v>
          </cell>
          <cell r="J465" t="str">
            <v>M</v>
          </cell>
          <cell r="K465" t="str">
            <v>ac</v>
          </cell>
          <cell r="L465" t="str">
            <v>NA</v>
          </cell>
          <cell r="M465" t="str">
            <v>NULL</v>
          </cell>
          <cell r="N465" t="str">
            <v>NULL</v>
          </cell>
          <cell r="O465" t="str">
            <v>CATEGORIA B</v>
          </cell>
          <cell r="P465" t="str">
            <v>NULL</v>
          </cell>
          <cell r="Q465">
            <v>1</v>
          </cell>
        </row>
        <row r="466">
          <cell r="B466">
            <v>76313243</v>
          </cell>
          <cell r="C466" t="str">
            <v>CORDOBA LLANOS LUIS FERNANDO</v>
          </cell>
          <cell r="D466" t="str">
            <v>CORDOBA</v>
          </cell>
          <cell r="E466" t="str">
            <v>LLANOS</v>
          </cell>
          <cell r="F466" t="str">
            <v>LUIS</v>
          </cell>
          <cell r="G466" t="str">
            <v>FERNANDO</v>
          </cell>
          <cell r="H466">
            <v>14</v>
          </cell>
          <cell r="I466" t="str">
            <v>HORA CATEDRA</v>
          </cell>
          <cell r="J466" t="str">
            <v>M</v>
          </cell>
          <cell r="K466" t="str">
            <v>ac</v>
          </cell>
          <cell r="L466" t="str">
            <v>NA</v>
          </cell>
          <cell r="M466" t="str">
            <v>NULL</v>
          </cell>
          <cell r="N466" t="str">
            <v>cordoballanos@unicauca.edu.co</v>
          </cell>
          <cell r="O466" t="str">
            <v>CATEGORIA D</v>
          </cell>
          <cell r="P466" t="str">
            <v>NULL</v>
          </cell>
          <cell r="Q466">
            <v>1</v>
          </cell>
        </row>
        <row r="467">
          <cell r="B467">
            <v>76313275</v>
          </cell>
          <cell r="C467" t="str">
            <v>FLOREZ PEREZ JERSEY</v>
          </cell>
          <cell r="D467" t="str">
            <v>FLOREZ</v>
          </cell>
          <cell r="E467" t="str">
            <v>PEREZ</v>
          </cell>
          <cell r="F467" t="str">
            <v>JERSEY</v>
          </cell>
          <cell r="H467">
            <v>32</v>
          </cell>
          <cell r="I467" t="str">
            <v>HORA CATEDRA</v>
          </cell>
          <cell r="J467" t="str">
            <v>M</v>
          </cell>
          <cell r="K467" t="str">
            <v>ac</v>
          </cell>
          <cell r="L467" t="str">
            <v>NA</v>
          </cell>
          <cell r="M467" t="str">
            <v>NULL</v>
          </cell>
          <cell r="N467" t="str">
            <v>jerseyfp@unicauca.edu.co</v>
          </cell>
          <cell r="O467" t="str">
            <v>CATEGORIA D</v>
          </cell>
          <cell r="P467" t="str">
            <v>NULL</v>
          </cell>
          <cell r="Q467">
            <v>1</v>
          </cell>
        </row>
        <row r="468">
          <cell r="B468">
            <v>76313592</v>
          </cell>
          <cell r="C468" t="str">
            <v>ASTUDILLO REALPE JUAN CARLOS</v>
          </cell>
          <cell r="D468" t="str">
            <v>ASTUDILLO</v>
          </cell>
          <cell r="E468" t="str">
            <v>REALPE</v>
          </cell>
          <cell r="F468" t="str">
            <v>JUAN</v>
          </cell>
          <cell r="G468" t="str">
            <v>CARLOS</v>
          </cell>
          <cell r="H468">
            <v>41</v>
          </cell>
          <cell r="I468" t="str">
            <v>HORA CATEDRA</v>
          </cell>
          <cell r="J468" t="str">
            <v>M</v>
          </cell>
          <cell r="K468" t="str">
            <v>ac</v>
          </cell>
          <cell r="L468" t="str">
            <v>NA</v>
          </cell>
          <cell r="M468" t="str">
            <v>NULL</v>
          </cell>
          <cell r="N468" t="str">
            <v>juan.astudillo.r@uniautonoma.edu.co</v>
          </cell>
          <cell r="O468" t="str">
            <v>CATEGORIA A</v>
          </cell>
          <cell r="P468" t="str">
            <v>NULL</v>
          </cell>
          <cell r="Q468">
            <v>1</v>
          </cell>
        </row>
        <row r="469">
          <cell r="B469">
            <v>76316324</v>
          </cell>
          <cell r="C469" t="str">
            <v>RUIZ BELTRAN GERMAN HERNANDO</v>
          </cell>
          <cell r="D469" t="str">
            <v>RUIZ</v>
          </cell>
          <cell r="E469" t="str">
            <v>BELTRAN</v>
          </cell>
          <cell r="F469" t="str">
            <v>GERMAN</v>
          </cell>
          <cell r="G469" t="str">
            <v>HERNANDO</v>
          </cell>
          <cell r="H469">
            <v>13</v>
          </cell>
          <cell r="I469" t="str">
            <v>HORA CATEDRA</v>
          </cell>
          <cell r="J469" t="str">
            <v>M</v>
          </cell>
          <cell r="K469" t="str">
            <v>ac</v>
          </cell>
          <cell r="L469" t="str">
            <v>NA</v>
          </cell>
          <cell r="M469" t="str">
            <v>NULL</v>
          </cell>
          <cell r="N469" t="str">
            <v>ruizbeg@yahoo.com</v>
          </cell>
          <cell r="O469" t="str">
            <v>CATEGORIA A</v>
          </cell>
          <cell r="P469" t="str">
            <v>NULL</v>
          </cell>
          <cell r="Q469">
            <v>1</v>
          </cell>
        </row>
        <row r="470">
          <cell r="B470">
            <v>76317592</v>
          </cell>
          <cell r="C470" t="str">
            <v>MUÑOZ DELGADO GUSTAVO ADOLFO</v>
          </cell>
          <cell r="D470" t="str">
            <v>MUÑOZ</v>
          </cell>
          <cell r="E470" t="str">
            <v>DELGADO</v>
          </cell>
          <cell r="F470" t="str">
            <v>GUSTAVO</v>
          </cell>
          <cell r="G470" t="str">
            <v>ADOLFO</v>
          </cell>
          <cell r="H470">
            <v>11</v>
          </cell>
          <cell r="I470" t="str">
            <v>HORA CATEDRA</v>
          </cell>
          <cell r="J470" t="str">
            <v>M</v>
          </cell>
          <cell r="K470" t="str">
            <v>ac</v>
          </cell>
          <cell r="L470" t="str">
            <v>NA</v>
          </cell>
          <cell r="M470" t="str">
            <v>NULL</v>
          </cell>
          <cell r="N470" t="str">
            <v>gmunozdelgado@unicauca.edu.co</v>
          </cell>
          <cell r="O470" t="str">
            <v>CATEGORIA A</v>
          </cell>
          <cell r="P470" t="str">
            <v>NULL</v>
          </cell>
          <cell r="Q470">
            <v>1</v>
          </cell>
        </row>
        <row r="471">
          <cell r="B471">
            <v>76319847</v>
          </cell>
          <cell r="C471" t="str">
            <v>VALENCIA CASTILLO FRANCISCO JAVIER</v>
          </cell>
          <cell r="D471" t="str">
            <v>VALENCIA</v>
          </cell>
          <cell r="E471" t="str">
            <v>CASTILLO</v>
          </cell>
          <cell r="F471" t="str">
            <v>FRANCISCO</v>
          </cell>
          <cell r="G471" t="str">
            <v>JAVIER</v>
          </cell>
          <cell r="H471">
            <v>33</v>
          </cell>
          <cell r="I471" t="str">
            <v>HORA CATEDRA</v>
          </cell>
          <cell r="J471" t="str">
            <v>M</v>
          </cell>
          <cell r="K471" t="str">
            <v>ac</v>
          </cell>
          <cell r="L471" t="str">
            <v>NA</v>
          </cell>
          <cell r="M471" t="str">
            <v>NULL</v>
          </cell>
          <cell r="N471" t="str">
            <v>fjvalencia@unicauca.edu.co</v>
          </cell>
          <cell r="O471" t="str">
            <v>CATEGORIA D</v>
          </cell>
          <cell r="P471" t="str">
            <v>NULL</v>
          </cell>
          <cell r="Q471">
            <v>1</v>
          </cell>
        </row>
        <row r="472">
          <cell r="B472">
            <v>76320125</v>
          </cell>
          <cell r="C472" t="str">
            <v>COLLAZOS ROBLES ANDRESS</v>
          </cell>
          <cell r="D472" t="str">
            <v>COLLAZOS</v>
          </cell>
          <cell r="E472" t="str">
            <v>ROBLES</v>
          </cell>
          <cell r="F472" t="str">
            <v>ANDRESS</v>
          </cell>
          <cell r="H472">
            <v>18</v>
          </cell>
          <cell r="I472" t="str">
            <v>HORA CATEDRA</v>
          </cell>
          <cell r="J472" t="str">
            <v>M</v>
          </cell>
          <cell r="K472" t="str">
            <v>ac</v>
          </cell>
          <cell r="L472" t="str">
            <v>NA</v>
          </cell>
          <cell r="M472" t="str">
            <v>NULL</v>
          </cell>
          <cell r="N472" t="str">
            <v>NULL</v>
          </cell>
          <cell r="O472" t="str">
            <v>CATEGORIA D</v>
          </cell>
          <cell r="P472" t="str">
            <v>NULL</v>
          </cell>
          <cell r="Q472">
            <v>1</v>
          </cell>
        </row>
        <row r="473">
          <cell r="B473">
            <v>76320455</v>
          </cell>
          <cell r="C473" t="str">
            <v>MUÑOZ BERMEO CARLOS MAURICIO</v>
          </cell>
          <cell r="D473" t="str">
            <v>MUÑOZ</v>
          </cell>
          <cell r="E473" t="str">
            <v>BERMEO</v>
          </cell>
          <cell r="F473" t="str">
            <v>CARLOS</v>
          </cell>
          <cell r="G473" t="str">
            <v>MAURICIO</v>
          </cell>
          <cell r="H473">
            <v>27</v>
          </cell>
          <cell r="I473" t="str">
            <v>HORA CATEDRA</v>
          </cell>
          <cell r="J473" t="str">
            <v>M</v>
          </cell>
          <cell r="K473" t="str">
            <v>ac</v>
          </cell>
          <cell r="L473" t="str">
            <v>NA</v>
          </cell>
          <cell r="M473" t="str">
            <v>NULL</v>
          </cell>
          <cell r="N473" t="str">
            <v>karbermeo@unicauca.edu.co</v>
          </cell>
          <cell r="O473" t="str">
            <v>CATEGORIA A</v>
          </cell>
          <cell r="P473" t="str">
            <v>NULL</v>
          </cell>
          <cell r="Q473">
            <v>1</v>
          </cell>
        </row>
        <row r="474">
          <cell r="B474">
            <v>76320467</v>
          </cell>
          <cell r="C474" t="str">
            <v>BERMUDEZ JOAQUI MILTON JAVIER</v>
          </cell>
          <cell r="D474" t="str">
            <v>BERMUDEZ</v>
          </cell>
          <cell r="E474" t="str">
            <v>JOAQUI</v>
          </cell>
          <cell r="F474" t="str">
            <v>MILTON</v>
          </cell>
          <cell r="G474" t="str">
            <v>JAVIER</v>
          </cell>
          <cell r="H474">
            <v>13</v>
          </cell>
          <cell r="I474" t="str">
            <v>HORA CATEDRA</v>
          </cell>
          <cell r="J474" t="str">
            <v>M</v>
          </cell>
          <cell r="K474" t="str">
            <v>ac</v>
          </cell>
          <cell r="L474" t="str">
            <v>NA</v>
          </cell>
          <cell r="M474" t="str">
            <v>NULL</v>
          </cell>
          <cell r="N474" t="str">
            <v>miltonber@unicauca.edu.co</v>
          </cell>
          <cell r="O474" t="str">
            <v>CATEGORI C</v>
          </cell>
          <cell r="P474" t="str">
            <v>NULL</v>
          </cell>
          <cell r="Q474">
            <v>1</v>
          </cell>
        </row>
        <row r="475">
          <cell r="B475">
            <v>76320743</v>
          </cell>
          <cell r="C475" t="str">
            <v>HURTADO CAMAYO JUAN CARLOS</v>
          </cell>
          <cell r="D475" t="str">
            <v>HURTADO</v>
          </cell>
          <cell r="E475" t="str">
            <v>CAMAYO</v>
          </cell>
          <cell r="F475" t="str">
            <v>JUAN</v>
          </cell>
          <cell r="G475" t="str">
            <v>CARLOS</v>
          </cell>
          <cell r="H475">
            <v>28</v>
          </cell>
          <cell r="I475" t="str">
            <v>HORA CATEDRA</v>
          </cell>
          <cell r="J475" t="str">
            <v>M</v>
          </cell>
          <cell r="K475" t="str">
            <v>ac</v>
          </cell>
          <cell r="L475" t="str">
            <v>NA</v>
          </cell>
          <cell r="M475" t="str">
            <v>NULL</v>
          </cell>
          <cell r="N475" t="str">
            <v>juancahurtado@unicauca.edu.co</v>
          </cell>
          <cell r="O475" t="str">
            <v>CATEGORIA D</v>
          </cell>
          <cell r="P475" t="str">
            <v>NULL</v>
          </cell>
          <cell r="Q475">
            <v>1</v>
          </cell>
        </row>
        <row r="476">
          <cell r="B476">
            <v>76321274</v>
          </cell>
          <cell r="C476" t="str">
            <v>JIMENEZ GUTIERREZ JHON JAIR</v>
          </cell>
          <cell r="D476" t="str">
            <v>JIMENEZ</v>
          </cell>
          <cell r="E476" t="str">
            <v>GUTIERREZ</v>
          </cell>
          <cell r="F476" t="str">
            <v>JHON</v>
          </cell>
          <cell r="G476" t="str">
            <v>JAIR</v>
          </cell>
          <cell r="H476">
            <v>35</v>
          </cell>
          <cell r="I476" t="str">
            <v>HORA CATEDRA</v>
          </cell>
          <cell r="J476" t="str">
            <v>M</v>
          </cell>
          <cell r="K476" t="str">
            <v>ac</v>
          </cell>
          <cell r="L476" t="str">
            <v>NA</v>
          </cell>
          <cell r="M476" t="str">
            <v>NULL</v>
          </cell>
          <cell r="N476" t="str">
            <v>jhonjim@unicauca.edu.co</v>
          </cell>
          <cell r="O476" t="str">
            <v>CATEGORI C</v>
          </cell>
          <cell r="P476" t="str">
            <v>NULL</v>
          </cell>
          <cell r="Q476">
            <v>1</v>
          </cell>
        </row>
        <row r="477">
          <cell r="B477">
            <v>76321619</v>
          </cell>
          <cell r="C477" t="str">
            <v>REYES BRAVO NESTOR ANDRES</v>
          </cell>
          <cell r="D477" t="str">
            <v>REYES</v>
          </cell>
          <cell r="E477" t="str">
            <v>BRAVO</v>
          </cell>
          <cell r="F477" t="str">
            <v>NESTOR</v>
          </cell>
          <cell r="G477" t="str">
            <v>ANDRES</v>
          </cell>
          <cell r="H477">
            <v>18</v>
          </cell>
          <cell r="I477" t="str">
            <v>HORA CATEDRA</v>
          </cell>
          <cell r="J477" t="str">
            <v>M</v>
          </cell>
          <cell r="K477" t="str">
            <v>ac</v>
          </cell>
          <cell r="L477" t="str">
            <v>NA</v>
          </cell>
          <cell r="M477" t="str">
            <v>NULL</v>
          </cell>
          <cell r="N477" t="str">
            <v>nreyes@unicauca.edu.co</v>
          </cell>
          <cell r="O477" t="str">
            <v>CATEGORIA A</v>
          </cell>
          <cell r="P477" t="str">
            <v>NULL</v>
          </cell>
          <cell r="Q477">
            <v>1</v>
          </cell>
        </row>
        <row r="478">
          <cell r="B478">
            <v>76321758</v>
          </cell>
          <cell r="C478" t="str">
            <v>JOAQUI DAZA SAMIR CARLOS</v>
          </cell>
          <cell r="D478" t="str">
            <v>JOAQUI</v>
          </cell>
          <cell r="E478" t="str">
            <v>DAZA</v>
          </cell>
          <cell r="F478" t="str">
            <v>SAMIR</v>
          </cell>
          <cell r="G478" t="str">
            <v>CARLOS</v>
          </cell>
          <cell r="H478">
            <v>20</v>
          </cell>
          <cell r="I478" t="str">
            <v>HORA CATEDRA</v>
          </cell>
          <cell r="J478" t="str">
            <v>M</v>
          </cell>
          <cell r="K478" t="str">
            <v>ac</v>
          </cell>
          <cell r="L478" t="str">
            <v>NA</v>
          </cell>
          <cell r="M478" t="str">
            <v>NULL</v>
          </cell>
          <cell r="N478" t="str">
            <v>NULL</v>
          </cell>
          <cell r="O478" t="str">
            <v>CATEGORIA A</v>
          </cell>
          <cell r="P478" t="str">
            <v>NULL</v>
          </cell>
          <cell r="Q478">
            <v>1</v>
          </cell>
        </row>
        <row r="479">
          <cell r="B479">
            <v>76321761</v>
          </cell>
          <cell r="C479" t="str">
            <v>QUELAL TOBAR JESUS GERMAN</v>
          </cell>
          <cell r="D479" t="str">
            <v>QUELAL</v>
          </cell>
          <cell r="E479" t="str">
            <v>TOBAR</v>
          </cell>
          <cell r="F479" t="str">
            <v>JESUS</v>
          </cell>
          <cell r="G479" t="str">
            <v>GERMAN</v>
          </cell>
          <cell r="H479">
            <v>11</v>
          </cell>
          <cell r="I479" t="str">
            <v>HORA CATEDRA</v>
          </cell>
          <cell r="J479" t="str">
            <v>M</v>
          </cell>
          <cell r="K479" t="str">
            <v>ac</v>
          </cell>
          <cell r="L479" t="str">
            <v>NA</v>
          </cell>
          <cell r="M479" t="str">
            <v>NULL</v>
          </cell>
          <cell r="N479" t="str">
            <v>jesusg@unicauca.edu.co</v>
          </cell>
          <cell r="O479" t="str">
            <v>CATEGORIA A</v>
          </cell>
          <cell r="P479" t="str">
            <v>NULL</v>
          </cell>
          <cell r="Q479">
            <v>1</v>
          </cell>
        </row>
        <row r="480">
          <cell r="B480">
            <v>76322684</v>
          </cell>
          <cell r="C480" t="str">
            <v>ZUÑIGA MUÑOZ CESAR GILBERTO</v>
          </cell>
          <cell r="D480" t="str">
            <v>ZUÑIGA</v>
          </cell>
          <cell r="E480" t="str">
            <v>MUÑOZ</v>
          </cell>
          <cell r="F480" t="str">
            <v>CESAR</v>
          </cell>
          <cell r="G480" t="str">
            <v>GILBERTO</v>
          </cell>
          <cell r="H480">
            <v>11</v>
          </cell>
          <cell r="I480" t="str">
            <v>HORA CATEDRA</v>
          </cell>
          <cell r="J480" t="str">
            <v>M</v>
          </cell>
          <cell r="K480" t="str">
            <v>ac</v>
          </cell>
          <cell r="L480" t="str">
            <v>NA</v>
          </cell>
          <cell r="M480" t="str">
            <v>NULL</v>
          </cell>
          <cell r="N480" t="str">
            <v>cesarzunigam@unicauca.edu.co</v>
          </cell>
          <cell r="O480" t="str">
            <v>CATEGORIA D</v>
          </cell>
          <cell r="P480" t="str">
            <v>NULL</v>
          </cell>
          <cell r="Q480">
            <v>1</v>
          </cell>
        </row>
        <row r="481">
          <cell r="B481">
            <v>76322742</v>
          </cell>
          <cell r="C481" t="str">
            <v>ZUÑIGA MUÑOZ RENE FABIAN</v>
          </cell>
          <cell r="D481" t="str">
            <v>ZUÑIGA</v>
          </cell>
          <cell r="E481" t="str">
            <v>MUÑOZ</v>
          </cell>
          <cell r="F481" t="str">
            <v>RENE</v>
          </cell>
          <cell r="G481" t="str">
            <v>FABIAN</v>
          </cell>
          <cell r="H481">
            <v>52</v>
          </cell>
          <cell r="I481" t="str">
            <v>HORA CATEDRA</v>
          </cell>
          <cell r="J481" t="str">
            <v>M</v>
          </cell>
          <cell r="K481" t="str">
            <v>ac</v>
          </cell>
          <cell r="L481" t="str">
            <v>NA</v>
          </cell>
          <cell r="M481" t="str">
            <v>NULL</v>
          </cell>
          <cell r="N481" t="str">
            <v>fabianmunoz@unicauca.edu.co</v>
          </cell>
          <cell r="O481" t="str">
            <v>CATEGORIA D</v>
          </cell>
          <cell r="P481" t="str">
            <v>NULL</v>
          </cell>
          <cell r="Q481">
            <v>1</v>
          </cell>
        </row>
        <row r="482">
          <cell r="B482">
            <v>76323481</v>
          </cell>
          <cell r="C482" t="str">
            <v>QUINTERO QUINTERO JULIAN ALBERTO</v>
          </cell>
          <cell r="D482" t="str">
            <v>QUINTERO</v>
          </cell>
          <cell r="E482" t="str">
            <v>QUINTERO</v>
          </cell>
          <cell r="F482" t="str">
            <v>JULIAN</v>
          </cell>
          <cell r="G482" t="str">
            <v>ALBERTO</v>
          </cell>
          <cell r="H482">
            <v>43</v>
          </cell>
          <cell r="I482" t="str">
            <v>HORA CATEDRA</v>
          </cell>
          <cell r="J482" t="str">
            <v>M</v>
          </cell>
          <cell r="K482" t="str">
            <v>ac</v>
          </cell>
          <cell r="L482" t="str">
            <v>NA</v>
          </cell>
          <cell r="M482" t="str">
            <v>NULL</v>
          </cell>
          <cell r="N482" t="str">
            <v>julianquintero@unicauca.edu.co</v>
          </cell>
          <cell r="O482" t="str">
            <v>CATEGORIA A</v>
          </cell>
          <cell r="P482" t="str">
            <v>NULL</v>
          </cell>
          <cell r="Q482">
            <v>1</v>
          </cell>
        </row>
        <row r="483">
          <cell r="B483">
            <v>76325103</v>
          </cell>
          <cell r="C483" t="str">
            <v>CAMPO BRAVO YIMY ANDRES</v>
          </cell>
          <cell r="D483" t="str">
            <v>CAMPO</v>
          </cell>
          <cell r="E483" t="str">
            <v>BRAVO</v>
          </cell>
          <cell r="F483" t="str">
            <v>YIMY</v>
          </cell>
          <cell r="G483" t="str">
            <v>ANDRES</v>
          </cell>
          <cell r="H483">
            <v>52</v>
          </cell>
          <cell r="I483" t="str">
            <v>HORA CATEDRA</v>
          </cell>
          <cell r="J483" t="str">
            <v>M</v>
          </cell>
          <cell r="K483" t="str">
            <v>ac</v>
          </cell>
          <cell r="L483" t="str">
            <v>NA</v>
          </cell>
          <cell r="M483" t="str">
            <v>NULL</v>
          </cell>
          <cell r="N483" t="str">
            <v>yimicampo@unicauca.edu.co</v>
          </cell>
          <cell r="O483" t="str">
            <v>CATEGORIA D</v>
          </cell>
          <cell r="P483" t="str">
            <v>NULL</v>
          </cell>
          <cell r="Q483">
            <v>1</v>
          </cell>
        </row>
        <row r="484">
          <cell r="B484">
            <v>76325400</v>
          </cell>
          <cell r="C484" t="str">
            <v>COBO MEDINA ALFREDO</v>
          </cell>
          <cell r="D484" t="str">
            <v>COBO</v>
          </cell>
          <cell r="E484" t="str">
            <v>MEDINA</v>
          </cell>
          <cell r="F484" t="str">
            <v>ALFREDO</v>
          </cell>
          <cell r="H484">
            <v>3</v>
          </cell>
          <cell r="I484" t="str">
            <v>HORA CATEDRA</v>
          </cell>
          <cell r="J484" t="str">
            <v>M</v>
          </cell>
          <cell r="K484" t="str">
            <v>ac</v>
          </cell>
          <cell r="L484" t="str">
            <v>NA</v>
          </cell>
          <cell r="M484" t="str">
            <v>NULL</v>
          </cell>
          <cell r="N484" t="str">
            <v>alfredomedina@unicauca.edu.co</v>
          </cell>
          <cell r="O484" t="str">
            <v>CATEGORIA D</v>
          </cell>
          <cell r="P484" t="str">
            <v>NULL</v>
          </cell>
          <cell r="Q484">
            <v>1</v>
          </cell>
        </row>
        <row r="485">
          <cell r="B485">
            <v>76326574</v>
          </cell>
          <cell r="C485" t="str">
            <v>CASTRO ZUÑIGA JAVIER ANDRES</v>
          </cell>
          <cell r="D485" t="str">
            <v>CASTRO</v>
          </cell>
          <cell r="E485" t="str">
            <v>ZUÑIGA</v>
          </cell>
          <cell r="F485" t="str">
            <v>JAVIER</v>
          </cell>
          <cell r="G485" t="str">
            <v>ANDRES</v>
          </cell>
          <cell r="H485">
            <v>12</v>
          </cell>
          <cell r="I485" t="str">
            <v>HORA CATEDRA</v>
          </cell>
          <cell r="J485" t="str">
            <v>M</v>
          </cell>
          <cell r="K485" t="str">
            <v>ac</v>
          </cell>
          <cell r="L485" t="str">
            <v>NA</v>
          </cell>
          <cell r="M485" t="str">
            <v>NULL</v>
          </cell>
          <cell r="N485" t="str">
            <v>jancastro@unicauca.edu.co</v>
          </cell>
          <cell r="O485" t="str">
            <v>CATEGORIA A</v>
          </cell>
          <cell r="P485" t="str">
            <v>NULL</v>
          </cell>
          <cell r="Q485">
            <v>1</v>
          </cell>
        </row>
        <row r="486">
          <cell r="B486">
            <v>76327536</v>
          </cell>
          <cell r="C486" t="str">
            <v>RODRIGUEZ GUARIN SALOMON</v>
          </cell>
          <cell r="D486" t="str">
            <v>RODRIGUEZ</v>
          </cell>
          <cell r="E486" t="str">
            <v>GUARIN</v>
          </cell>
          <cell r="F486" t="str">
            <v>SALOMON</v>
          </cell>
          <cell r="H486">
            <v>30</v>
          </cell>
          <cell r="I486" t="str">
            <v>HORA CATEDRA</v>
          </cell>
          <cell r="J486" t="str">
            <v>M</v>
          </cell>
          <cell r="K486" t="str">
            <v>ac</v>
          </cell>
          <cell r="L486" t="str">
            <v>NA</v>
          </cell>
          <cell r="M486" t="str">
            <v>NULL</v>
          </cell>
          <cell r="N486" t="str">
            <v>sarodriguez@unicauca.edu.co</v>
          </cell>
          <cell r="O486" t="str">
            <v>CATEGORI C</v>
          </cell>
          <cell r="P486" t="str">
            <v>NULL</v>
          </cell>
          <cell r="Q486">
            <v>1</v>
          </cell>
        </row>
        <row r="487">
          <cell r="B487">
            <v>76327542</v>
          </cell>
          <cell r="C487" t="str">
            <v>CAJAS JOAQUI JOSE JULIAN</v>
          </cell>
          <cell r="D487" t="str">
            <v>CAJAS</v>
          </cell>
          <cell r="E487" t="str">
            <v>JOAQUI</v>
          </cell>
          <cell r="F487" t="str">
            <v>JOSE</v>
          </cell>
          <cell r="G487" t="str">
            <v>JULIAN</v>
          </cell>
          <cell r="H487">
            <v>43</v>
          </cell>
          <cell r="I487" t="str">
            <v>HORA CATEDRA</v>
          </cell>
          <cell r="J487" t="str">
            <v>M</v>
          </cell>
          <cell r="K487" t="str">
            <v>ac</v>
          </cell>
          <cell r="L487" t="str">
            <v>NA</v>
          </cell>
          <cell r="M487" t="str">
            <v>NULL</v>
          </cell>
          <cell r="N487" t="str">
            <v>juliancajas@unicauca.edu.co</v>
          </cell>
          <cell r="O487" t="str">
            <v>CATEGORI C</v>
          </cell>
          <cell r="P487" t="str">
            <v>NULL</v>
          </cell>
          <cell r="Q487">
            <v>1</v>
          </cell>
        </row>
        <row r="488">
          <cell r="B488">
            <v>76328047</v>
          </cell>
          <cell r="C488" t="str">
            <v>GALARZA ZAMBRANO JOHN JAINER</v>
          </cell>
          <cell r="D488" t="str">
            <v>GALARZA</v>
          </cell>
          <cell r="E488" t="str">
            <v>ZAMBRANO</v>
          </cell>
          <cell r="F488" t="str">
            <v>JOHN</v>
          </cell>
          <cell r="G488" t="str">
            <v>JAINER</v>
          </cell>
          <cell r="H488">
            <v>30</v>
          </cell>
          <cell r="I488" t="str">
            <v>HORA CATEDRA</v>
          </cell>
          <cell r="J488" t="str">
            <v>M</v>
          </cell>
          <cell r="K488" t="str">
            <v>ac</v>
          </cell>
          <cell r="L488" t="str">
            <v>NA</v>
          </cell>
          <cell r="M488" t="str">
            <v>NULL</v>
          </cell>
          <cell r="N488" t="str">
            <v>jgalarza@unicauca.edu.co</v>
          </cell>
          <cell r="O488" t="str">
            <v>CATEGORI C</v>
          </cell>
          <cell r="P488" t="str">
            <v>NULL</v>
          </cell>
          <cell r="Q488">
            <v>1</v>
          </cell>
        </row>
        <row r="489">
          <cell r="B489">
            <v>76328121</v>
          </cell>
          <cell r="C489" t="str">
            <v>HUERTAS FERNANDEZ JOHN LEONARDO</v>
          </cell>
          <cell r="D489" t="str">
            <v>HUERTAS</v>
          </cell>
          <cell r="E489" t="str">
            <v>FERNANDEZ</v>
          </cell>
          <cell r="F489" t="str">
            <v>JOHN</v>
          </cell>
          <cell r="G489" t="str">
            <v>LEONARDO</v>
          </cell>
          <cell r="H489">
            <v>30</v>
          </cell>
          <cell r="I489" t="str">
            <v>HORA CATEDRA</v>
          </cell>
          <cell r="J489" t="str">
            <v>M</v>
          </cell>
          <cell r="K489" t="str">
            <v>ac</v>
          </cell>
          <cell r="L489" t="str">
            <v>NA</v>
          </cell>
          <cell r="M489" t="str">
            <v>NULL</v>
          </cell>
          <cell r="N489" t="str">
            <v>leohuertas@unicauca.edu.co</v>
          </cell>
          <cell r="O489" t="str">
            <v>CATEGORIA A</v>
          </cell>
          <cell r="P489" t="str">
            <v>NULL</v>
          </cell>
          <cell r="Q489">
            <v>1</v>
          </cell>
        </row>
        <row r="490">
          <cell r="B490">
            <v>76328821</v>
          </cell>
          <cell r="C490" t="str">
            <v>MORALES HORMIGA CARLOS HERNAN</v>
          </cell>
          <cell r="D490" t="str">
            <v>MORALES</v>
          </cell>
          <cell r="E490" t="str">
            <v>HORMIGA</v>
          </cell>
          <cell r="F490" t="str">
            <v>CARLOS</v>
          </cell>
          <cell r="G490" t="str">
            <v>HERNAN</v>
          </cell>
          <cell r="H490">
            <v>4</v>
          </cell>
          <cell r="I490" t="str">
            <v>HORA CATEDRA</v>
          </cell>
          <cell r="J490" t="str">
            <v>M</v>
          </cell>
          <cell r="K490" t="str">
            <v>ac</v>
          </cell>
          <cell r="L490" t="str">
            <v>NA</v>
          </cell>
          <cell r="M490" t="str">
            <v>NULL</v>
          </cell>
          <cell r="N490" t="str">
            <v>carlos.morales@unicauca.edu.co</v>
          </cell>
          <cell r="O490" t="str">
            <v>CATEGORIA B</v>
          </cell>
          <cell r="P490" t="str">
            <v>NULL</v>
          </cell>
          <cell r="Q490">
            <v>1</v>
          </cell>
        </row>
        <row r="491">
          <cell r="B491">
            <v>76330706</v>
          </cell>
          <cell r="C491" t="str">
            <v>NARVAEZ VANEGAS OSCAR DANIEL</v>
          </cell>
          <cell r="D491" t="str">
            <v>NARVAEZ</v>
          </cell>
          <cell r="E491" t="str">
            <v>VANEGAS</v>
          </cell>
          <cell r="F491" t="str">
            <v>OSCAR</v>
          </cell>
          <cell r="G491" t="str">
            <v>DANIEL</v>
          </cell>
          <cell r="H491">
            <v>43</v>
          </cell>
          <cell r="I491" t="str">
            <v>HORA CATEDRA</v>
          </cell>
          <cell r="J491" t="str">
            <v>M</v>
          </cell>
          <cell r="K491" t="str">
            <v>ac</v>
          </cell>
          <cell r="L491" t="str">
            <v>NA</v>
          </cell>
          <cell r="M491" t="str">
            <v>NULL</v>
          </cell>
          <cell r="N491" t="str">
            <v>oscarnv@unicauca.edu.co</v>
          </cell>
          <cell r="O491" t="str">
            <v>CATEGORIA A</v>
          </cell>
          <cell r="P491" t="str">
            <v>NULL</v>
          </cell>
          <cell r="Q491">
            <v>1</v>
          </cell>
        </row>
        <row r="492">
          <cell r="B492">
            <v>76331310</v>
          </cell>
          <cell r="C492" t="str">
            <v>GARCIA LUIS CARLOS</v>
          </cell>
          <cell r="D492" t="str">
            <v>GARCIA</v>
          </cell>
          <cell r="E492" t="str">
            <v>LUIS</v>
          </cell>
          <cell r="F492" t="str">
            <v>LUIS</v>
          </cell>
          <cell r="G492" t="str">
            <v>CARLOS</v>
          </cell>
          <cell r="H492">
            <v>41</v>
          </cell>
          <cell r="I492" t="str">
            <v>HORA CATEDRA</v>
          </cell>
          <cell r="J492" t="str">
            <v>M</v>
          </cell>
          <cell r="K492" t="str">
            <v>ac</v>
          </cell>
          <cell r="L492" t="str">
            <v>NA</v>
          </cell>
          <cell r="M492" t="str">
            <v>NULL</v>
          </cell>
          <cell r="N492" t="str">
            <v>luisga@unicauca.edu.co</v>
          </cell>
          <cell r="O492" t="str">
            <v>CATEGORI C</v>
          </cell>
          <cell r="P492" t="str">
            <v>NULL</v>
          </cell>
          <cell r="Q492">
            <v>1</v>
          </cell>
        </row>
        <row r="493">
          <cell r="B493">
            <v>76331639</v>
          </cell>
          <cell r="C493" t="str">
            <v>VIVEROS PALACIOS JAIME ALBERTO</v>
          </cell>
          <cell r="D493" t="str">
            <v>VIVEROS</v>
          </cell>
          <cell r="E493" t="str">
            <v>PALACIOS</v>
          </cell>
          <cell r="F493" t="str">
            <v>JAIME</v>
          </cell>
          <cell r="G493" t="str">
            <v>ALBERTO</v>
          </cell>
          <cell r="H493">
            <v>24</v>
          </cell>
          <cell r="I493" t="str">
            <v>HORA CATEDRA</v>
          </cell>
          <cell r="J493" t="str">
            <v>M</v>
          </cell>
          <cell r="K493" t="str">
            <v>ac</v>
          </cell>
          <cell r="L493" t="str">
            <v>NA</v>
          </cell>
          <cell r="M493" t="str">
            <v>NULL</v>
          </cell>
          <cell r="N493" t="str">
            <v>javiveros@unicauca.edu.co</v>
          </cell>
          <cell r="O493" t="str">
            <v>CATEGORIA A</v>
          </cell>
          <cell r="P493" t="str">
            <v>NULL</v>
          </cell>
          <cell r="Q493">
            <v>1</v>
          </cell>
        </row>
        <row r="494">
          <cell r="B494">
            <v>76332255</v>
          </cell>
          <cell r="C494" t="str">
            <v>CAMAYO VASQUEZ OSCAR HERNAN</v>
          </cell>
          <cell r="D494" t="str">
            <v>CAMAYO</v>
          </cell>
          <cell r="E494" t="str">
            <v>VASQUEZ</v>
          </cell>
          <cell r="F494" t="str">
            <v>OSCAR</v>
          </cell>
          <cell r="G494" t="str">
            <v>HERNAN</v>
          </cell>
          <cell r="H494">
            <v>34</v>
          </cell>
          <cell r="I494" t="str">
            <v>HORA CATEDRA</v>
          </cell>
          <cell r="J494" t="str">
            <v>M</v>
          </cell>
          <cell r="K494" t="str">
            <v>ac</v>
          </cell>
          <cell r="L494" t="str">
            <v>NA</v>
          </cell>
          <cell r="M494" t="str">
            <v>NULL</v>
          </cell>
          <cell r="N494" t="str">
            <v>ohcamayo@unicauca.edu.co</v>
          </cell>
          <cell r="O494" t="str">
            <v>CATEGORIA A</v>
          </cell>
          <cell r="P494" t="str">
            <v>NULL</v>
          </cell>
          <cell r="Q494">
            <v>1</v>
          </cell>
        </row>
        <row r="495">
          <cell r="B495">
            <v>76332399</v>
          </cell>
          <cell r="C495" t="str">
            <v>GALLEGO CARMONA CRISTIAN FABIAN</v>
          </cell>
          <cell r="D495" t="str">
            <v>GALLEGO</v>
          </cell>
          <cell r="E495" t="str">
            <v>CARMONA</v>
          </cell>
          <cell r="F495" t="str">
            <v>CRISTIAN</v>
          </cell>
          <cell r="G495" t="str">
            <v>FABIAN</v>
          </cell>
          <cell r="H495">
            <v>2</v>
          </cell>
          <cell r="I495" t="str">
            <v>HORA CATEDRA</v>
          </cell>
          <cell r="J495" t="str">
            <v>M</v>
          </cell>
          <cell r="K495" t="str">
            <v>ac</v>
          </cell>
          <cell r="L495" t="str">
            <v>NA</v>
          </cell>
          <cell r="M495" t="str">
            <v>NULL</v>
          </cell>
          <cell r="N495" t="str">
            <v>cristianfg@unicauca.edu.co</v>
          </cell>
          <cell r="O495" t="str">
            <v>CATEGORIA A</v>
          </cell>
          <cell r="P495" t="str">
            <v>NULL</v>
          </cell>
          <cell r="Q495">
            <v>1</v>
          </cell>
        </row>
        <row r="496">
          <cell r="B496">
            <v>76332493</v>
          </cell>
          <cell r="C496" t="str">
            <v>ERAZO VELASCO MAURICIO ANDRES</v>
          </cell>
          <cell r="D496" t="str">
            <v>ERAZO</v>
          </cell>
          <cell r="E496" t="str">
            <v>VELASCO</v>
          </cell>
          <cell r="F496" t="str">
            <v>MAURICIO</v>
          </cell>
          <cell r="G496" t="str">
            <v>ANDRES</v>
          </cell>
          <cell r="H496">
            <v>12</v>
          </cell>
          <cell r="I496" t="str">
            <v>HORA CATEDRA</v>
          </cell>
          <cell r="J496" t="str">
            <v>M</v>
          </cell>
          <cell r="K496" t="str">
            <v>ac</v>
          </cell>
          <cell r="L496" t="str">
            <v>NA</v>
          </cell>
          <cell r="M496" t="str">
            <v>NULL</v>
          </cell>
          <cell r="N496" t="str">
            <v>NULL</v>
          </cell>
          <cell r="O496" t="str">
            <v>CATEGORIA A</v>
          </cell>
          <cell r="P496" t="str">
            <v>NULL</v>
          </cell>
          <cell r="Q496">
            <v>1</v>
          </cell>
        </row>
        <row r="497">
          <cell r="B497">
            <v>76333513</v>
          </cell>
          <cell r="C497" t="str">
            <v>BURBANO CASTILLO JAIME AUGUSTO</v>
          </cell>
          <cell r="D497" t="str">
            <v>BURBANO</v>
          </cell>
          <cell r="E497" t="str">
            <v>CASTILLO</v>
          </cell>
          <cell r="F497" t="str">
            <v>JAIME</v>
          </cell>
          <cell r="G497" t="str">
            <v>AUGUSTO</v>
          </cell>
          <cell r="H497">
            <v>21</v>
          </cell>
          <cell r="I497" t="str">
            <v>HORA CATEDRA</v>
          </cell>
          <cell r="J497" t="str">
            <v>M</v>
          </cell>
          <cell r="K497" t="str">
            <v>ac</v>
          </cell>
          <cell r="L497" t="str">
            <v>NA</v>
          </cell>
          <cell r="M497" t="str">
            <v>NULL</v>
          </cell>
          <cell r="N497" t="str">
            <v>jaimeburbano@unicauca.edu.co</v>
          </cell>
          <cell r="O497" t="str">
            <v>CATEGORIA D</v>
          </cell>
          <cell r="P497" t="str">
            <v>NULL</v>
          </cell>
          <cell r="Q497">
            <v>1</v>
          </cell>
        </row>
        <row r="498">
          <cell r="B498">
            <v>76335256</v>
          </cell>
          <cell r="C498" t="str">
            <v>CERON SAMBONI ALEXANDER MANUEL</v>
          </cell>
          <cell r="D498" t="str">
            <v>CERON</v>
          </cell>
          <cell r="E498" t="str">
            <v>SAMBONI</v>
          </cell>
          <cell r="F498" t="str">
            <v>ALEXANDER</v>
          </cell>
          <cell r="G498" t="str">
            <v>MANUEL</v>
          </cell>
          <cell r="H498">
            <v>30</v>
          </cell>
          <cell r="I498" t="str">
            <v>HORA CATEDRA</v>
          </cell>
          <cell r="J498" t="str">
            <v>M</v>
          </cell>
          <cell r="K498" t="str">
            <v>ac</v>
          </cell>
          <cell r="L498" t="str">
            <v>NA</v>
          </cell>
          <cell r="M498" t="str">
            <v>NULL</v>
          </cell>
          <cell r="N498" t="str">
            <v>alexceron@unicauca.edu.co</v>
          </cell>
          <cell r="O498" t="str">
            <v>CATEGORIA A</v>
          </cell>
          <cell r="P498" t="str">
            <v>NULL</v>
          </cell>
          <cell r="Q498">
            <v>1</v>
          </cell>
        </row>
        <row r="499">
          <cell r="B499">
            <v>79532990</v>
          </cell>
          <cell r="C499" t="str">
            <v>ROZO CORREAL ROMNY</v>
          </cell>
          <cell r="D499" t="str">
            <v>ROZO</v>
          </cell>
          <cell r="E499" t="str">
            <v>CORREAL</v>
          </cell>
          <cell r="F499" t="str">
            <v>ROMNY</v>
          </cell>
          <cell r="H499">
            <v>41</v>
          </cell>
          <cell r="I499" t="str">
            <v>HORA CATEDRA</v>
          </cell>
          <cell r="J499" t="str">
            <v>M</v>
          </cell>
          <cell r="K499" t="str">
            <v>ac</v>
          </cell>
          <cell r="L499" t="str">
            <v>NA</v>
          </cell>
          <cell r="M499" t="str">
            <v>NULL</v>
          </cell>
          <cell r="N499" t="str">
            <v>romnyrozo@unicauca.edu.co</v>
          </cell>
          <cell r="O499" t="str">
            <v>CATEGORIA D</v>
          </cell>
          <cell r="P499" t="str">
            <v>NULL</v>
          </cell>
          <cell r="Q499">
            <v>1</v>
          </cell>
        </row>
        <row r="500">
          <cell r="B500">
            <v>79681126</v>
          </cell>
          <cell r="C500" t="str">
            <v>OLIVELLA ANGULO MANUEL JULIAN</v>
          </cell>
          <cell r="D500" t="str">
            <v>OLIVELLA</v>
          </cell>
          <cell r="E500" t="str">
            <v>ANGULO</v>
          </cell>
          <cell r="F500" t="str">
            <v>MANUEL</v>
          </cell>
          <cell r="G500" t="str">
            <v>JULIAN</v>
          </cell>
          <cell r="H500">
            <v>8</v>
          </cell>
          <cell r="I500" t="str">
            <v>HORA CATEDRA</v>
          </cell>
          <cell r="J500" t="str">
            <v>M</v>
          </cell>
          <cell r="K500" t="str">
            <v>ac</v>
          </cell>
          <cell r="L500" t="str">
            <v>NA</v>
          </cell>
          <cell r="M500" t="str">
            <v>NULL</v>
          </cell>
          <cell r="N500" t="str">
            <v>olivella@unicauca.edu.co</v>
          </cell>
          <cell r="O500" t="str">
            <v>CATEGORIA A</v>
          </cell>
          <cell r="P500" t="str">
            <v>NULL</v>
          </cell>
          <cell r="Q500">
            <v>1</v>
          </cell>
        </row>
        <row r="501">
          <cell r="B501">
            <v>79914385</v>
          </cell>
          <cell r="C501" t="str">
            <v>DOMINGUEZ PEREZ HERNANDO</v>
          </cell>
          <cell r="D501" t="str">
            <v>DOMINGUEZ</v>
          </cell>
          <cell r="E501" t="str">
            <v>PEREZ</v>
          </cell>
          <cell r="F501" t="str">
            <v>HERNANDO</v>
          </cell>
          <cell r="H501">
            <v>45</v>
          </cell>
          <cell r="I501" t="str">
            <v>HORA CATEDRA</v>
          </cell>
          <cell r="J501" t="str">
            <v>M</v>
          </cell>
          <cell r="K501" t="str">
            <v>ac</v>
          </cell>
          <cell r="L501" t="str">
            <v>NA</v>
          </cell>
          <cell r="M501" t="str">
            <v>NULL</v>
          </cell>
          <cell r="N501" t="str">
            <v>hdominguezperez@unicauca.edu.co</v>
          </cell>
          <cell r="O501" t="str">
            <v>CATEGORIA B</v>
          </cell>
          <cell r="P501" t="str">
            <v>NULL</v>
          </cell>
          <cell r="Q501">
            <v>1</v>
          </cell>
        </row>
        <row r="502">
          <cell r="B502">
            <v>79968066</v>
          </cell>
          <cell r="C502" t="str">
            <v>AUDIVERT ALEX FRANCISCO</v>
          </cell>
          <cell r="D502" t="str">
            <v>AUDIVERT</v>
          </cell>
          <cell r="E502" t="str">
            <v>ALEX</v>
          </cell>
          <cell r="F502" t="str">
            <v>ALEX</v>
          </cell>
          <cell r="G502" t="str">
            <v>FRANCISCO</v>
          </cell>
          <cell r="H502">
            <v>2</v>
          </cell>
          <cell r="I502" t="str">
            <v>HORA CATEDRA</v>
          </cell>
          <cell r="J502" t="str">
            <v>M</v>
          </cell>
          <cell r="K502" t="str">
            <v>ac</v>
          </cell>
          <cell r="L502" t="str">
            <v>NA</v>
          </cell>
          <cell r="M502" t="str">
            <v>NULL</v>
          </cell>
          <cell r="N502" t="str">
            <v>alexaudivert@unicauca.edu.co</v>
          </cell>
          <cell r="O502" t="str">
            <v>CATEGORI C</v>
          </cell>
          <cell r="P502" t="str">
            <v>NULL</v>
          </cell>
          <cell r="Q502">
            <v>1</v>
          </cell>
        </row>
        <row r="503">
          <cell r="B503">
            <v>83044560</v>
          </cell>
          <cell r="C503" t="str">
            <v>ARDILA TRUJILLO EDISON GILBERTO</v>
          </cell>
          <cell r="D503" t="str">
            <v>ARDILA</v>
          </cell>
          <cell r="E503" t="str">
            <v>TRUJILLO</v>
          </cell>
          <cell r="F503" t="str">
            <v>EDISON</v>
          </cell>
          <cell r="G503" t="str">
            <v>GILBERTO</v>
          </cell>
          <cell r="H503">
            <v>12</v>
          </cell>
          <cell r="I503" t="str">
            <v>HORA CATEDRA</v>
          </cell>
          <cell r="J503" t="str">
            <v>M</v>
          </cell>
          <cell r="K503" t="str">
            <v>ac</v>
          </cell>
          <cell r="L503" t="str">
            <v>NA</v>
          </cell>
          <cell r="M503" t="str">
            <v>NULL</v>
          </cell>
          <cell r="N503" t="str">
            <v>ardilaedi@unicauca.edu.co</v>
          </cell>
          <cell r="O503" t="str">
            <v>CATEGORIA A</v>
          </cell>
          <cell r="P503" t="str">
            <v>NULL</v>
          </cell>
          <cell r="Q503">
            <v>1</v>
          </cell>
        </row>
        <row r="504">
          <cell r="B504">
            <v>83226251</v>
          </cell>
          <cell r="C504" t="str">
            <v>NUÑEZ BERMEO JOSE ILARIO</v>
          </cell>
          <cell r="D504" t="str">
            <v>NUÑEZ</v>
          </cell>
          <cell r="E504" t="str">
            <v>BERMEO</v>
          </cell>
          <cell r="F504" t="str">
            <v>JOSE</v>
          </cell>
          <cell r="G504" t="str">
            <v>ILARIO</v>
          </cell>
          <cell r="H504">
            <v>40</v>
          </cell>
          <cell r="I504" t="str">
            <v>HORA CATEDRA</v>
          </cell>
          <cell r="J504" t="str">
            <v>M</v>
          </cell>
          <cell r="K504" t="str">
            <v>ac</v>
          </cell>
          <cell r="L504" t="str">
            <v>NA</v>
          </cell>
          <cell r="M504" t="str">
            <v>NULL</v>
          </cell>
          <cell r="N504" t="str">
            <v>josenunez@unicauca.edu.co</v>
          </cell>
          <cell r="O504" t="str">
            <v>CATEGORI C</v>
          </cell>
          <cell r="P504" t="str">
            <v>NULL</v>
          </cell>
          <cell r="Q504">
            <v>1</v>
          </cell>
        </row>
        <row r="505">
          <cell r="B505">
            <v>83231232</v>
          </cell>
          <cell r="C505" t="str">
            <v>TRUJILLO ULE REINALDO</v>
          </cell>
          <cell r="D505" t="str">
            <v>TRUJILLO</v>
          </cell>
          <cell r="E505" t="str">
            <v>ULE</v>
          </cell>
          <cell r="F505" t="str">
            <v>REINALDO</v>
          </cell>
          <cell r="H505">
            <v>24</v>
          </cell>
          <cell r="I505" t="str">
            <v>HORA CATEDRA</v>
          </cell>
          <cell r="J505" t="str">
            <v>M</v>
          </cell>
          <cell r="K505" t="str">
            <v>ac</v>
          </cell>
          <cell r="L505" t="str">
            <v>NA</v>
          </cell>
          <cell r="M505" t="str">
            <v>NULL</v>
          </cell>
          <cell r="N505" t="str">
            <v>NULL</v>
          </cell>
          <cell r="O505" t="str">
            <v>CATEGORIA A</v>
          </cell>
          <cell r="P505" t="str">
            <v>NULL</v>
          </cell>
          <cell r="Q505">
            <v>1</v>
          </cell>
        </row>
        <row r="506">
          <cell r="B506">
            <v>85474684</v>
          </cell>
          <cell r="C506" t="str">
            <v>MONROY DEL RICARDO DAVID</v>
          </cell>
          <cell r="D506" t="str">
            <v>MONROY</v>
          </cell>
          <cell r="E506" t="str">
            <v>DEL</v>
          </cell>
          <cell r="F506" t="str">
            <v>RICARDO</v>
          </cell>
          <cell r="G506" t="str">
            <v>DAVID</v>
          </cell>
          <cell r="H506">
            <v>18</v>
          </cell>
          <cell r="I506" t="str">
            <v>HORA CATEDRA</v>
          </cell>
          <cell r="J506" t="str">
            <v>M</v>
          </cell>
          <cell r="K506" t="str">
            <v>ac</v>
          </cell>
          <cell r="L506" t="str">
            <v>NA</v>
          </cell>
          <cell r="M506" t="str">
            <v>NULL</v>
          </cell>
          <cell r="N506" t="str">
            <v>monroy@unicauca.edu.co</v>
          </cell>
          <cell r="O506" t="str">
            <v>CATEGORI C</v>
          </cell>
          <cell r="P506" t="str">
            <v>NULL</v>
          </cell>
          <cell r="Q506">
            <v>1</v>
          </cell>
        </row>
        <row r="507">
          <cell r="B507">
            <v>91479234</v>
          </cell>
          <cell r="C507" t="str">
            <v>ROJAS SAAVEDRA MANUEL BERNARDO</v>
          </cell>
          <cell r="D507" t="str">
            <v>ROJAS</v>
          </cell>
          <cell r="E507" t="str">
            <v>SAAVEDRA</v>
          </cell>
          <cell r="F507" t="str">
            <v>MANUEL</v>
          </cell>
          <cell r="G507" t="str">
            <v>BERNARDO</v>
          </cell>
          <cell r="H507">
            <v>1</v>
          </cell>
          <cell r="I507" t="str">
            <v>HORA CATEDRA</v>
          </cell>
          <cell r="J507" t="str">
            <v>M</v>
          </cell>
          <cell r="K507" t="str">
            <v>ac</v>
          </cell>
          <cell r="L507" t="str">
            <v>NA</v>
          </cell>
          <cell r="M507" t="str">
            <v>NULL</v>
          </cell>
          <cell r="N507" t="str">
            <v>NULL</v>
          </cell>
          <cell r="O507" t="str">
            <v>CATEGORIA B</v>
          </cell>
          <cell r="P507" t="str">
            <v>NULL</v>
          </cell>
          <cell r="Q507">
            <v>1</v>
          </cell>
        </row>
        <row r="508">
          <cell r="B508">
            <v>94330723</v>
          </cell>
          <cell r="C508" t="str">
            <v>SALAMANCA JIMENEZ ALVEIRO</v>
          </cell>
          <cell r="D508" t="str">
            <v>SALAMANCA</v>
          </cell>
          <cell r="E508" t="str">
            <v>JIMENEZ</v>
          </cell>
          <cell r="F508" t="str">
            <v>ALVEIRO</v>
          </cell>
          <cell r="H508">
            <v>5</v>
          </cell>
          <cell r="I508" t="str">
            <v>HORA CATEDRA</v>
          </cell>
          <cell r="J508" t="str">
            <v>M</v>
          </cell>
          <cell r="K508" t="str">
            <v>ac</v>
          </cell>
          <cell r="L508" t="str">
            <v>NA</v>
          </cell>
          <cell r="M508" t="str">
            <v>NULL</v>
          </cell>
          <cell r="N508" t="str">
            <v>alveirosalamanca@unicauca.edu.co</v>
          </cell>
          <cell r="O508" t="str">
            <v>CATEGORIA D</v>
          </cell>
          <cell r="P508" t="str">
            <v>NULL</v>
          </cell>
          <cell r="Q508">
            <v>1</v>
          </cell>
        </row>
        <row r="509">
          <cell r="B509">
            <v>94382176</v>
          </cell>
          <cell r="C509" t="str">
            <v>MUÑOZ URCUQUI JAIRO ANTONIO</v>
          </cell>
          <cell r="D509" t="str">
            <v>MUÑOZ</v>
          </cell>
          <cell r="E509" t="str">
            <v>URCUQUI</v>
          </cell>
          <cell r="F509" t="str">
            <v>JAIRO</v>
          </cell>
          <cell r="G509" t="str">
            <v>ANTONIO</v>
          </cell>
          <cell r="H509">
            <v>40</v>
          </cell>
          <cell r="I509" t="str">
            <v>HORA CATEDRA</v>
          </cell>
          <cell r="J509" t="str">
            <v>M</v>
          </cell>
          <cell r="K509" t="str">
            <v>ac</v>
          </cell>
          <cell r="L509" t="str">
            <v>NA</v>
          </cell>
          <cell r="M509" t="str">
            <v>NULL</v>
          </cell>
          <cell r="N509" t="str">
            <v>jamuq@hotmail.com</v>
          </cell>
          <cell r="O509" t="str">
            <v>CATEGORIA D</v>
          </cell>
          <cell r="P509" t="str">
            <v>NULL</v>
          </cell>
          <cell r="Q509">
            <v>1</v>
          </cell>
        </row>
        <row r="510">
          <cell r="B510">
            <v>94414913</v>
          </cell>
          <cell r="C510" t="str">
            <v>FERNANDEZ GUISSAO ALVARO EMIRO</v>
          </cell>
          <cell r="D510" t="str">
            <v>FERNANDEZ</v>
          </cell>
          <cell r="E510" t="str">
            <v>GUISSAO</v>
          </cell>
          <cell r="F510" t="str">
            <v>ALVARO</v>
          </cell>
          <cell r="G510" t="str">
            <v>EMIRO</v>
          </cell>
          <cell r="H510">
            <v>19</v>
          </cell>
          <cell r="I510" t="str">
            <v>HORA CATEDRA</v>
          </cell>
          <cell r="J510" t="str">
            <v>M</v>
          </cell>
          <cell r="K510" t="str">
            <v>ac</v>
          </cell>
          <cell r="L510" t="str">
            <v>NA</v>
          </cell>
          <cell r="M510" t="str">
            <v>NULL</v>
          </cell>
          <cell r="N510" t="str">
            <v>aefernandez@unicauca.edu.co</v>
          </cell>
          <cell r="O510" t="str">
            <v>CATEGORIA A</v>
          </cell>
          <cell r="P510" t="str">
            <v>NULL</v>
          </cell>
          <cell r="Q510">
            <v>1</v>
          </cell>
        </row>
        <row r="511">
          <cell r="B511">
            <v>94475443</v>
          </cell>
          <cell r="C511" t="str">
            <v>MARQUEZ MARQUEZ MAGLIONY</v>
          </cell>
          <cell r="D511" t="str">
            <v>MARQUEZ</v>
          </cell>
          <cell r="E511" t="str">
            <v>MARQUEZ</v>
          </cell>
          <cell r="F511" t="str">
            <v>MAGLIONY</v>
          </cell>
          <cell r="H511">
            <v>3</v>
          </cell>
          <cell r="I511" t="str">
            <v>HORA CATEDRA</v>
          </cell>
          <cell r="J511" t="str">
            <v>M</v>
          </cell>
          <cell r="K511" t="str">
            <v>ac</v>
          </cell>
          <cell r="L511" t="str">
            <v>NA</v>
          </cell>
          <cell r="M511" t="str">
            <v>NULL</v>
          </cell>
          <cell r="N511" t="str">
            <v>maglionymarquez@unicauca.edu.co</v>
          </cell>
          <cell r="O511" t="str">
            <v>CATEGORIA D</v>
          </cell>
          <cell r="P511" t="str">
            <v>NULL</v>
          </cell>
          <cell r="Q511">
            <v>1</v>
          </cell>
        </row>
        <row r="512">
          <cell r="B512">
            <v>98386191</v>
          </cell>
          <cell r="C512" t="str">
            <v>SALAZAR ESPAÑA BYRON GIOVANNY</v>
          </cell>
          <cell r="D512" t="str">
            <v>SALAZAR</v>
          </cell>
          <cell r="E512" t="str">
            <v>ESPAÑA</v>
          </cell>
          <cell r="F512" t="str">
            <v>BYRON</v>
          </cell>
          <cell r="G512" t="str">
            <v>GIOVANNY</v>
          </cell>
          <cell r="H512">
            <v>49</v>
          </cell>
          <cell r="I512" t="str">
            <v>HORA CATEDRA</v>
          </cell>
          <cell r="J512" t="str">
            <v>M</v>
          </cell>
          <cell r="K512" t="str">
            <v>ac</v>
          </cell>
          <cell r="L512" t="str">
            <v>NA</v>
          </cell>
          <cell r="M512" t="str">
            <v>NULL</v>
          </cell>
          <cell r="N512" t="str">
            <v>NULL</v>
          </cell>
          <cell r="O512" t="str">
            <v>CATEGORIA A</v>
          </cell>
          <cell r="P512" t="str">
            <v>NULL</v>
          </cell>
          <cell r="Q512">
            <v>1</v>
          </cell>
        </row>
        <row r="513">
          <cell r="B513">
            <v>1005874634</v>
          </cell>
          <cell r="C513" t="str">
            <v>POLO MARIN DAYLIN VANESSA</v>
          </cell>
          <cell r="D513" t="str">
            <v>POLO</v>
          </cell>
          <cell r="E513" t="str">
            <v>MARIN</v>
          </cell>
          <cell r="F513" t="str">
            <v>DAYLIN</v>
          </cell>
          <cell r="G513" t="str">
            <v>VANESSA</v>
          </cell>
          <cell r="H513">
            <v>36</v>
          </cell>
          <cell r="I513" t="str">
            <v>HORA CATEDRA</v>
          </cell>
          <cell r="J513" t="str">
            <v>F</v>
          </cell>
          <cell r="K513" t="str">
            <v>ac</v>
          </cell>
          <cell r="L513" t="str">
            <v>NA</v>
          </cell>
          <cell r="M513" t="str">
            <v>NULL</v>
          </cell>
          <cell r="N513" t="str">
            <v>NULL</v>
          </cell>
          <cell r="O513" t="str">
            <v>CATEGORIA A</v>
          </cell>
          <cell r="P513" t="str">
            <v>NULL</v>
          </cell>
          <cell r="Q513">
            <v>1</v>
          </cell>
        </row>
        <row r="514">
          <cell r="B514">
            <v>1053793607</v>
          </cell>
          <cell r="C514" t="str">
            <v>PIAMBA ZUÑIGA GLORIA STELLA</v>
          </cell>
          <cell r="D514" t="str">
            <v>PIAMBA</v>
          </cell>
          <cell r="E514" t="str">
            <v>ZUÑIGA</v>
          </cell>
          <cell r="F514" t="str">
            <v>GLORIA</v>
          </cell>
          <cell r="G514" t="str">
            <v>STELLA</v>
          </cell>
          <cell r="H514">
            <v>8</v>
          </cell>
          <cell r="I514" t="str">
            <v>HORA CATEDRA</v>
          </cell>
          <cell r="J514" t="str">
            <v>F</v>
          </cell>
          <cell r="K514" t="str">
            <v>ac</v>
          </cell>
          <cell r="L514" t="str">
            <v>NA</v>
          </cell>
          <cell r="M514" t="str">
            <v>NULL</v>
          </cell>
          <cell r="N514" t="str">
            <v>gloriapiamba@unicauca.edu.co</v>
          </cell>
          <cell r="O514" t="str">
            <v>CATEGORIA A</v>
          </cell>
          <cell r="P514" t="str">
            <v>NULL</v>
          </cell>
          <cell r="Q514">
            <v>1</v>
          </cell>
        </row>
        <row r="515">
          <cell r="B515">
            <v>1059361090</v>
          </cell>
          <cell r="C515" t="str">
            <v>BOLAÑOS REALPE MAYELY</v>
          </cell>
          <cell r="D515" t="str">
            <v>BOLAÑOS</v>
          </cell>
          <cell r="E515" t="str">
            <v>REALPE</v>
          </cell>
          <cell r="F515" t="str">
            <v>MAYELY</v>
          </cell>
          <cell r="H515">
            <v>11</v>
          </cell>
          <cell r="I515" t="str">
            <v>HORA CATEDRA</v>
          </cell>
          <cell r="J515" t="str">
            <v>M</v>
          </cell>
          <cell r="K515" t="str">
            <v>ac</v>
          </cell>
          <cell r="L515" t="str">
            <v>NA</v>
          </cell>
          <cell r="M515" t="str">
            <v>NULL</v>
          </cell>
          <cell r="N515" t="str">
            <v>NULL</v>
          </cell>
          <cell r="O515" t="str">
            <v>CATEGORIA A</v>
          </cell>
          <cell r="P515" t="str">
            <v>NULL</v>
          </cell>
          <cell r="Q515">
            <v>1</v>
          </cell>
        </row>
        <row r="516">
          <cell r="B516">
            <v>1060873455</v>
          </cell>
          <cell r="C516" t="str">
            <v>CAMPO ZAMBRANO DIANA SOFIA</v>
          </cell>
          <cell r="D516" t="str">
            <v>CAMPO</v>
          </cell>
          <cell r="E516" t="str">
            <v>ZAMBRANO</v>
          </cell>
          <cell r="F516" t="str">
            <v>DIANA</v>
          </cell>
          <cell r="G516" t="str">
            <v>SOFIA</v>
          </cell>
          <cell r="H516">
            <v>30</v>
          </cell>
          <cell r="I516" t="str">
            <v>HORA CATEDRA</v>
          </cell>
          <cell r="J516" t="str">
            <v>F</v>
          </cell>
          <cell r="K516" t="str">
            <v>ac</v>
          </cell>
          <cell r="L516" t="str">
            <v>NA</v>
          </cell>
          <cell r="M516" t="str">
            <v>NULL</v>
          </cell>
          <cell r="N516" t="str">
            <v>sofiacampo@unicauca.edu.co</v>
          </cell>
          <cell r="O516" t="str">
            <v>CATEGORIA A</v>
          </cell>
          <cell r="P516" t="str">
            <v>NULL</v>
          </cell>
          <cell r="Q516">
            <v>1</v>
          </cell>
        </row>
        <row r="517">
          <cell r="B517">
            <v>1061533454</v>
          </cell>
          <cell r="C517" t="str">
            <v>MOSQUERA RAMIREZ MARCO FIDEL</v>
          </cell>
          <cell r="D517" t="str">
            <v>MOSQUERA</v>
          </cell>
          <cell r="E517" t="str">
            <v>RAMIREZ</v>
          </cell>
          <cell r="F517" t="str">
            <v>MARCO</v>
          </cell>
          <cell r="G517" t="str">
            <v>FIDEL</v>
          </cell>
          <cell r="H517">
            <v>36</v>
          </cell>
          <cell r="I517" t="str">
            <v>HORA CATEDRA</v>
          </cell>
          <cell r="J517" t="str">
            <v>M</v>
          </cell>
          <cell r="K517" t="str">
            <v>ac</v>
          </cell>
          <cell r="L517" t="str">
            <v>NA</v>
          </cell>
          <cell r="M517" t="str">
            <v>NULL</v>
          </cell>
          <cell r="N517" t="str">
            <v>fidelmosq@unicauca.edu.co</v>
          </cell>
          <cell r="O517" t="str">
            <v>CATEGORIA A</v>
          </cell>
          <cell r="P517" t="str">
            <v>NULL</v>
          </cell>
          <cell r="Q517">
            <v>1</v>
          </cell>
        </row>
        <row r="518">
          <cell r="B518">
            <v>1061685881</v>
          </cell>
          <cell r="C518" t="str">
            <v>VALENCIA ORDOÑEZ YURI MARLEN</v>
          </cell>
          <cell r="D518" t="str">
            <v>VALENCIA</v>
          </cell>
          <cell r="E518" t="str">
            <v>ORDOÑEZ</v>
          </cell>
          <cell r="F518" t="str">
            <v>YURI</v>
          </cell>
          <cell r="G518" t="str">
            <v>MARLEN</v>
          </cell>
          <cell r="H518">
            <v>28</v>
          </cell>
          <cell r="I518" t="str">
            <v>HORA CATEDRA</v>
          </cell>
          <cell r="J518" t="str">
            <v>M</v>
          </cell>
          <cell r="K518" t="str">
            <v>ac</v>
          </cell>
          <cell r="L518" t="str">
            <v>NA</v>
          </cell>
          <cell r="M518" t="str">
            <v>NULL</v>
          </cell>
          <cell r="N518" t="str">
            <v>NULL</v>
          </cell>
          <cell r="O518" t="str">
            <v>CATEGORIA A</v>
          </cell>
          <cell r="P518" t="str">
            <v>NULL</v>
          </cell>
          <cell r="Q518">
            <v>1</v>
          </cell>
        </row>
        <row r="519">
          <cell r="B519">
            <v>1061686766</v>
          </cell>
          <cell r="C519" t="str">
            <v>NARVAEZ NARVAEZ JUAN CARLOS</v>
          </cell>
          <cell r="D519" t="str">
            <v>NARVAEZ</v>
          </cell>
          <cell r="E519" t="str">
            <v>NARVAEZ</v>
          </cell>
          <cell r="F519" t="str">
            <v>JUAN</v>
          </cell>
          <cell r="G519" t="str">
            <v>CARLOS</v>
          </cell>
          <cell r="H519">
            <v>52</v>
          </cell>
          <cell r="I519" t="str">
            <v>HORA CATEDRA</v>
          </cell>
          <cell r="J519" t="str">
            <v>M</v>
          </cell>
          <cell r="K519" t="str">
            <v>ac</v>
          </cell>
          <cell r="L519" t="str">
            <v>NA</v>
          </cell>
          <cell r="M519" t="str">
            <v>NULL</v>
          </cell>
          <cell r="N519" t="str">
            <v>juanarvaez@unicauca.edu.co</v>
          </cell>
          <cell r="O519" t="str">
            <v>CATEGORIA A</v>
          </cell>
          <cell r="P519" t="str">
            <v>NULL</v>
          </cell>
          <cell r="Q519">
            <v>1</v>
          </cell>
        </row>
        <row r="520">
          <cell r="B520">
            <v>1061687000</v>
          </cell>
          <cell r="C520" t="str">
            <v>HOYOS HOYOS KELLY YOBANNA</v>
          </cell>
          <cell r="D520" t="str">
            <v>HOYOS</v>
          </cell>
          <cell r="E520" t="str">
            <v>HOYOS</v>
          </cell>
          <cell r="F520" t="str">
            <v>KELLY</v>
          </cell>
          <cell r="G520" t="str">
            <v>YOBANNA</v>
          </cell>
          <cell r="H520">
            <v>11</v>
          </cell>
          <cell r="I520" t="str">
            <v>HORA CATEDRA</v>
          </cell>
          <cell r="J520" t="str">
            <v>F</v>
          </cell>
          <cell r="K520" t="str">
            <v>ac</v>
          </cell>
          <cell r="L520" t="str">
            <v>NA</v>
          </cell>
          <cell r="M520" t="str">
            <v>NULL</v>
          </cell>
          <cell r="N520" t="str">
            <v>kellyhoyos@unicauca.edu.co</v>
          </cell>
          <cell r="O520" t="str">
            <v>CATEGORIA A</v>
          </cell>
          <cell r="P520" t="str">
            <v>NULL</v>
          </cell>
          <cell r="Q520">
            <v>1</v>
          </cell>
        </row>
        <row r="521">
          <cell r="B521">
            <v>1061688106</v>
          </cell>
          <cell r="C521" t="str">
            <v>ARBOLEDA CAMPO ADRIANA PAOLA</v>
          </cell>
          <cell r="D521" t="str">
            <v>ARBOLEDA</v>
          </cell>
          <cell r="E521" t="str">
            <v>CAMPO</v>
          </cell>
          <cell r="F521" t="str">
            <v>ADRIANA</v>
          </cell>
          <cell r="G521" t="str">
            <v>PAOLA</v>
          </cell>
          <cell r="H521">
            <v>42</v>
          </cell>
          <cell r="I521" t="str">
            <v>HORA CATEDRA</v>
          </cell>
          <cell r="J521" t="str">
            <v>F</v>
          </cell>
          <cell r="K521" t="str">
            <v>ac</v>
          </cell>
          <cell r="L521" t="str">
            <v>NA</v>
          </cell>
          <cell r="M521" t="str">
            <v>NULL</v>
          </cell>
          <cell r="N521" t="str">
            <v>aparboleda@unicauca.edu.co</v>
          </cell>
          <cell r="O521" t="str">
            <v>CATEGORIA D</v>
          </cell>
          <cell r="P521" t="str">
            <v>NULL</v>
          </cell>
          <cell r="Q521">
            <v>1</v>
          </cell>
        </row>
        <row r="522">
          <cell r="B522">
            <v>1061688552</v>
          </cell>
          <cell r="C522" t="str">
            <v>ALVARADO IMBACHI RICHARD FERNANDO</v>
          </cell>
          <cell r="D522" t="str">
            <v>ALVARADO</v>
          </cell>
          <cell r="E522" t="str">
            <v>IMBACHI</v>
          </cell>
          <cell r="F522" t="str">
            <v>RICHARD</v>
          </cell>
          <cell r="G522" t="str">
            <v>FERNANDO</v>
          </cell>
          <cell r="H522">
            <v>13</v>
          </cell>
          <cell r="I522" t="str">
            <v>HORA CATEDRA</v>
          </cell>
          <cell r="J522" t="str">
            <v>M</v>
          </cell>
          <cell r="K522" t="str">
            <v>ac</v>
          </cell>
          <cell r="L522" t="str">
            <v>NA</v>
          </cell>
          <cell r="M522" t="str">
            <v>NULL</v>
          </cell>
          <cell r="N522" t="str">
            <v>fimbachi@unicauca.edu.co</v>
          </cell>
          <cell r="O522" t="str">
            <v>CATEGORIA A</v>
          </cell>
          <cell r="P522" t="str">
            <v>NULL</v>
          </cell>
          <cell r="Q522">
            <v>1</v>
          </cell>
        </row>
        <row r="523">
          <cell r="B523">
            <v>1061689483</v>
          </cell>
          <cell r="C523" t="str">
            <v>IDROBO TINTINAGO RICHAR DAVID</v>
          </cell>
          <cell r="D523" t="str">
            <v>IDROBO</v>
          </cell>
          <cell r="E523" t="str">
            <v>TINTINAGO</v>
          </cell>
          <cell r="F523" t="str">
            <v>RICHAR</v>
          </cell>
          <cell r="G523" t="str">
            <v>DAVID</v>
          </cell>
          <cell r="H523">
            <v>13</v>
          </cell>
          <cell r="I523" t="str">
            <v>HORA CATEDRA</v>
          </cell>
          <cell r="J523" t="str">
            <v>M</v>
          </cell>
          <cell r="K523" t="str">
            <v>ac</v>
          </cell>
          <cell r="L523" t="str">
            <v>NA</v>
          </cell>
          <cell r="M523" t="str">
            <v>NULL</v>
          </cell>
          <cell r="N523" t="str">
            <v>richaridrobo@unicauca.edu.co</v>
          </cell>
          <cell r="O523" t="str">
            <v>CATEGORIA A</v>
          </cell>
          <cell r="P523" t="str">
            <v>NULL</v>
          </cell>
          <cell r="Q523">
            <v>1</v>
          </cell>
        </row>
        <row r="524">
          <cell r="B524">
            <v>1061690661</v>
          </cell>
          <cell r="C524" t="str">
            <v>MUÑOZ GARCIA CARLOS MARIO</v>
          </cell>
          <cell r="D524" t="str">
            <v>MUÑOZ</v>
          </cell>
          <cell r="E524" t="str">
            <v>GARCIA</v>
          </cell>
          <cell r="F524" t="str">
            <v>CARLOS</v>
          </cell>
          <cell r="G524" t="str">
            <v>MARIO</v>
          </cell>
          <cell r="H524">
            <v>28</v>
          </cell>
          <cell r="I524" t="str">
            <v>HORA CATEDRA</v>
          </cell>
          <cell r="J524" t="str">
            <v>M</v>
          </cell>
          <cell r="K524" t="str">
            <v>ac</v>
          </cell>
          <cell r="L524" t="str">
            <v>NA</v>
          </cell>
          <cell r="M524" t="str">
            <v>NULL</v>
          </cell>
          <cell r="N524" t="str">
            <v>cmmg@unicauca.edu.co</v>
          </cell>
          <cell r="O524" t="str">
            <v>CATEGORIA A</v>
          </cell>
          <cell r="P524" t="str">
            <v>NULL</v>
          </cell>
          <cell r="Q524">
            <v>1</v>
          </cell>
        </row>
        <row r="525">
          <cell r="B525">
            <v>1061690836</v>
          </cell>
          <cell r="C525" t="str">
            <v>DUQUE BOTERO ISABEL</v>
          </cell>
          <cell r="D525" t="str">
            <v>DUQUE</v>
          </cell>
          <cell r="E525" t="str">
            <v>BOTERO</v>
          </cell>
          <cell r="F525" t="str">
            <v>ISABEL</v>
          </cell>
          <cell r="H525">
            <v>2</v>
          </cell>
          <cell r="I525" t="str">
            <v>HORA CATEDRA</v>
          </cell>
          <cell r="J525" t="str">
            <v>F</v>
          </cell>
          <cell r="K525" t="str">
            <v>ac</v>
          </cell>
          <cell r="L525" t="str">
            <v>NA</v>
          </cell>
          <cell r="M525" t="str">
            <v>NULL</v>
          </cell>
          <cell r="N525" t="str">
            <v>isabelduque@unicauca.edu.co</v>
          </cell>
          <cell r="O525" t="str">
            <v>CATEGORI C</v>
          </cell>
          <cell r="P525" t="str">
            <v>NULL</v>
          </cell>
          <cell r="Q525">
            <v>1</v>
          </cell>
        </row>
        <row r="526">
          <cell r="B526">
            <v>1061692713</v>
          </cell>
          <cell r="C526" t="str">
            <v>CHAVEZ MOSQUERA NINI YOHANNA</v>
          </cell>
          <cell r="D526" t="str">
            <v>CHAVEZ</v>
          </cell>
          <cell r="E526" t="str">
            <v>MOSQUERA</v>
          </cell>
          <cell r="F526" t="str">
            <v>NINI</v>
          </cell>
          <cell r="G526" t="str">
            <v>YOHANNA</v>
          </cell>
          <cell r="H526">
            <v>4</v>
          </cell>
          <cell r="I526" t="str">
            <v>HORA CATEDRA</v>
          </cell>
          <cell r="J526" t="str">
            <v>F</v>
          </cell>
          <cell r="K526" t="str">
            <v>ac</v>
          </cell>
          <cell r="L526" t="str">
            <v>NA</v>
          </cell>
          <cell r="M526" t="str">
            <v>NULL</v>
          </cell>
          <cell r="N526" t="str">
            <v>NULL</v>
          </cell>
          <cell r="O526" t="str">
            <v>CATEGORIA B</v>
          </cell>
          <cell r="P526" t="str">
            <v>NULL</v>
          </cell>
          <cell r="Q526">
            <v>1</v>
          </cell>
        </row>
        <row r="527">
          <cell r="B527">
            <v>1061694507</v>
          </cell>
          <cell r="C527" t="str">
            <v>SARABINO ALEGRIA STEPHANIE DAYANA</v>
          </cell>
          <cell r="D527" t="str">
            <v>SARABINO</v>
          </cell>
          <cell r="E527" t="str">
            <v>ALEGRIA</v>
          </cell>
          <cell r="F527" t="str">
            <v>STEPHANIE</v>
          </cell>
          <cell r="G527" t="str">
            <v>DAYANA</v>
          </cell>
          <cell r="H527">
            <v>34</v>
          </cell>
          <cell r="I527" t="str">
            <v>HORA CATEDRA</v>
          </cell>
          <cell r="J527" t="str">
            <v>F</v>
          </cell>
          <cell r="K527" t="str">
            <v>ac</v>
          </cell>
          <cell r="L527" t="str">
            <v>NA</v>
          </cell>
          <cell r="M527" t="str">
            <v>NULL</v>
          </cell>
          <cell r="N527" t="str">
            <v>sdsarabino@unicauca.edu.co</v>
          </cell>
          <cell r="O527" t="str">
            <v>CATEGORIA A</v>
          </cell>
          <cell r="P527" t="str">
            <v>NULL</v>
          </cell>
          <cell r="Q527">
            <v>1</v>
          </cell>
        </row>
        <row r="528">
          <cell r="B528">
            <v>1061694627</v>
          </cell>
          <cell r="C528" t="str">
            <v>MARTINEZ ORTEGA HECTOR WILMER</v>
          </cell>
          <cell r="D528" t="str">
            <v>MARTINEZ</v>
          </cell>
          <cell r="E528" t="str">
            <v>ORTEGA</v>
          </cell>
          <cell r="F528" t="str">
            <v>HECTOR</v>
          </cell>
          <cell r="G528" t="str">
            <v>WILMER</v>
          </cell>
          <cell r="H528">
            <v>30</v>
          </cell>
          <cell r="I528" t="str">
            <v>HORA CATEDRA</v>
          </cell>
          <cell r="J528" t="str">
            <v>M</v>
          </cell>
          <cell r="K528" t="str">
            <v>ac</v>
          </cell>
          <cell r="L528" t="str">
            <v>NA</v>
          </cell>
          <cell r="M528" t="str">
            <v>NULL</v>
          </cell>
          <cell r="N528" t="str">
            <v>wilmermartinez@unicauca.edu.co</v>
          </cell>
          <cell r="O528" t="str">
            <v>CATEGORIA B</v>
          </cell>
          <cell r="P528" t="str">
            <v>NULL</v>
          </cell>
          <cell r="Q528">
            <v>1</v>
          </cell>
        </row>
        <row r="529">
          <cell r="B529">
            <v>1061696213</v>
          </cell>
          <cell r="C529" t="str">
            <v>ANCHICO SOLIS MARIA ELENA</v>
          </cell>
          <cell r="D529" t="str">
            <v>ANCHICO</v>
          </cell>
          <cell r="E529" t="str">
            <v>SOLIS</v>
          </cell>
          <cell r="F529" t="str">
            <v>MARIA</v>
          </cell>
          <cell r="G529" t="str">
            <v>ELENA</v>
          </cell>
          <cell r="H529">
            <v>30</v>
          </cell>
          <cell r="I529" t="str">
            <v>HORA CATEDRA</v>
          </cell>
          <cell r="J529" t="str">
            <v>M</v>
          </cell>
          <cell r="K529" t="str">
            <v>ac</v>
          </cell>
          <cell r="L529" t="str">
            <v>NA</v>
          </cell>
          <cell r="M529" t="str">
            <v>NULL</v>
          </cell>
          <cell r="N529" t="str">
            <v>mariaelenaas@unicauca.edu.co</v>
          </cell>
          <cell r="O529" t="str">
            <v>CATEGORIA A</v>
          </cell>
          <cell r="P529" t="str">
            <v>NULL</v>
          </cell>
          <cell r="Q529">
            <v>1</v>
          </cell>
        </row>
        <row r="530">
          <cell r="B530">
            <v>1061696738</v>
          </cell>
          <cell r="C530" t="str">
            <v>RIASCOS PERLAZA BETZAIDA NOELIA</v>
          </cell>
          <cell r="D530" t="str">
            <v>RIASCOS</v>
          </cell>
          <cell r="E530" t="str">
            <v>PERLAZA</v>
          </cell>
          <cell r="F530" t="str">
            <v>BETZAIDA</v>
          </cell>
          <cell r="G530" t="str">
            <v>NOELIA</v>
          </cell>
          <cell r="H530">
            <v>33</v>
          </cell>
          <cell r="I530" t="str">
            <v>HORA CATEDRA</v>
          </cell>
          <cell r="J530" t="str">
            <v>F</v>
          </cell>
          <cell r="K530" t="str">
            <v>ac</v>
          </cell>
          <cell r="L530" t="str">
            <v>NA</v>
          </cell>
          <cell r="M530" t="str">
            <v>NULL</v>
          </cell>
          <cell r="N530" t="str">
            <v>NULL</v>
          </cell>
          <cell r="O530" t="str">
            <v>CATEGORIA A</v>
          </cell>
          <cell r="P530" t="str">
            <v>NULL</v>
          </cell>
          <cell r="Q530">
            <v>1</v>
          </cell>
        </row>
        <row r="531">
          <cell r="B531">
            <v>1061697328</v>
          </cell>
          <cell r="C531" t="str">
            <v>DORADO PAZ MARIA ISABEL</v>
          </cell>
          <cell r="D531" t="str">
            <v>DORADO</v>
          </cell>
          <cell r="E531" t="str">
            <v>PAZ</v>
          </cell>
          <cell r="F531" t="str">
            <v>MARIA</v>
          </cell>
          <cell r="G531" t="str">
            <v>ISABEL</v>
          </cell>
          <cell r="H531">
            <v>41</v>
          </cell>
          <cell r="I531" t="str">
            <v>HORA CATEDRA</v>
          </cell>
          <cell r="J531" t="str">
            <v>M</v>
          </cell>
          <cell r="K531" t="str">
            <v>ac</v>
          </cell>
          <cell r="L531" t="str">
            <v>NA</v>
          </cell>
          <cell r="M531" t="str">
            <v>NULL</v>
          </cell>
          <cell r="N531" t="str">
            <v>midorado@unicauca.edu.co</v>
          </cell>
          <cell r="O531" t="str">
            <v>CATEGORIA B</v>
          </cell>
          <cell r="P531" t="str">
            <v>NULL</v>
          </cell>
          <cell r="Q531">
            <v>1</v>
          </cell>
        </row>
        <row r="532">
          <cell r="B532">
            <v>1061698244</v>
          </cell>
          <cell r="C532" t="str">
            <v>VARGAS ZABALA DAIRO LORENZO</v>
          </cell>
          <cell r="D532" t="str">
            <v>VARGAS</v>
          </cell>
          <cell r="E532" t="str">
            <v>ZABALA</v>
          </cell>
          <cell r="F532" t="str">
            <v>DAIRO</v>
          </cell>
          <cell r="G532" t="str">
            <v>LORENZO</v>
          </cell>
          <cell r="H532">
            <v>13</v>
          </cell>
          <cell r="I532" t="str">
            <v>HORA CATEDRA</v>
          </cell>
          <cell r="J532" t="str">
            <v>M</v>
          </cell>
          <cell r="K532" t="str">
            <v>ac</v>
          </cell>
          <cell r="L532" t="str">
            <v>NA</v>
          </cell>
          <cell r="M532" t="str">
            <v>NULL</v>
          </cell>
          <cell r="N532" t="str">
            <v>dlvargas@unicauca.edu.co</v>
          </cell>
          <cell r="O532" t="str">
            <v>CATEGORIA A</v>
          </cell>
          <cell r="P532" t="str">
            <v>NULL</v>
          </cell>
          <cell r="Q532">
            <v>1</v>
          </cell>
        </row>
        <row r="533">
          <cell r="B533">
            <v>1061699614</v>
          </cell>
          <cell r="C533" t="str">
            <v>POTOSI RODRIGUEZ YULY ALEJANDRA</v>
          </cell>
          <cell r="D533" t="str">
            <v>POTOSI</v>
          </cell>
          <cell r="E533" t="str">
            <v>RODRIGUEZ</v>
          </cell>
          <cell r="F533" t="str">
            <v>YULY</v>
          </cell>
          <cell r="G533" t="str">
            <v>ALEJANDRA</v>
          </cell>
          <cell r="H533">
            <v>10</v>
          </cell>
          <cell r="I533" t="str">
            <v>HORA CATEDRA</v>
          </cell>
          <cell r="J533" t="str">
            <v>F</v>
          </cell>
          <cell r="K533" t="str">
            <v>ac</v>
          </cell>
          <cell r="L533" t="str">
            <v>NA</v>
          </cell>
          <cell r="M533" t="str">
            <v>NULL</v>
          </cell>
          <cell r="N533" t="str">
            <v>ypotosi@unicauca.edu.co</v>
          </cell>
          <cell r="O533" t="str">
            <v>CATEGORIA A</v>
          </cell>
          <cell r="P533" t="str">
            <v>NULL</v>
          </cell>
          <cell r="Q533">
            <v>1</v>
          </cell>
        </row>
        <row r="534">
          <cell r="B534">
            <v>1061700907</v>
          </cell>
          <cell r="C534" t="str">
            <v>CASTILLO QUINTERO EDWIN FERNEY</v>
          </cell>
          <cell r="D534" t="str">
            <v>CASTILLO</v>
          </cell>
          <cell r="E534" t="str">
            <v>QUINTERO</v>
          </cell>
          <cell r="F534" t="str">
            <v>EDWIN</v>
          </cell>
          <cell r="G534" t="str">
            <v>FERNEY</v>
          </cell>
          <cell r="H534">
            <v>50</v>
          </cell>
          <cell r="I534" t="str">
            <v>HORA CATEDRA</v>
          </cell>
          <cell r="J534" t="str">
            <v>M</v>
          </cell>
          <cell r="K534" t="str">
            <v>ac</v>
          </cell>
          <cell r="L534" t="str">
            <v>NA</v>
          </cell>
          <cell r="M534" t="str">
            <v>NULL</v>
          </cell>
          <cell r="N534" t="str">
            <v>efcastillo@unicauca.edu.co</v>
          </cell>
          <cell r="O534" t="str">
            <v>CATEGORIA A</v>
          </cell>
          <cell r="P534" t="str">
            <v>NULL</v>
          </cell>
          <cell r="Q534">
            <v>1</v>
          </cell>
        </row>
        <row r="535">
          <cell r="B535">
            <v>1061701089</v>
          </cell>
          <cell r="C535" t="str">
            <v>SANCHEZ TRUJILLO SANDRA MAGALLY</v>
          </cell>
          <cell r="D535" t="str">
            <v>SANCHEZ</v>
          </cell>
          <cell r="E535" t="str">
            <v>TRUJILLO</v>
          </cell>
          <cell r="F535" t="str">
            <v>SANDRA</v>
          </cell>
          <cell r="G535" t="str">
            <v>MAGALLY</v>
          </cell>
          <cell r="H535">
            <v>4</v>
          </cell>
          <cell r="I535" t="str">
            <v>HORA CATEDRA</v>
          </cell>
          <cell r="J535" t="str">
            <v>F</v>
          </cell>
          <cell r="K535" t="str">
            <v>ac</v>
          </cell>
          <cell r="L535" t="str">
            <v>NA</v>
          </cell>
          <cell r="M535" t="str">
            <v>NULL</v>
          </cell>
          <cell r="N535" t="str">
            <v>sandrasanchez@unicauca.edu.co</v>
          </cell>
          <cell r="O535" t="str">
            <v>CATEGORIA B</v>
          </cell>
          <cell r="P535" t="str">
            <v>NULL</v>
          </cell>
          <cell r="Q535">
            <v>1</v>
          </cell>
        </row>
        <row r="536">
          <cell r="B536">
            <v>1061702106</v>
          </cell>
          <cell r="C536" t="str">
            <v>BURBANO ROSERO ALEX FERNANDO</v>
          </cell>
          <cell r="D536" t="str">
            <v>BURBANO</v>
          </cell>
          <cell r="E536" t="str">
            <v>ROSERO</v>
          </cell>
          <cell r="F536" t="str">
            <v>ALEX</v>
          </cell>
          <cell r="G536" t="str">
            <v>FERNANDO</v>
          </cell>
          <cell r="H536">
            <v>28</v>
          </cell>
          <cell r="I536" t="str">
            <v>HORA CATEDRA</v>
          </cell>
          <cell r="J536" t="str">
            <v>M</v>
          </cell>
          <cell r="K536" t="str">
            <v>ac</v>
          </cell>
          <cell r="L536" t="str">
            <v>NA</v>
          </cell>
          <cell r="M536" t="str">
            <v>NULL</v>
          </cell>
          <cell r="N536" t="str">
            <v>aburbanor@unicauca.edu.co</v>
          </cell>
          <cell r="O536" t="str">
            <v>CATEGORIA A</v>
          </cell>
          <cell r="P536" t="str">
            <v>NULL</v>
          </cell>
          <cell r="Q536">
            <v>1</v>
          </cell>
        </row>
        <row r="537">
          <cell r="B537">
            <v>1061702669</v>
          </cell>
          <cell r="C537" t="str">
            <v>SANDOVAL SERNA JHOANA KATHERYNE</v>
          </cell>
          <cell r="D537" t="str">
            <v>SANDOVAL</v>
          </cell>
          <cell r="E537" t="str">
            <v>SERNA</v>
          </cell>
          <cell r="F537" t="str">
            <v>JHOANA</v>
          </cell>
          <cell r="G537" t="str">
            <v>KATHERYNE</v>
          </cell>
          <cell r="H537">
            <v>18</v>
          </cell>
          <cell r="I537" t="str">
            <v>HORA CATEDRA</v>
          </cell>
          <cell r="J537" t="str">
            <v>F</v>
          </cell>
          <cell r="K537" t="str">
            <v>ac</v>
          </cell>
          <cell r="L537" t="str">
            <v>NA</v>
          </cell>
          <cell r="M537" t="str">
            <v>NULL</v>
          </cell>
          <cell r="N537" t="str">
            <v>jksandoval@unicauca.edu.co</v>
          </cell>
          <cell r="O537" t="str">
            <v>CATEGORI C</v>
          </cell>
          <cell r="P537" t="str">
            <v>NULL</v>
          </cell>
          <cell r="Q537">
            <v>1</v>
          </cell>
        </row>
        <row r="538">
          <cell r="B538">
            <v>1061703964</v>
          </cell>
          <cell r="C538" t="str">
            <v>MUÑOZ PABON KAREN SOFIA</v>
          </cell>
          <cell r="D538" t="str">
            <v>MUÑOZ</v>
          </cell>
          <cell r="E538" t="str">
            <v>PABON</v>
          </cell>
          <cell r="F538" t="str">
            <v>KAREN</v>
          </cell>
          <cell r="G538" t="str">
            <v>SOFIA</v>
          </cell>
          <cell r="H538">
            <v>4</v>
          </cell>
          <cell r="I538" t="str">
            <v>HORA CATEDRA</v>
          </cell>
          <cell r="J538" t="str">
            <v>M</v>
          </cell>
          <cell r="K538" t="str">
            <v>ac</v>
          </cell>
          <cell r="L538" t="str">
            <v>NA</v>
          </cell>
          <cell r="M538" t="str">
            <v>NULL</v>
          </cell>
          <cell r="N538" t="str">
            <v>kspabon@unicauca.edu.co</v>
          </cell>
          <cell r="O538" t="str">
            <v>CATEGORIA A</v>
          </cell>
          <cell r="P538" t="str">
            <v>NULL</v>
          </cell>
          <cell r="Q538">
            <v>1</v>
          </cell>
        </row>
        <row r="539">
          <cell r="B539">
            <v>1061704241</v>
          </cell>
          <cell r="C539" t="str">
            <v>GOMEZ VALENCIA GABRIELA</v>
          </cell>
          <cell r="D539" t="str">
            <v>GOMEZ</v>
          </cell>
          <cell r="E539" t="str">
            <v>VALENCIA</v>
          </cell>
          <cell r="F539" t="str">
            <v>GABRIELA</v>
          </cell>
          <cell r="H539">
            <v>30</v>
          </cell>
          <cell r="I539" t="str">
            <v>HORA CATEDRA</v>
          </cell>
          <cell r="J539" t="str">
            <v>F</v>
          </cell>
          <cell r="K539" t="str">
            <v>ac</v>
          </cell>
          <cell r="L539" t="str">
            <v>NA</v>
          </cell>
          <cell r="M539" t="str">
            <v>NULL</v>
          </cell>
          <cell r="N539" t="str">
            <v>NULL</v>
          </cell>
          <cell r="O539" t="str">
            <v>CATEGORIA A</v>
          </cell>
          <cell r="P539" t="str">
            <v>NULL</v>
          </cell>
          <cell r="Q539">
            <v>1</v>
          </cell>
        </row>
        <row r="540">
          <cell r="B540">
            <v>1061704887</v>
          </cell>
          <cell r="C540" t="str">
            <v>ASTAIZA SULEZ WEYMAR ANDRES</v>
          </cell>
          <cell r="D540" t="str">
            <v>ASTAIZA</v>
          </cell>
          <cell r="E540" t="str">
            <v>SULEZ</v>
          </cell>
          <cell r="F540" t="str">
            <v>WEYMAR</v>
          </cell>
          <cell r="G540" t="str">
            <v>ANDRES</v>
          </cell>
          <cell r="H540">
            <v>50</v>
          </cell>
          <cell r="I540" t="str">
            <v>HORA CATEDRA</v>
          </cell>
          <cell r="J540" t="str">
            <v>M</v>
          </cell>
          <cell r="K540" t="str">
            <v>ac</v>
          </cell>
          <cell r="L540" t="str">
            <v>NA</v>
          </cell>
          <cell r="M540" t="str">
            <v>NULL</v>
          </cell>
          <cell r="N540" t="str">
            <v>wastaiza@unicauca.edu.co</v>
          </cell>
          <cell r="O540" t="str">
            <v>CATEGORIA A</v>
          </cell>
          <cell r="P540" t="str">
            <v>NULL</v>
          </cell>
          <cell r="Q540">
            <v>1</v>
          </cell>
        </row>
        <row r="541">
          <cell r="B541">
            <v>1061705916</v>
          </cell>
          <cell r="C541" t="str">
            <v>MUÑOZ POMEO JESUS FABIAN</v>
          </cell>
          <cell r="D541" t="str">
            <v>MUÑOZ</v>
          </cell>
          <cell r="E541" t="str">
            <v>POMEO</v>
          </cell>
          <cell r="F541" t="str">
            <v>JESUS</v>
          </cell>
          <cell r="G541" t="str">
            <v>FABIAN</v>
          </cell>
          <cell r="H541">
            <v>21</v>
          </cell>
          <cell r="I541" t="str">
            <v>HORA CATEDRA</v>
          </cell>
          <cell r="J541" t="str">
            <v>M</v>
          </cell>
          <cell r="K541" t="str">
            <v>in</v>
          </cell>
          <cell r="L541" t="str">
            <v>NA</v>
          </cell>
          <cell r="M541" t="str">
            <v>No aplica</v>
          </cell>
          <cell r="N541" t="str">
            <v>jfmpomeo@unicauca.edu.co</v>
          </cell>
          <cell r="O541" t="str">
            <v>CATEGORIA A</v>
          </cell>
          <cell r="P541" t="str">
            <v>NULL</v>
          </cell>
          <cell r="Q541">
            <v>1</v>
          </cell>
        </row>
        <row r="542">
          <cell r="B542">
            <v>1061707250</v>
          </cell>
          <cell r="C542" t="str">
            <v>ANGULO COLLAZOS CAROL JIMENA</v>
          </cell>
          <cell r="D542" t="str">
            <v>ANGULO</v>
          </cell>
          <cell r="E542" t="str">
            <v>COLLAZOS</v>
          </cell>
          <cell r="F542" t="str">
            <v>CAROL</v>
          </cell>
          <cell r="G542" t="str">
            <v>JIMENA</v>
          </cell>
          <cell r="H542">
            <v>13</v>
          </cell>
          <cell r="I542" t="str">
            <v>HORA CATEDRA</v>
          </cell>
          <cell r="J542" t="str">
            <v>F</v>
          </cell>
          <cell r="K542" t="str">
            <v>ac</v>
          </cell>
          <cell r="L542" t="str">
            <v>NA</v>
          </cell>
          <cell r="M542" t="str">
            <v>NULL</v>
          </cell>
          <cell r="N542" t="str">
            <v>cjangulo@unicauca.edu.co</v>
          </cell>
          <cell r="O542" t="str">
            <v>CATEGORIA A</v>
          </cell>
          <cell r="P542" t="str">
            <v>NULL</v>
          </cell>
          <cell r="Q542">
            <v>1</v>
          </cell>
        </row>
        <row r="543">
          <cell r="B543">
            <v>1061707970</v>
          </cell>
          <cell r="C543" t="str">
            <v>SILVA VALENCIA PEDRO JOSE</v>
          </cell>
          <cell r="D543" t="str">
            <v>SILVA</v>
          </cell>
          <cell r="E543" t="str">
            <v>VALENCIA</v>
          </cell>
          <cell r="F543" t="str">
            <v>PEDRO</v>
          </cell>
          <cell r="G543" t="str">
            <v>JOSE</v>
          </cell>
          <cell r="H543">
            <v>25</v>
          </cell>
          <cell r="I543" t="str">
            <v>HORA CATEDRA</v>
          </cell>
          <cell r="J543" t="str">
            <v>M</v>
          </cell>
          <cell r="K543" t="str">
            <v>ac</v>
          </cell>
          <cell r="L543" t="str">
            <v>NA</v>
          </cell>
          <cell r="M543" t="str">
            <v>NULL</v>
          </cell>
          <cell r="N543" t="str">
            <v>psilva@unicauca.edu.co</v>
          </cell>
          <cell r="O543" t="str">
            <v>CATEGORIA A</v>
          </cell>
          <cell r="P543" t="str">
            <v>NULL</v>
          </cell>
          <cell r="Q543">
            <v>1</v>
          </cell>
        </row>
        <row r="544">
          <cell r="B544">
            <v>1061708123</v>
          </cell>
          <cell r="C544" t="str">
            <v>BURBANO MUÑOZ VICTOR ANDRES</v>
          </cell>
          <cell r="D544" t="str">
            <v>BURBANO</v>
          </cell>
          <cell r="E544" t="str">
            <v>MUÑOZ</v>
          </cell>
          <cell r="F544" t="str">
            <v>VICTOR</v>
          </cell>
          <cell r="G544" t="str">
            <v>ANDRES</v>
          </cell>
          <cell r="H544">
            <v>5</v>
          </cell>
          <cell r="I544" t="str">
            <v>HORA CATEDRA</v>
          </cell>
          <cell r="J544" t="str">
            <v>M</v>
          </cell>
          <cell r="K544" t="str">
            <v>ac</v>
          </cell>
          <cell r="L544" t="str">
            <v>NA</v>
          </cell>
          <cell r="M544" t="str">
            <v>NULL</v>
          </cell>
          <cell r="N544" t="str">
            <v>victorburbano@unicauca.edu.co</v>
          </cell>
          <cell r="O544" t="str">
            <v>CATEGORIA A</v>
          </cell>
          <cell r="P544" t="str">
            <v>NULL</v>
          </cell>
          <cell r="Q544">
            <v>1</v>
          </cell>
        </row>
        <row r="545">
          <cell r="B545">
            <v>1061709336</v>
          </cell>
          <cell r="C545" t="str">
            <v>VALENCIA BONILLA GUSTAVO ANDRES</v>
          </cell>
          <cell r="D545" t="str">
            <v>VALENCIA</v>
          </cell>
          <cell r="E545" t="str">
            <v>BONILLA</v>
          </cell>
          <cell r="F545" t="str">
            <v>GUSTAVO</v>
          </cell>
          <cell r="G545" t="str">
            <v>ANDRES</v>
          </cell>
          <cell r="H545">
            <v>41</v>
          </cell>
          <cell r="I545" t="str">
            <v>HORA CATEDRA</v>
          </cell>
          <cell r="J545" t="str">
            <v>M</v>
          </cell>
          <cell r="K545" t="str">
            <v>ac</v>
          </cell>
          <cell r="L545" t="str">
            <v>NA</v>
          </cell>
          <cell r="M545" t="str">
            <v>NULL</v>
          </cell>
          <cell r="N545" t="str">
            <v>gavalencia@unicauca.edu.co</v>
          </cell>
          <cell r="O545" t="str">
            <v>CATEGORI C</v>
          </cell>
          <cell r="P545" t="str">
            <v>NULL</v>
          </cell>
          <cell r="Q545">
            <v>1</v>
          </cell>
        </row>
        <row r="546">
          <cell r="B546">
            <v>1061712136</v>
          </cell>
          <cell r="C546" t="str">
            <v>MUÑOZ HERNANDEZ JUAN CARLOS</v>
          </cell>
          <cell r="D546" t="str">
            <v>MUÑOZ</v>
          </cell>
          <cell r="E546" t="str">
            <v>HERNANDEZ</v>
          </cell>
          <cell r="F546" t="str">
            <v>JUAN</v>
          </cell>
          <cell r="G546" t="str">
            <v>CARLOS</v>
          </cell>
          <cell r="H546">
            <v>30</v>
          </cell>
          <cell r="I546" t="str">
            <v>HORA CATEDRA</v>
          </cell>
          <cell r="J546" t="str">
            <v>M</v>
          </cell>
          <cell r="K546" t="str">
            <v>ac</v>
          </cell>
          <cell r="L546" t="str">
            <v>NA</v>
          </cell>
          <cell r="M546" t="str">
            <v>NULL</v>
          </cell>
          <cell r="N546" t="str">
            <v>juancmunoz@unicauca.edu.co</v>
          </cell>
          <cell r="O546" t="str">
            <v>CATEGORIA A</v>
          </cell>
          <cell r="P546" t="str">
            <v>NULL</v>
          </cell>
          <cell r="Q546">
            <v>1</v>
          </cell>
        </row>
        <row r="547">
          <cell r="B547">
            <v>1061713413</v>
          </cell>
          <cell r="C547" t="str">
            <v>AGUILAR AGUILAR ANDREA CAROLINA</v>
          </cell>
          <cell r="D547" t="str">
            <v>AGUILAR</v>
          </cell>
          <cell r="E547" t="str">
            <v>AGUILAR</v>
          </cell>
          <cell r="F547" t="str">
            <v>ANDREA</v>
          </cell>
          <cell r="G547" t="str">
            <v>CAROLINA</v>
          </cell>
          <cell r="H547">
            <v>49</v>
          </cell>
          <cell r="I547" t="str">
            <v>HORA CATEDRA</v>
          </cell>
          <cell r="J547" t="str">
            <v>M</v>
          </cell>
          <cell r="K547" t="str">
            <v>ac</v>
          </cell>
          <cell r="L547" t="str">
            <v>NA</v>
          </cell>
          <cell r="M547" t="str">
            <v>NULL</v>
          </cell>
          <cell r="N547" t="str">
            <v>acaguilar@unicauca.edu.co</v>
          </cell>
          <cell r="O547" t="str">
            <v>CATEGORIA A</v>
          </cell>
          <cell r="P547" t="str">
            <v>NULL</v>
          </cell>
          <cell r="Q547">
            <v>1</v>
          </cell>
        </row>
        <row r="548">
          <cell r="B548">
            <v>1061713492</v>
          </cell>
          <cell r="C548" t="str">
            <v>PITO RUIZ JULIAN ANDRES</v>
          </cell>
          <cell r="D548" t="str">
            <v>PITO</v>
          </cell>
          <cell r="E548" t="str">
            <v>RUIZ</v>
          </cell>
          <cell r="F548" t="str">
            <v>JULIAN</v>
          </cell>
          <cell r="G548" t="str">
            <v>ANDRES</v>
          </cell>
          <cell r="H548">
            <v>1</v>
          </cell>
          <cell r="I548" t="str">
            <v>HORA CATEDRA</v>
          </cell>
          <cell r="J548" t="str">
            <v>M</v>
          </cell>
          <cell r="K548" t="str">
            <v>ac</v>
          </cell>
          <cell r="L548" t="str">
            <v>NA</v>
          </cell>
          <cell r="M548" t="str">
            <v>NULL</v>
          </cell>
          <cell r="N548" t="str">
            <v>NULL</v>
          </cell>
          <cell r="O548" t="str">
            <v>CATEGORIA A</v>
          </cell>
          <cell r="P548" t="str">
            <v>NULL</v>
          </cell>
          <cell r="Q548">
            <v>1</v>
          </cell>
        </row>
        <row r="549">
          <cell r="B549">
            <v>1061714419</v>
          </cell>
          <cell r="C549" t="str">
            <v>MUÑOZ TROCHEZ HENRY MAURICIO</v>
          </cell>
          <cell r="D549" t="str">
            <v>MUÑOZ</v>
          </cell>
          <cell r="E549" t="str">
            <v>TROCHEZ</v>
          </cell>
          <cell r="F549" t="str">
            <v>HENRY</v>
          </cell>
          <cell r="G549" t="str">
            <v>MAURICIO</v>
          </cell>
          <cell r="H549">
            <v>45</v>
          </cell>
          <cell r="I549" t="str">
            <v>HORA CATEDRA</v>
          </cell>
          <cell r="J549" t="str">
            <v>M</v>
          </cell>
          <cell r="K549" t="str">
            <v>ac</v>
          </cell>
          <cell r="L549" t="str">
            <v>NA</v>
          </cell>
          <cell r="M549" t="str">
            <v>NULL</v>
          </cell>
          <cell r="N549" t="str">
            <v>hmauricio88@unicauca.edu.co</v>
          </cell>
          <cell r="O549" t="str">
            <v>CATEGORIA D</v>
          </cell>
          <cell r="P549" t="str">
            <v>NULL</v>
          </cell>
          <cell r="Q549">
            <v>1</v>
          </cell>
        </row>
        <row r="550">
          <cell r="B550">
            <v>1061714420</v>
          </cell>
          <cell r="C550" t="str">
            <v>PIPICANO GARZON NATALIA</v>
          </cell>
          <cell r="D550" t="str">
            <v>PIPICANO</v>
          </cell>
          <cell r="E550" t="str">
            <v>GARZON</v>
          </cell>
          <cell r="F550" t="str">
            <v>NATALIA</v>
          </cell>
          <cell r="H550">
            <v>1</v>
          </cell>
          <cell r="I550" t="str">
            <v>HORA CATEDRA</v>
          </cell>
          <cell r="J550" t="str">
            <v>F</v>
          </cell>
          <cell r="K550" t="str">
            <v>ac</v>
          </cell>
          <cell r="L550" t="str">
            <v>NA</v>
          </cell>
          <cell r="M550" t="str">
            <v>NULL</v>
          </cell>
          <cell r="N550" t="str">
            <v>npipicano@unicauca.edu.co</v>
          </cell>
          <cell r="O550" t="str">
            <v>CATEGORIA A</v>
          </cell>
          <cell r="P550" t="str">
            <v>NULL</v>
          </cell>
          <cell r="Q550">
            <v>1</v>
          </cell>
        </row>
        <row r="551">
          <cell r="B551">
            <v>1061717331</v>
          </cell>
          <cell r="C551" t="str">
            <v>VERUTTI GOMEZ MARIA CATALINA</v>
          </cell>
          <cell r="D551" t="str">
            <v>VERUTTI</v>
          </cell>
          <cell r="E551" t="str">
            <v>GOMEZ</v>
          </cell>
          <cell r="F551" t="str">
            <v>MARIA</v>
          </cell>
          <cell r="G551" t="str">
            <v>CATALINA</v>
          </cell>
          <cell r="H551">
            <v>10</v>
          </cell>
          <cell r="I551" t="str">
            <v>HORA CATEDRA</v>
          </cell>
          <cell r="J551" t="str">
            <v>M</v>
          </cell>
          <cell r="K551" t="str">
            <v>ac</v>
          </cell>
          <cell r="L551" t="str">
            <v>NA</v>
          </cell>
          <cell r="M551" t="str">
            <v>NULL</v>
          </cell>
          <cell r="N551" t="str">
            <v>mcverutti@unicauca.edu.co</v>
          </cell>
          <cell r="O551" t="str">
            <v>CATEGORIA A</v>
          </cell>
          <cell r="P551" t="str">
            <v>NULL</v>
          </cell>
          <cell r="Q551">
            <v>1</v>
          </cell>
        </row>
        <row r="552">
          <cell r="B552">
            <v>1061717789</v>
          </cell>
          <cell r="C552" t="str">
            <v>HURTADO SANCHEZ JOHANNA ANDREA</v>
          </cell>
          <cell r="D552" t="str">
            <v>HURTADO</v>
          </cell>
          <cell r="E552" t="str">
            <v>SANCHEZ</v>
          </cell>
          <cell r="F552" t="str">
            <v>JOHANNA</v>
          </cell>
          <cell r="G552" t="str">
            <v>ANDREA</v>
          </cell>
          <cell r="H552">
            <v>50</v>
          </cell>
          <cell r="I552" t="str">
            <v>HORA CATEDRA</v>
          </cell>
          <cell r="J552" t="str">
            <v>F</v>
          </cell>
          <cell r="K552" t="str">
            <v>ac</v>
          </cell>
          <cell r="L552" t="str">
            <v>NA</v>
          </cell>
          <cell r="M552" t="str">
            <v>NULL</v>
          </cell>
          <cell r="N552" t="str">
            <v>johannahurtado@unicauca.edu.co</v>
          </cell>
          <cell r="O552" t="str">
            <v>CATEGORIA B</v>
          </cell>
          <cell r="P552" t="str">
            <v>NULL</v>
          </cell>
          <cell r="Q552">
            <v>1</v>
          </cell>
        </row>
        <row r="553">
          <cell r="B553">
            <v>1061717946</v>
          </cell>
          <cell r="C553" t="str">
            <v>OBANDO PAPAMIJA MANUEL ALEJANDRO</v>
          </cell>
          <cell r="D553" t="str">
            <v>OBANDO</v>
          </cell>
          <cell r="E553" t="str">
            <v>PAPAMIJA</v>
          </cell>
          <cell r="F553" t="str">
            <v>MANUEL</v>
          </cell>
          <cell r="G553" t="str">
            <v>ALEJANDRO</v>
          </cell>
          <cell r="H553">
            <v>34</v>
          </cell>
          <cell r="I553" t="str">
            <v>HORA CATEDRA</v>
          </cell>
          <cell r="J553" t="str">
            <v>M</v>
          </cell>
          <cell r="K553" t="str">
            <v>ac</v>
          </cell>
          <cell r="L553" t="str">
            <v>NA</v>
          </cell>
          <cell r="M553" t="str">
            <v>NULL</v>
          </cell>
          <cell r="N553" t="str">
            <v>NULL</v>
          </cell>
          <cell r="O553" t="str">
            <v>CATEGORIA A</v>
          </cell>
          <cell r="P553" t="str">
            <v>NULL</v>
          </cell>
          <cell r="Q553">
            <v>1</v>
          </cell>
        </row>
        <row r="554">
          <cell r="B554">
            <v>1061718408</v>
          </cell>
          <cell r="C554" t="str">
            <v>MELO ORTIZ JUAN PABLO</v>
          </cell>
          <cell r="D554" t="str">
            <v>MELO</v>
          </cell>
          <cell r="E554" t="str">
            <v>ORTIZ</v>
          </cell>
          <cell r="F554" t="str">
            <v>JUAN</v>
          </cell>
          <cell r="G554" t="str">
            <v>PABLO</v>
          </cell>
          <cell r="H554">
            <v>43</v>
          </cell>
          <cell r="I554" t="str">
            <v>HORA CATEDRA</v>
          </cell>
          <cell r="J554" t="str">
            <v>M</v>
          </cell>
          <cell r="K554" t="str">
            <v>ac</v>
          </cell>
          <cell r="L554" t="str">
            <v>NA</v>
          </cell>
          <cell r="M554" t="str">
            <v>NULL</v>
          </cell>
          <cell r="N554" t="str">
            <v>jpmelo@unicauca.edu.co</v>
          </cell>
          <cell r="O554" t="str">
            <v>CATEGORI C</v>
          </cell>
          <cell r="P554" t="str">
            <v>NULL</v>
          </cell>
          <cell r="Q554">
            <v>1</v>
          </cell>
        </row>
        <row r="555">
          <cell r="B555">
            <v>1061722037</v>
          </cell>
          <cell r="C555" t="str">
            <v>CASTRO RODRIGUEZ LEIDI MARCELA</v>
          </cell>
          <cell r="D555" t="str">
            <v>CASTRO</v>
          </cell>
          <cell r="E555" t="str">
            <v>RODRIGUEZ</v>
          </cell>
          <cell r="F555" t="str">
            <v>LEIDI</v>
          </cell>
          <cell r="G555" t="str">
            <v>MARCELA</v>
          </cell>
          <cell r="H555">
            <v>42</v>
          </cell>
          <cell r="I555" t="str">
            <v>HORA CATEDRA</v>
          </cell>
          <cell r="J555" t="str">
            <v>F</v>
          </cell>
          <cell r="K555" t="str">
            <v>ac</v>
          </cell>
          <cell r="L555" t="str">
            <v>NA</v>
          </cell>
          <cell r="M555" t="str">
            <v>NULL</v>
          </cell>
          <cell r="N555" t="str">
            <v>lemarcas@unicauca.edu.co</v>
          </cell>
          <cell r="O555" t="str">
            <v>CATEGORIA B</v>
          </cell>
          <cell r="P555" t="str">
            <v>NULL</v>
          </cell>
          <cell r="Q555">
            <v>1</v>
          </cell>
        </row>
        <row r="556">
          <cell r="B556">
            <v>1061726217</v>
          </cell>
          <cell r="C556" t="str">
            <v>MAUNA RIVERA WILIAN ANDRES</v>
          </cell>
          <cell r="D556" t="str">
            <v>MAUNA</v>
          </cell>
          <cell r="E556" t="str">
            <v>RIVERA</v>
          </cell>
          <cell r="F556" t="str">
            <v>WILIAN</v>
          </cell>
          <cell r="G556" t="str">
            <v>ANDRES</v>
          </cell>
          <cell r="H556">
            <v>32</v>
          </cell>
          <cell r="I556" t="str">
            <v>HORA CATEDRA</v>
          </cell>
          <cell r="J556" t="str">
            <v>M</v>
          </cell>
          <cell r="K556" t="str">
            <v>ac</v>
          </cell>
          <cell r="L556" t="str">
            <v>NA</v>
          </cell>
          <cell r="M556" t="str">
            <v>NULL</v>
          </cell>
          <cell r="N556" t="str">
            <v>wmauna@unicauca.edu.co</v>
          </cell>
          <cell r="O556" t="str">
            <v>CATEGORIA A</v>
          </cell>
          <cell r="P556" t="str">
            <v>NULL</v>
          </cell>
          <cell r="Q556">
            <v>1</v>
          </cell>
        </row>
        <row r="557">
          <cell r="B557">
            <v>1061726506</v>
          </cell>
          <cell r="C557" t="str">
            <v>MURILLO CANTERO WILSON ENRIQUE</v>
          </cell>
          <cell r="D557" t="str">
            <v>MURILLO</v>
          </cell>
          <cell r="E557" t="str">
            <v>CANTERO</v>
          </cell>
          <cell r="F557" t="str">
            <v>WILSON</v>
          </cell>
          <cell r="G557" t="str">
            <v>ENRIQUE</v>
          </cell>
          <cell r="H557">
            <v>35</v>
          </cell>
          <cell r="I557" t="str">
            <v>HORA CATEDRA</v>
          </cell>
          <cell r="J557" t="str">
            <v>M</v>
          </cell>
          <cell r="K557" t="str">
            <v>ac</v>
          </cell>
          <cell r="L557" t="str">
            <v>NA</v>
          </cell>
          <cell r="M557" t="str">
            <v>NULL</v>
          </cell>
          <cell r="N557" t="str">
            <v>wilsonmurillo@unicauca.edu.co</v>
          </cell>
          <cell r="O557" t="str">
            <v>CATEGORIA A</v>
          </cell>
          <cell r="P557" t="str">
            <v>NULL</v>
          </cell>
          <cell r="Q557">
            <v>1</v>
          </cell>
        </row>
        <row r="558">
          <cell r="B558">
            <v>1061726592</v>
          </cell>
          <cell r="C558" t="str">
            <v>MERA GAONA MARITZA FERNANDA</v>
          </cell>
          <cell r="D558" t="str">
            <v>MERA</v>
          </cell>
          <cell r="E558" t="str">
            <v>GAONA</v>
          </cell>
          <cell r="F558" t="str">
            <v>MARITZA</v>
          </cell>
          <cell r="G558" t="str">
            <v>FERNANDA</v>
          </cell>
          <cell r="H558">
            <v>52</v>
          </cell>
          <cell r="I558" t="str">
            <v>HORA CATEDRA</v>
          </cell>
          <cell r="J558" t="str">
            <v>F</v>
          </cell>
          <cell r="K558" t="str">
            <v>ac</v>
          </cell>
          <cell r="L558" t="str">
            <v>NA</v>
          </cell>
          <cell r="M558" t="str">
            <v>NULL</v>
          </cell>
          <cell r="N558" t="str">
            <v>maritzag@unicauca.edu.co</v>
          </cell>
          <cell r="O558" t="str">
            <v>CATEGORIA B</v>
          </cell>
          <cell r="P558" t="str">
            <v>NULL</v>
          </cell>
          <cell r="Q558">
            <v>1</v>
          </cell>
        </row>
        <row r="559">
          <cell r="B559">
            <v>1061728878</v>
          </cell>
          <cell r="C559" t="str">
            <v>MARTINEZ MUÑOZ JULIETA</v>
          </cell>
          <cell r="D559" t="str">
            <v>MARTINEZ</v>
          </cell>
          <cell r="E559" t="str">
            <v>MUÑOZ</v>
          </cell>
          <cell r="F559" t="str">
            <v>JULIETA</v>
          </cell>
          <cell r="H559">
            <v>35</v>
          </cell>
          <cell r="I559" t="str">
            <v>HORA CATEDRA</v>
          </cell>
          <cell r="J559" t="str">
            <v>F</v>
          </cell>
          <cell r="K559" t="str">
            <v>ac</v>
          </cell>
          <cell r="L559" t="str">
            <v>NA</v>
          </cell>
          <cell r="M559" t="str">
            <v>NULL</v>
          </cell>
          <cell r="N559" t="str">
            <v>jmartinezm@unicauca.edu.co</v>
          </cell>
          <cell r="O559" t="str">
            <v>CATEGORIA B</v>
          </cell>
          <cell r="P559" t="str">
            <v>NULL</v>
          </cell>
          <cell r="Q559">
            <v>1</v>
          </cell>
        </row>
        <row r="560">
          <cell r="B560">
            <v>1061729333</v>
          </cell>
          <cell r="C560" t="str">
            <v>MOSQUERA COLLO MARCOS JULIAN</v>
          </cell>
          <cell r="D560" t="str">
            <v>MOSQUERA</v>
          </cell>
          <cell r="E560" t="str">
            <v>COLLO</v>
          </cell>
          <cell r="F560" t="str">
            <v>MARCOS</v>
          </cell>
          <cell r="G560" t="str">
            <v>JULIAN</v>
          </cell>
          <cell r="H560">
            <v>35</v>
          </cell>
          <cell r="I560" t="str">
            <v>HORA CATEDRA</v>
          </cell>
          <cell r="J560" t="str">
            <v>M</v>
          </cell>
          <cell r="K560" t="str">
            <v>ac</v>
          </cell>
          <cell r="L560" t="str">
            <v>NA</v>
          </cell>
          <cell r="M560" t="str">
            <v>NULL</v>
          </cell>
          <cell r="N560" t="str">
            <v>mjmosqueraco@unicauca.edu.co</v>
          </cell>
          <cell r="O560" t="str">
            <v>CATEGORIA A</v>
          </cell>
          <cell r="P560" t="str">
            <v>NULL</v>
          </cell>
          <cell r="Q560">
            <v>1</v>
          </cell>
        </row>
        <row r="561">
          <cell r="B561">
            <v>1061732507</v>
          </cell>
          <cell r="C561" t="str">
            <v>RIVERA MARTINEZ ANA MARIA</v>
          </cell>
          <cell r="D561" t="str">
            <v>RIVERA</v>
          </cell>
          <cell r="E561" t="str">
            <v>MARTINEZ</v>
          </cell>
          <cell r="F561" t="str">
            <v>ANA</v>
          </cell>
          <cell r="G561" t="str">
            <v>MARIA</v>
          </cell>
          <cell r="H561">
            <v>20</v>
          </cell>
          <cell r="I561" t="str">
            <v>HORA CATEDRA</v>
          </cell>
          <cell r="J561" t="str">
            <v>F</v>
          </cell>
          <cell r="K561" t="str">
            <v>ac</v>
          </cell>
          <cell r="L561" t="str">
            <v>NA</v>
          </cell>
          <cell r="M561" t="str">
            <v>NULL</v>
          </cell>
          <cell r="N561" t="str">
            <v>NULL</v>
          </cell>
          <cell r="O561" t="str">
            <v>CATEGORIA A</v>
          </cell>
          <cell r="P561" t="str">
            <v>NULL</v>
          </cell>
          <cell r="Q561">
            <v>1</v>
          </cell>
        </row>
        <row r="562">
          <cell r="B562">
            <v>1061733943</v>
          </cell>
          <cell r="C562" t="str">
            <v>MEDINA MUÑOZ LIZETH ADRIANA</v>
          </cell>
          <cell r="D562" t="str">
            <v>MEDINA</v>
          </cell>
          <cell r="E562" t="str">
            <v>MUÑOZ</v>
          </cell>
          <cell r="F562" t="str">
            <v>LIZETH</v>
          </cell>
          <cell r="G562" t="str">
            <v>ADRIANA</v>
          </cell>
          <cell r="H562">
            <v>28</v>
          </cell>
          <cell r="I562" t="str">
            <v>HORA CATEDRA</v>
          </cell>
          <cell r="J562" t="str">
            <v>F</v>
          </cell>
          <cell r="K562" t="str">
            <v>ac</v>
          </cell>
          <cell r="L562" t="str">
            <v>NA</v>
          </cell>
          <cell r="M562" t="str">
            <v>NULL</v>
          </cell>
          <cell r="N562" t="str">
            <v>adrianamedina@unicauca.edu.co</v>
          </cell>
          <cell r="O562" t="str">
            <v>CATEGORIA A</v>
          </cell>
          <cell r="P562" t="str">
            <v>NULL</v>
          </cell>
          <cell r="Q562">
            <v>1</v>
          </cell>
        </row>
        <row r="563">
          <cell r="B563">
            <v>1061734050</v>
          </cell>
          <cell r="C563" t="str">
            <v>SOTO PEREZ CARLOS MARIO</v>
          </cell>
          <cell r="D563" t="str">
            <v>SOTO</v>
          </cell>
          <cell r="E563" t="str">
            <v>PEREZ</v>
          </cell>
          <cell r="F563" t="str">
            <v>CARLOS</v>
          </cell>
          <cell r="G563" t="str">
            <v>MARIO</v>
          </cell>
          <cell r="H563">
            <v>41</v>
          </cell>
          <cell r="I563" t="str">
            <v>HORA CATEDRA</v>
          </cell>
          <cell r="J563" t="str">
            <v>M</v>
          </cell>
          <cell r="K563" t="str">
            <v>ac</v>
          </cell>
          <cell r="L563" t="str">
            <v>NA</v>
          </cell>
          <cell r="M563" t="str">
            <v>NULL</v>
          </cell>
          <cell r="N563" t="str">
            <v>carlosmsoto@unicauca.edu.co</v>
          </cell>
          <cell r="O563" t="str">
            <v>CATEGORIA B</v>
          </cell>
          <cell r="P563" t="str">
            <v>NULL</v>
          </cell>
          <cell r="Q563">
            <v>1</v>
          </cell>
        </row>
        <row r="564">
          <cell r="B564">
            <v>1061734057</v>
          </cell>
          <cell r="C564" t="str">
            <v>ROJAS CERON LINA MARCELA</v>
          </cell>
          <cell r="D564" t="str">
            <v>ROJAS</v>
          </cell>
          <cell r="E564" t="str">
            <v>CERON</v>
          </cell>
          <cell r="F564" t="str">
            <v>LINA</v>
          </cell>
          <cell r="G564" t="str">
            <v>MARCELA</v>
          </cell>
          <cell r="H564">
            <v>14</v>
          </cell>
          <cell r="I564" t="str">
            <v>HORA CATEDRA</v>
          </cell>
          <cell r="J564" t="str">
            <v>F</v>
          </cell>
          <cell r="K564" t="str">
            <v>ac</v>
          </cell>
          <cell r="L564" t="str">
            <v>NA</v>
          </cell>
          <cell r="M564" t="str">
            <v>NULL</v>
          </cell>
          <cell r="N564" t="str">
            <v>marcelarojas@unicauca.edu.co</v>
          </cell>
          <cell r="O564" t="str">
            <v>CATEGORIA A</v>
          </cell>
          <cell r="P564" t="str">
            <v>NULL</v>
          </cell>
          <cell r="Q564">
            <v>1</v>
          </cell>
        </row>
        <row r="565">
          <cell r="B565">
            <v>1061734905</v>
          </cell>
          <cell r="C565" t="str">
            <v>PILAR DELGADO LIZETH DEL</v>
          </cell>
          <cell r="D565" t="str">
            <v>PILAR</v>
          </cell>
          <cell r="E565" t="str">
            <v>DELGADO</v>
          </cell>
          <cell r="F565" t="str">
            <v>LIZETH</v>
          </cell>
          <cell r="G565" t="str">
            <v>DEL</v>
          </cell>
          <cell r="H565">
            <v>30</v>
          </cell>
          <cell r="I565" t="str">
            <v>HORA CATEDRA</v>
          </cell>
          <cell r="J565" t="str">
            <v>F</v>
          </cell>
          <cell r="K565" t="str">
            <v>ac</v>
          </cell>
          <cell r="L565" t="str">
            <v>NA</v>
          </cell>
          <cell r="M565" t="str">
            <v>NULL</v>
          </cell>
          <cell r="N565" t="str">
            <v>lisa@unicauca.edu.co</v>
          </cell>
          <cell r="O565" t="str">
            <v>CATEGORIA A</v>
          </cell>
          <cell r="P565" t="str">
            <v>NULL</v>
          </cell>
          <cell r="Q565">
            <v>1</v>
          </cell>
        </row>
        <row r="566">
          <cell r="B566">
            <v>1061735760</v>
          </cell>
          <cell r="C566" t="str">
            <v>CAMPO GOMEZ JORGE YEISON</v>
          </cell>
          <cell r="D566" t="str">
            <v>CAMPO</v>
          </cell>
          <cell r="E566" t="str">
            <v>GOMEZ</v>
          </cell>
          <cell r="F566" t="str">
            <v>JORGE</v>
          </cell>
          <cell r="G566" t="str">
            <v>YEISON</v>
          </cell>
          <cell r="H566">
            <v>3</v>
          </cell>
          <cell r="I566" t="str">
            <v>HORA CATEDRA</v>
          </cell>
          <cell r="J566" t="str">
            <v>M</v>
          </cell>
          <cell r="K566" t="str">
            <v>ac</v>
          </cell>
          <cell r="L566" t="str">
            <v>NA</v>
          </cell>
          <cell r="M566" t="str">
            <v>NULL</v>
          </cell>
          <cell r="N566" t="str">
            <v>joryeis@hotmail.com</v>
          </cell>
          <cell r="O566" t="str">
            <v>CATEGORIA A</v>
          </cell>
          <cell r="P566" t="str">
            <v>NULL</v>
          </cell>
          <cell r="Q566">
            <v>1</v>
          </cell>
        </row>
        <row r="567">
          <cell r="B567">
            <v>1061735943</v>
          </cell>
          <cell r="C567" t="str">
            <v>CAMPO ARCOS LISETH VIVIANA</v>
          </cell>
          <cell r="D567" t="str">
            <v>CAMPO</v>
          </cell>
          <cell r="E567" t="str">
            <v>ARCOS</v>
          </cell>
          <cell r="F567" t="str">
            <v>LISETH</v>
          </cell>
          <cell r="G567" t="str">
            <v>VIVIANA</v>
          </cell>
          <cell r="H567">
            <v>34</v>
          </cell>
          <cell r="I567" t="str">
            <v>HORA CATEDRA</v>
          </cell>
          <cell r="J567" t="str">
            <v>F</v>
          </cell>
          <cell r="K567" t="str">
            <v>ac</v>
          </cell>
          <cell r="L567" t="str">
            <v>NA</v>
          </cell>
          <cell r="M567" t="str">
            <v>NULL</v>
          </cell>
          <cell r="N567" t="str">
            <v>liscampo@unicauca.edu.co</v>
          </cell>
          <cell r="O567" t="str">
            <v>CATEGORIA A</v>
          </cell>
          <cell r="P567" t="str">
            <v>NULL</v>
          </cell>
          <cell r="Q567">
            <v>1</v>
          </cell>
        </row>
        <row r="568">
          <cell r="B568">
            <v>1061742602</v>
          </cell>
          <cell r="C568" t="str">
            <v>ECHEVERRI HENAO FRANCISCO JAVIER</v>
          </cell>
          <cell r="D568" t="str">
            <v>ECHEVERRI</v>
          </cell>
          <cell r="E568" t="str">
            <v>HENAO</v>
          </cell>
          <cell r="F568" t="str">
            <v>FRANCISCO</v>
          </cell>
          <cell r="G568" t="str">
            <v>JAVIER</v>
          </cell>
          <cell r="H568">
            <v>18</v>
          </cell>
          <cell r="I568" t="str">
            <v>HORA CATEDRA</v>
          </cell>
          <cell r="J568" t="str">
            <v>M</v>
          </cell>
          <cell r="K568" t="str">
            <v>ac</v>
          </cell>
          <cell r="L568" t="str">
            <v>NA</v>
          </cell>
          <cell r="M568" t="str">
            <v>NULL</v>
          </cell>
          <cell r="N568" t="str">
            <v>franjavieche@unicauca.edu.co</v>
          </cell>
          <cell r="O568" t="str">
            <v>CATEGORIA A</v>
          </cell>
          <cell r="P568" t="str">
            <v>NULL</v>
          </cell>
          <cell r="Q568">
            <v>1</v>
          </cell>
        </row>
        <row r="569">
          <cell r="B569">
            <v>1061743121</v>
          </cell>
          <cell r="C569" t="str">
            <v>MUÑOZ VELASCO JORGE ADRIAN</v>
          </cell>
          <cell r="D569" t="str">
            <v>MUÑOZ</v>
          </cell>
          <cell r="E569" t="str">
            <v>VELASCO</v>
          </cell>
          <cell r="F569" t="str">
            <v>JORGE</v>
          </cell>
          <cell r="G569" t="str">
            <v>ADRIAN</v>
          </cell>
          <cell r="H569">
            <v>52</v>
          </cell>
          <cell r="I569" t="str">
            <v>HORA CATEDRA</v>
          </cell>
          <cell r="J569" t="str">
            <v>M</v>
          </cell>
          <cell r="K569" t="str">
            <v>ac</v>
          </cell>
          <cell r="L569" t="str">
            <v>NA</v>
          </cell>
          <cell r="M569" t="str">
            <v>NULL</v>
          </cell>
          <cell r="N569" t="str">
            <v>jorgevelasco@unicauca.edu.co</v>
          </cell>
          <cell r="O569" t="str">
            <v>CATEGORIA B</v>
          </cell>
          <cell r="P569" t="str">
            <v>NULL</v>
          </cell>
          <cell r="Q569">
            <v>1</v>
          </cell>
        </row>
        <row r="570">
          <cell r="B570">
            <v>1061743491</v>
          </cell>
          <cell r="C570" t="str">
            <v>NIÑO DAZA MANUEL CARLOS</v>
          </cell>
          <cell r="D570" t="str">
            <v>NIÑO</v>
          </cell>
          <cell r="E570" t="str">
            <v>DAZA</v>
          </cell>
          <cell r="F570" t="str">
            <v>MANUEL</v>
          </cell>
          <cell r="G570" t="str">
            <v>CARLOS</v>
          </cell>
          <cell r="H570">
            <v>28</v>
          </cell>
          <cell r="I570" t="str">
            <v>HORA CATEDRA</v>
          </cell>
          <cell r="J570" t="str">
            <v>M</v>
          </cell>
          <cell r="K570" t="str">
            <v>ac</v>
          </cell>
          <cell r="L570" t="str">
            <v>NA</v>
          </cell>
          <cell r="M570" t="str">
            <v>NULL</v>
          </cell>
          <cell r="N570" t="str">
            <v>NULL</v>
          </cell>
          <cell r="O570" t="str">
            <v>CATEGORIA A</v>
          </cell>
          <cell r="P570" t="str">
            <v>NULL</v>
          </cell>
          <cell r="Q570">
            <v>1</v>
          </cell>
        </row>
        <row r="571">
          <cell r="B571">
            <v>1061744026</v>
          </cell>
          <cell r="C571" t="str">
            <v>ALEGRIA ESCOBAR JUAN JOSE</v>
          </cell>
          <cell r="D571" t="str">
            <v>ALEGRIA</v>
          </cell>
          <cell r="E571" t="str">
            <v>ESCOBAR</v>
          </cell>
          <cell r="F571" t="str">
            <v>JUAN</v>
          </cell>
          <cell r="G571" t="str">
            <v>JOSE</v>
          </cell>
          <cell r="H571">
            <v>35</v>
          </cell>
          <cell r="I571" t="str">
            <v>HORA CATEDRA</v>
          </cell>
          <cell r="J571" t="str">
            <v>M</v>
          </cell>
          <cell r="K571" t="str">
            <v>ac</v>
          </cell>
          <cell r="L571" t="str">
            <v>NA</v>
          </cell>
          <cell r="M571" t="str">
            <v>NULL</v>
          </cell>
          <cell r="N571" t="str">
            <v>NULL</v>
          </cell>
          <cell r="O571" t="str">
            <v>CATEGORIA A</v>
          </cell>
          <cell r="P571" t="str">
            <v>NULL</v>
          </cell>
          <cell r="Q571">
            <v>1</v>
          </cell>
        </row>
        <row r="572">
          <cell r="B572">
            <v>1061744143</v>
          </cell>
          <cell r="C572" t="str">
            <v>IJAJI GUERRERO CAREN SUSANA</v>
          </cell>
          <cell r="D572" t="str">
            <v>IJAJI</v>
          </cell>
          <cell r="E572" t="str">
            <v>GUERRERO</v>
          </cell>
          <cell r="F572" t="str">
            <v>CAREN</v>
          </cell>
          <cell r="G572" t="str">
            <v>SUSANA</v>
          </cell>
          <cell r="H572">
            <v>10</v>
          </cell>
          <cell r="I572" t="str">
            <v>HORA CATEDRA</v>
          </cell>
          <cell r="J572" t="str">
            <v>F</v>
          </cell>
          <cell r="K572" t="str">
            <v>ac</v>
          </cell>
          <cell r="L572" t="str">
            <v>NA</v>
          </cell>
          <cell r="M572" t="str">
            <v>NULL</v>
          </cell>
          <cell r="N572" t="str">
            <v>caren@unicauca.edu.co</v>
          </cell>
          <cell r="O572" t="str">
            <v>CATEGORIA A</v>
          </cell>
          <cell r="P572" t="str">
            <v>NULL</v>
          </cell>
          <cell r="Q572">
            <v>1</v>
          </cell>
        </row>
        <row r="573">
          <cell r="B573">
            <v>1061748671</v>
          </cell>
          <cell r="C573" t="str">
            <v>LEITON PIAMBA CARLOS ANDRES</v>
          </cell>
          <cell r="D573" t="str">
            <v>LEITON</v>
          </cell>
          <cell r="E573" t="str">
            <v>PIAMBA</v>
          </cell>
          <cell r="F573" t="str">
            <v>CARLOS</v>
          </cell>
          <cell r="G573" t="str">
            <v>ANDRES</v>
          </cell>
          <cell r="H573">
            <v>35</v>
          </cell>
          <cell r="I573" t="str">
            <v>HORA CATEDRA</v>
          </cell>
          <cell r="J573" t="str">
            <v>M</v>
          </cell>
          <cell r="K573" t="str">
            <v>ac</v>
          </cell>
          <cell r="L573" t="str">
            <v>NA</v>
          </cell>
          <cell r="M573" t="str">
            <v>NULL</v>
          </cell>
          <cell r="N573" t="str">
            <v>NULL</v>
          </cell>
          <cell r="O573" t="str">
            <v>CATEGORIA A</v>
          </cell>
          <cell r="P573" t="str">
            <v>NULL</v>
          </cell>
          <cell r="Q573">
            <v>1</v>
          </cell>
        </row>
        <row r="574">
          <cell r="B574">
            <v>1061748683</v>
          </cell>
          <cell r="C574" t="str">
            <v>QUIROZ QUINTERO JASSER FERNANDO</v>
          </cell>
          <cell r="D574" t="str">
            <v>QUIROZ</v>
          </cell>
          <cell r="E574" t="str">
            <v>QUINTERO</v>
          </cell>
          <cell r="F574" t="str">
            <v>JASSER</v>
          </cell>
          <cell r="G574" t="str">
            <v>FERNANDO</v>
          </cell>
          <cell r="H574">
            <v>18</v>
          </cell>
          <cell r="I574" t="str">
            <v>HORA CATEDRA</v>
          </cell>
          <cell r="J574" t="str">
            <v>M</v>
          </cell>
          <cell r="K574" t="str">
            <v>ac</v>
          </cell>
          <cell r="L574" t="str">
            <v>NA</v>
          </cell>
          <cell r="M574" t="str">
            <v>NULL</v>
          </cell>
          <cell r="N574" t="str">
            <v>NULL</v>
          </cell>
          <cell r="O574" t="str">
            <v>CATEGORIA A</v>
          </cell>
          <cell r="P574" t="str">
            <v>NULL</v>
          </cell>
          <cell r="Q574">
            <v>1</v>
          </cell>
        </row>
        <row r="575">
          <cell r="B575">
            <v>1061750121</v>
          </cell>
          <cell r="C575" t="str">
            <v>CEDEÑO DORADO JESUS ORLANDO</v>
          </cell>
          <cell r="D575" t="str">
            <v>CEDEÑO</v>
          </cell>
          <cell r="E575" t="str">
            <v>DORADO</v>
          </cell>
          <cell r="F575" t="str">
            <v>JESUS</v>
          </cell>
          <cell r="G575" t="str">
            <v>ORLANDO</v>
          </cell>
          <cell r="H575">
            <v>33</v>
          </cell>
          <cell r="I575" t="str">
            <v>HORA CATEDRA</v>
          </cell>
          <cell r="J575" t="str">
            <v>M</v>
          </cell>
          <cell r="K575" t="str">
            <v>ac</v>
          </cell>
          <cell r="L575" t="str">
            <v>NA</v>
          </cell>
          <cell r="M575" t="str">
            <v>NULL</v>
          </cell>
          <cell r="N575" t="str">
            <v>jcedeno@unicauca.edu.co</v>
          </cell>
          <cell r="O575" t="str">
            <v>CATEGORIA A</v>
          </cell>
          <cell r="P575" t="str">
            <v>NULL</v>
          </cell>
          <cell r="Q575">
            <v>1</v>
          </cell>
        </row>
        <row r="576">
          <cell r="B576">
            <v>1061751563</v>
          </cell>
          <cell r="C576" t="str">
            <v>ORTEGA NARVAEZ ALICIA ANDREA</v>
          </cell>
          <cell r="D576" t="str">
            <v>ORTEGA</v>
          </cell>
          <cell r="E576" t="str">
            <v>NARVAEZ</v>
          </cell>
          <cell r="F576" t="str">
            <v>ALICIA</v>
          </cell>
          <cell r="G576" t="str">
            <v>ANDREA</v>
          </cell>
          <cell r="H576">
            <v>17</v>
          </cell>
          <cell r="I576" t="str">
            <v>HORA CATEDRA</v>
          </cell>
          <cell r="J576" t="str">
            <v>F</v>
          </cell>
          <cell r="K576" t="str">
            <v>ac</v>
          </cell>
          <cell r="L576" t="str">
            <v>NA</v>
          </cell>
          <cell r="M576" t="str">
            <v>NULL</v>
          </cell>
          <cell r="N576" t="str">
            <v>NULL</v>
          </cell>
          <cell r="O576" t="str">
            <v>CATEGORIA A</v>
          </cell>
          <cell r="P576" t="str">
            <v>NULL</v>
          </cell>
          <cell r="Q576">
            <v>1</v>
          </cell>
        </row>
        <row r="577">
          <cell r="B577">
            <v>1061752377</v>
          </cell>
          <cell r="C577" t="str">
            <v>CAMPO PALACIOS DANIEL FELIPE</v>
          </cell>
          <cell r="D577" t="str">
            <v>CAMPO</v>
          </cell>
          <cell r="E577" t="str">
            <v>PALACIOS</v>
          </cell>
          <cell r="F577" t="str">
            <v>DANIEL</v>
          </cell>
          <cell r="G577" t="str">
            <v>FELIPE</v>
          </cell>
          <cell r="H577">
            <v>22</v>
          </cell>
          <cell r="I577" t="str">
            <v>HORA CATEDRA</v>
          </cell>
          <cell r="J577" t="str">
            <v>M</v>
          </cell>
          <cell r="K577" t="str">
            <v>ac</v>
          </cell>
          <cell r="L577" t="str">
            <v>NA</v>
          </cell>
          <cell r="M577" t="str">
            <v>NULL</v>
          </cell>
          <cell r="N577" t="str">
            <v>NULL</v>
          </cell>
          <cell r="O577" t="str">
            <v>CATEGORIA A</v>
          </cell>
          <cell r="P577" t="str">
            <v>NULL</v>
          </cell>
          <cell r="Q577">
            <v>1</v>
          </cell>
        </row>
        <row r="578">
          <cell r="B578">
            <v>1061753734</v>
          </cell>
          <cell r="C578" t="str">
            <v>RESTREPO BUESAQUILLO LINA FERNANDA</v>
          </cell>
          <cell r="D578" t="str">
            <v>RESTREPO</v>
          </cell>
          <cell r="E578" t="str">
            <v>BUESAQUILLO</v>
          </cell>
          <cell r="F578" t="str">
            <v>LINA</v>
          </cell>
          <cell r="G578" t="str">
            <v>FERNANDA</v>
          </cell>
          <cell r="H578">
            <v>4</v>
          </cell>
          <cell r="I578" t="str">
            <v>HORA CATEDRA</v>
          </cell>
          <cell r="J578" t="str">
            <v>F</v>
          </cell>
          <cell r="K578" t="str">
            <v>ac</v>
          </cell>
          <cell r="L578" t="str">
            <v>NA</v>
          </cell>
          <cell r="M578" t="str">
            <v>NULL</v>
          </cell>
          <cell r="N578" t="str">
            <v>NULL</v>
          </cell>
          <cell r="O578" t="str">
            <v>CATEGORIA A</v>
          </cell>
          <cell r="P578" t="str">
            <v>NULL</v>
          </cell>
          <cell r="Q578">
            <v>1</v>
          </cell>
        </row>
        <row r="579">
          <cell r="B579">
            <v>1061754878</v>
          </cell>
          <cell r="C579" t="str">
            <v>SOLANO GUZMAN CARLOS JOSE</v>
          </cell>
          <cell r="D579" t="str">
            <v>SOLANO</v>
          </cell>
          <cell r="E579" t="str">
            <v>GUZMAN</v>
          </cell>
          <cell r="F579" t="str">
            <v>CARLOS</v>
          </cell>
          <cell r="G579" t="str">
            <v>JOSE</v>
          </cell>
          <cell r="H579">
            <v>5</v>
          </cell>
          <cell r="I579" t="str">
            <v>HORA CATEDRA</v>
          </cell>
          <cell r="J579" t="str">
            <v>M</v>
          </cell>
          <cell r="K579" t="str">
            <v>ac</v>
          </cell>
          <cell r="L579" t="str">
            <v>NA</v>
          </cell>
          <cell r="M579" t="str">
            <v>NULL</v>
          </cell>
          <cell r="N579" t="str">
            <v>carlosolano@unicauca.edu.co</v>
          </cell>
          <cell r="O579" t="str">
            <v>CATEGORIA A</v>
          </cell>
          <cell r="P579" t="str">
            <v>NULL</v>
          </cell>
          <cell r="Q579">
            <v>1</v>
          </cell>
        </row>
        <row r="580">
          <cell r="B580">
            <v>1061755959</v>
          </cell>
          <cell r="C580" t="str">
            <v>LOPEZ GUZMAN JORGE ALBERTO</v>
          </cell>
          <cell r="D580" t="str">
            <v>LOPEZ</v>
          </cell>
          <cell r="E580" t="str">
            <v>GUZMAN</v>
          </cell>
          <cell r="F580" t="str">
            <v>JORGE</v>
          </cell>
          <cell r="G580" t="str">
            <v>ALBERTO</v>
          </cell>
          <cell r="H580">
            <v>26</v>
          </cell>
          <cell r="I580" t="str">
            <v>HORA CATEDRA</v>
          </cell>
          <cell r="J580" t="str">
            <v>M</v>
          </cell>
          <cell r="K580" t="str">
            <v>ac</v>
          </cell>
          <cell r="L580" t="str">
            <v>NA</v>
          </cell>
          <cell r="M580" t="str">
            <v>NULL</v>
          </cell>
          <cell r="N580" t="str">
            <v>lopezg@unicauca.edu.co</v>
          </cell>
          <cell r="O580" t="str">
            <v>CATEGORIA A</v>
          </cell>
          <cell r="P580" t="str">
            <v>NULL</v>
          </cell>
          <cell r="Q580">
            <v>1</v>
          </cell>
        </row>
        <row r="581">
          <cell r="B581">
            <v>1061758547</v>
          </cell>
          <cell r="C581" t="str">
            <v>TOBAR MUÑOZ NATALY</v>
          </cell>
          <cell r="D581" t="str">
            <v>TOBAR</v>
          </cell>
          <cell r="E581" t="str">
            <v>MUÑOZ</v>
          </cell>
          <cell r="F581" t="str">
            <v>NATALY</v>
          </cell>
          <cell r="H581">
            <v>10</v>
          </cell>
          <cell r="I581" t="str">
            <v>HORA CATEDRA</v>
          </cell>
          <cell r="J581" t="str">
            <v>F</v>
          </cell>
          <cell r="K581" t="str">
            <v>ac</v>
          </cell>
          <cell r="L581" t="str">
            <v>NA</v>
          </cell>
          <cell r="M581" t="str">
            <v>NULL</v>
          </cell>
          <cell r="N581" t="str">
            <v>natalytobarm@unicauca.edu.co</v>
          </cell>
          <cell r="O581" t="str">
            <v>CATEGORIA A</v>
          </cell>
          <cell r="P581" t="str">
            <v>NULL</v>
          </cell>
          <cell r="Q581">
            <v>1</v>
          </cell>
        </row>
        <row r="582">
          <cell r="B582">
            <v>1061768948</v>
          </cell>
          <cell r="C582" t="str">
            <v>CHAVES VARGAS CAMILO EDUARDO</v>
          </cell>
          <cell r="D582" t="str">
            <v>CHAVES</v>
          </cell>
          <cell r="E582" t="str">
            <v>VARGAS</v>
          </cell>
          <cell r="F582" t="str">
            <v>CAMILO</v>
          </cell>
          <cell r="G582" t="str">
            <v>EDUARDO</v>
          </cell>
          <cell r="H582">
            <v>18</v>
          </cell>
          <cell r="I582" t="str">
            <v>HORA CATEDRA</v>
          </cell>
          <cell r="J582" t="str">
            <v>M</v>
          </cell>
          <cell r="K582" t="str">
            <v>ac</v>
          </cell>
          <cell r="L582" t="str">
            <v>NA</v>
          </cell>
          <cell r="M582" t="str">
            <v>NULL</v>
          </cell>
          <cell r="N582" t="str">
            <v>chaves@unicauca.edu.co</v>
          </cell>
          <cell r="O582" t="str">
            <v>CATEGORIA A</v>
          </cell>
          <cell r="P582" t="str">
            <v>NULL</v>
          </cell>
          <cell r="Q582">
            <v>1</v>
          </cell>
        </row>
        <row r="583">
          <cell r="B583">
            <v>1061772064</v>
          </cell>
          <cell r="C583" t="str">
            <v>DELGADO BRAVO MARIA ALEJANDRA</v>
          </cell>
          <cell r="D583" t="str">
            <v>DELGADO</v>
          </cell>
          <cell r="E583" t="str">
            <v>BRAVO</v>
          </cell>
          <cell r="F583" t="str">
            <v>MARIA</v>
          </cell>
          <cell r="G583" t="str">
            <v>ALEJANDRA</v>
          </cell>
          <cell r="H583">
            <v>43</v>
          </cell>
          <cell r="I583" t="str">
            <v>HORA CATEDRA</v>
          </cell>
          <cell r="J583" t="str">
            <v>M</v>
          </cell>
          <cell r="K583" t="str">
            <v>ac</v>
          </cell>
          <cell r="L583" t="str">
            <v>NA</v>
          </cell>
          <cell r="M583" t="str">
            <v>NULL</v>
          </cell>
          <cell r="N583" t="str">
            <v>NULL</v>
          </cell>
          <cell r="O583" t="str">
            <v>CATEGORIA A</v>
          </cell>
          <cell r="P583" t="str">
            <v>NULL</v>
          </cell>
          <cell r="Q583">
            <v>1</v>
          </cell>
        </row>
        <row r="584">
          <cell r="B584">
            <v>1061774402</v>
          </cell>
          <cell r="C584" t="str">
            <v>MOPAN RODRIGUEZ MONICA</v>
          </cell>
          <cell r="D584" t="str">
            <v>MOPAN</v>
          </cell>
          <cell r="E584" t="str">
            <v>RODRIGUEZ</v>
          </cell>
          <cell r="F584" t="str">
            <v>MONICA</v>
          </cell>
          <cell r="H584">
            <v>28</v>
          </cell>
          <cell r="I584" t="str">
            <v>HORA CATEDRA</v>
          </cell>
          <cell r="J584" t="str">
            <v>F</v>
          </cell>
          <cell r="K584" t="str">
            <v>ac</v>
          </cell>
          <cell r="L584" t="str">
            <v>NA</v>
          </cell>
          <cell r="M584" t="str">
            <v>NULL</v>
          </cell>
          <cell r="N584" t="str">
            <v>monicamopan@unicauca.edu.co</v>
          </cell>
          <cell r="O584" t="str">
            <v>CATEGORIA A</v>
          </cell>
          <cell r="P584" t="str">
            <v>NULL</v>
          </cell>
          <cell r="Q584">
            <v>1</v>
          </cell>
        </row>
        <row r="585">
          <cell r="B585">
            <v>1061775219</v>
          </cell>
          <cell r="C585" t="str">
            <v>SACANAMBOY RENGIFO KAREN JHUDITH</v>
          </cell>
          <cell r="D585" t="str">
            <v>SACANAMBOY</v>
          </cell>
          <cell r="E585" t="str">
            <v>RENGIFO</v>
          </cell>
          <cell r="F585" t="str">
            <v>KAREN</v>
          </cell>
          <cell r="G585" t="str">
            <v>JHUDITH</v>
          </cell>
          <cell r="H585">
            <v>35</v>
          </cell>
          <cell r="I585" t="str">
            <v>HORA CATEDRA</v>
          </cell>
          <cell r="J585" t="str">
            <v>M</v>
          </cell>
          <cell r="K585" t="str">
            <v>ac</v>
          </cell>
          <cell r="L585" t="str">
            <v>NA</v>
          </cell>
          <cell r="M585" t="str">
            <v>NULL</v>
          </cell>
          <cell r="N585" t="str">
            <v>sacanamboy@unicauca.edu.co</v>
          </cell>
          <cell r="O585" t="str">
            <v>CATEGORIA A</v>
          </cell>
          <cell r="P585" t="str">
            <v>NULL</v>
          </cell>
          <cell r="Q585">
            <v>1</v>
          </cell>
        </row>
        <row r="586">
          <cell r="B586">
            <v>1061775656</v>
          </cell>
          <cell r="C586" t="str">
            <v>CASALLAS BELTRAN JEISON ANDRES</v>
          </cell>
          <cell r="D586" t="str">
            <v>CASALLAS</v>
          </cell>
          <cell r="E586" t="str">
            <v>BELTRAN</v>
          </cell>
          <cell r="F586" t="str">
            <v>JEISON</v>
          </cell>
          <cell r="G586" t="str">
            <v>ANDRES</v>
          </cell>
          <cell r="H586">
            <v>16</v>
          </cell>
          <cell r="I586" t="str">
            <v>HORA CATEDRA</v>
          </cell>
          <cell r="J586" t="str">
            <v>M</v>
          </cell>
          <cell r="K586" t="str">
            <v>ac</v>
          </cell>
          <cell r="L586" t="str">
            <v>NA</v>
          </cell>
          <cell r="M586" t="str">
            <v>NULL</v>
          </cell>
          <cell r="N586" t="str">
            <v>jeisoncasallas@unicauca.edu.co</v>
          </cell>
          <cell r="O586" t="str">
            <v>CATEGORIA A</v>
          </cell>
          <cell r="P586" t="str">
            <v>NULL</v>
          </cell>
          <cell r="Q586">
            <v>1</v>
          </cell>
        </row>
        <row r="587">
          <cell r="B587">
            <v>1061775953</v>
          </cell>
          <cell r="C587" t="str">
            <v>BURBANO MEJIA GINNA ALEXANDRA</v>
          </cell>
          <cell r="D587" t="str">
            <v>BURBANO</v>
          </cell>
          <cell r="E587" t="str">
            <v>MEJIA</v>
          </cell>
          <cell r="F587" t="str">
            <v>GINNA</v>
          </cell>
          <cell r="G587" t="str">
            <v>ALEXANDRA</v>
          </cell>
          <cell r="H587">
            <v>31</v>
          </cell>
          <cell r="I587" t="str">
            <v>HORA CATEDRA</v>
          </cell>
          <cell r="J587" t="str">
            <v>F</v>
          </cell>
          <cell r="K587" t="str">
            <v>ac</v>
          </cell>
          <cell r="L587" t="str">
            <v>NA</v>
          </cell>
          <cell r="M587" t="str">
            <v>NULL</v>
          </cell>
          <cell r="N587" t="str">
            <v>NULL</v>
          </cell>
          <cell r="O587" t="str">
            <v>CATEGORIA A</v>
          </cell>
          <cell r="P587" t="str">
            <v>NULL</v>
          </cell>
          <cell r="Q587">
            <v>1</v>
          </cell>
        </row>
        <row r="588">
          <cell r="B588">
            <v>1061777102</v>
          </cell>
          <cell r="C588" t="str">
            <v>VELASQUEZ SABOGAL PAUL MARCELO</v>
          </cell>
          <cell r="D588" t="str">
            <v>VELASQUEZ</v>
          </cell>
          <cell r="E588" t="str">
            <v>SABOGAL</v>
          </cell>
          <cell r="F588" t="str">
            <v>PAUL</v>
          </cell>
          <cell r="G588" t="str">
            <v>MARCELO</v>
          </cell>
          <cell r="H588">
            <v>1</v>
          </cell>
          <cell r="I588" t="str">
            <v>HORA CATEDRA</v>
          </cell>
          <cell r="J588" t="str">
            <v>M</v>
          </cell>
          <cell r="K588" t="str">
            <v>ac</v>
          </cell>
          <cell r="L588" t="str">
            <v>NA</v>
          </cell>
          <cell r="M588" t="str">
            <v>NULL</v>
          </cell>
          <cell r="N588" t="str">
            <v>NULL</v>
          </cell>
          <cell r="O588" t="str">
            <v>CATEGORIA A</v>
          </cell>
          <cell r="P588" t="str">
            <v>NULL</v>
          </cell>
          <cell r="Q588">
            <v>1</v>
          </cell>
        </row>
        <row r="589">
          <cell r="B589">
            <v>1061778461</v>
          </cell>
          <cell r="C589" t="str">
            <v>SAMBONI CHICANGANA JUAN DAVID</v>
          </cell>
          <cell r="D589" t="str">
            <v>SAMBONI</v>
          </cell>
          <cell r="E589" t="str">
            <v>CHICANGANA</v>
          </cell>
          <cell r="F589" t="str">
            <v>JUAN</v>
          </cell>
          <cell r="G589" t="str">
            <v>DAVID</v>
          </cell>
          <cell r="H589">
            <v>35</v>
          </cell>
          <cell r="I589" t="str">
            <v>HORA CATEDRA</v>
          </cell>
          <cell r="J589" t="str">
            <v>M</v>
          </cell>
          <cell r="K589" t="str">
            <v>ac</v>
          </cell>
          <cell r="L589" t="str">
            <v>NA</v>
          </cell>
          <cell r="M589" t="str">
            <v>NULL</v>
          </cell>
          <cell r="N589" t="str">
            <v>jdsamboni@unicauca.edu.co</v>
          </cell>
          <cell r="O589" t="str">
            <v>CATEGORIA A</v>
          </cell>
          <cell r="P589" t="str">
            <v>NULL</v>
          </cell>
          <cell r="Q589">
            <v>1</v>
          </cell>
        </row>
        <row r="590">
          <cell r="B590">
            <v>1061778794</v>
          </cell>
          <cell r="C590" t="str">
            <v>GETIAL ARGOTY JHONY DAVID</v>
          </cell>
          <cell r="D590" t="str">
            <v>GETIAL</v>
          </cell>
          <cell r="E590" t="str">
            <v>ARGOTY</v>
          </cell>
          <cell r="F590" t="str">
            <v>JHONY</v>
          </cell>
          <cell r="G590" t="str">
            <v>DAVID</v>
          </cell>
          <cell r="H590">
            <v>3</v>
          </cell>
          <cell r="I590" t="str">
            <v>HORA CATEDRA</v>
          </cell>
          <cell r="J590" t="str">
            <v>M</v>
          </cell>
          <cell r="K590" t="str">
            <v>ac</v>
          </cell>
          <cell r="L590" t="str">
            <v>NA</v>
          </cell>
          <cell r="M590" t="str">
            <v>NULL</v>
          </cell>
          <cell r="N590" t="str">
            <v>jhonydavid@unicauca.edu.co</v>
          </cell>
          <cell r="O590" t="str">
            <v>CATEGORIA A</v>
          </cell>
          <cell r="P590" t="str">
            <v>NULL</v>
          </cell>
          <cell r="Q590">
            <v>1</v>
          </cell>
        </row>
        <row r="591">
          <cell r="B591">
            <v>1061780539</v>
          </cell>
          <cell r="C591" t="str">
            <v>MENESES MEDINA PAULA ANDREA</v>
          </cell>
          <cell r="D591" t="str">
            <v>MENESES</v>
          </cell>
          <cell r="E591" t="str">
            <v>MEDINA</v>
          </cell>
          <cell r="F591" t="str">
            <v>PAULA</v>
          </cell>
          <cell r="G591" t="str">
            <v>ANDREA</v>
          </cell>
          <cell r="H591">
            <v>21</v>
          </cell>
          <cell r="I591" t="str">
            <v>HORA CATEDRA</v>
          </cell>
          <cell r="J591" t="str">
            <v>F</v>
          </cell>
          <cell r="K591" t="str">
            <v>ac</v>
          </cell>
          <cell r="L591" t="str">
            <v>NA</v>
          </cell>
          <cell r="M591" t="str">
            <v>NULL</v>
          </cell>
          <cell r="N591" t="str">
            <v>pameneses@unicauca.edu.co</v>
          </cell>
          <cell r="O591" t="str">
            <v>CATEGORIA A</v>
          </cell>
          <cell r="P591" t="str">
            <v>NULL</v>
          </cell>
          <cell r="Q591">
            <v>1</v>
          </cell>
        </row>
        <row r="592">
          <cell r="B592">
            <v>1061782875</v>
          </cell>
          <cell r="C592" t="str">
            <v>BECERRA MUÑOZ MARIA CAMILA</v>
          </cell>
          <cell r="D592" t="str">
            <v>BECERRA</v>
          </cell>
          <cell r="E592" t="str">
            <v>MUÑOZ</v>
          </cell>
          <cell r="F592" t="str">
            <v>MARIA</v>
          </cell>
          <cell r="G592" t="str">
            <v>CAMILA</v>
          </cell>
          <cell r="H592">
            <v>18</v>
          </cell>
          <cell r="I592" t="str">
            <v>HORA CATEDRA</v>
          </cell>
          <cell r="J592" t="str">
            <v>M</v>
          </cell>
          <cell r="K592" t="str">
            <v>ac</v>
          </cell>
          <cell r="L592" t="str">
            <v>NA</v>
          </cell>
          <cell r="M592" t="str">
            <v>NULL</v>
          </cell>
          <cell r="N592" t="str">
            <v>NULL</v>
          </cell>
          <cell r="O592" t="str">
            <v>CATEGORIA A</v>
          </cell>
          <cell r="P592" t="str">
            <v>NULL</v>
          </cell>
          <cell r="Q592" t="str">
            <v>NULL</v>
          </cell>
        </row>
        <row r="593">
          <cell r="B593">
            <v>1061784226</v>
          </cell>
          <cell r="C593" t="str">
            <v>GOMEZ BURBANO ADRIANA SALOME</v>
          </cell>
          <cell r="D593" t="str">
            <v>GOMEZ</v>
          </cell>
          <cell r="E593" t="str">
            <v>BURBANO</v>
          </cell>
          <cell r="F593" t="str">
            <v>ADRIANA</v>
          </cell>
          <cell r="G593" t="str">
            <v>SALOME</v>
          </cell>
          <cell r="H593">
            <v>3</v>
          </cell>
          <cell r="I593" t="str">
            <v>HORA CATEDRA</v>
          </cell>
          <cell r="J593" t="str">
            <v>F</v>
          </cell>
          <cell r="K593" t="str">
            <v>ac</v>
          </cell>
          <cell r="L593" t="str">
            <v>NA</v>
          </cell>
          <cell r="M593" t="str">
            <v>NULL</v>
          </cell>
          <cell r="N593" t="str">
            <v>gbadriana@unicauca.edu.co</v>
          </cell>
          <cell r="O593" t="str">
            <v>CATEGORIA A</v>
          </cell>
          <cell r="P593" t="str">
            <v>NULL</v>
          </cell>
          <cell r="Q593">
            <v>1</v>
          </cell>
        </row>
        <row r="594">
          <cell r="B594">
            <v>1061786659</v>
          </cell>
          <cell r="C594" t="str">
            <v>GUERRERO MANZANO ELIANA</v>
          </cell>
          <cell r="D594" t="str">
            <v>GUERRERO</v>
          </cell>
          <cell r="E594" t="str">
            <v>MANZANO</v>
          </cell>
          <cell r="F594" t="str">
            <v>ELIANA</v>
          </cell>
          <cell r="H594">
            <v>30</v>
          </cell>
          <cell r="I594" t="str">
            <v>HORA CATEDRA</v>
          </cell>
          <cell r="J594" t="str">
            <v>F</v>
          </cell>
          <cell r="K594" t="str">
            <v>ac</v>
          </cell>
          <cell r="L594" t="str">
            <v>NA</v>
          </cell>
          <cell r="M594" t="str">
            <v>NULL</v>
          </cell>
          <cell r="N594" t="str">
            <v>NULL</v>
          </cell>
          <cell r="O594" t="str">
            <v>CATEGORIA A</v>
          </cell>
          <cell r="P594" t="str">
            <v>NULL</v>
          </cell>
          <cell r="Q594">
            <v>1</v>
          </cell>
        </row>
        <row r="595">
          <cell r="B595">
            <v>1061786890</v>
          </cell>
          <cell r="C595" t="str">
            <v>SERNA MOSQUERA BANY</v>
          </cell>
          <cell r="D595" t="str">
            <v>SERNA</v>
          </cell>
          <cell r="E595" t="str">
            <v>MOSQUERA</v>
          </cell>
          <cell r="F595" t="str">
            <v>BANY</v>
          </cell>
          <cell r="H595">
            <v>28</v>
          </cell>
          <cell r="I595" t="str">
            <v>HORA CATEDRA</v>
          </cell>
          <cell r="J595" t="str">
            <v>M</v>
          </cell>
          <cell r="K595" t="str">
            <v>ac</v>
          </cell>
          <cell r="L595" t="str">
            <v>NA</v>
          </cell>
          <cell r="M595" t="str">
            <v>NULL</v>
          </cell>
          <cell r="N595" t="str">
            <v>NULL</v>
          </cell>
          <cell r="O595" t="str">
            <v>CATEGORIA A</v>
          </cell>
          <cell r="P595" t="str">
            <v>NULL</v>
          </cell>
          <cell r="Q595">
            <v>1</v>
          </cell>
        </row>
        <row r="596">
          <cell r="B596">
            <v>1061787920</v>
          </cell>
          <cell r="C596" t="str">
            <v>DELGADO ORDOÑEZ LISBETH DANYELI</v>
          </cell>
          <cell r="D596" t="str">
            <v>DELGADO</v>
          </cell>
          <cell r="E596" t="str">
            <v>ORDOÑEZ</v>
          </cell>
          <cell r="F596" t="str">
            <v>LISBETH</v>
          </cell>
          <cell r="G596" t="str">
            <v>DANYELI</v>
          </cell>
          <cell r="H596">
            <v>35</v>
          </cell>
          <cell r="I596" t="str">
            <v>HORA CATEDRA</v>
          </cell>
          <cell r="J596" t="str">
            <v>F</v>
          </cell>
          <cell r="K596" t="str">
            <v>ac</v>
          </cell>
          <cell r="L596" t="str">
            <v>NA</v>
          </cell>
          <cell r="M596" t="str">
            <v>NULL</v>
          </cell>
          <cell r="N596" t="str">
            <v>NULL</v>
          </cell>
          <cell r="O596" t="str">
            <v>CATEGORIA A</v>
          </cell>
          <cell r="P596" t="str">
            <v>NULL</v>
          </cell>
          <cell r="Q596">
            <v>1</v>
          </cell>
        </row>
        <row r="597">
          <cell r="B597">
            <v>1061789624</v>
          </cell>
          <cell r="C597" t="str">
            <v>CORREDOR IMBACHI ANYI DANIELA</v>
          </cell>
          <cell r="D597" t="str">
            <v>CORREDOR</v>
          </cell>
          <cell r="E597" t="str">
            <v>IMBACHI</v>
          </cell>
          <cell r="F597" t="str">
            <v>ANYI</v>
          </cell>
          <cell r="G597" t="str">
            <v>DANIELA</v>
          </cell>
          <cell r="H597">
            <v>35</v>
          </cell>
          <cell r="I597" t="str">
            <v>HORA CATEDRA</v>
          </cell>
          <cell r="J597" t="str">
            <v>F</v>
          </cell>
          <cell r="K597" t="str">
            <v>ac</v>
          </cell>
          <cell r="L597" t="str">
            <v>NA</v>
          </cell>
          <cell r="M597" t="str">
            <v>NULL</v>
          </cell>
          <cell r="N597" t="str">
            <v>corredorim@unicauca.edu.co</v>
          </cell>
          <cell r="O597" t="str">
            <v>CATEGORIA A</v>
          </cell>
          <cell r="P597" t="str">
            <v>NULL</v>
          </cell>
          <cell r="Q597">
            <v>1</v>
          </cell>
        </row>
        <row r="598">
          <cell r="B598">
            <v>1061791618</v>
          </cell>
          <cell r="C598" t="str">
            <v>TERAN AREVALO DANIELA SHARICK</v>
          </cell>
          <cell r="D598" t="str">
            <v>TERAN</v>
          </cell>
          <cell r="E598" t="str">
            <v>AREVALO</v>
          </cell>
          <cell r="F598" t="str">
            <v>DANIELA</v>
          </cell>
          <cell r="G598" t="str">
            <v>SHARICK</v>
          </cell>
          <cell r="H598">
            <v>18</v>
          </cell>
          <cell r="I598" t="str">
            <v>HORA CATEDRA</v>
          </cell>
          <cell r="J598" t="str">
            <v>F</v>
          </cell>
          <cell r="K598" t="str">
            <v>ac</v>
          </cell>
          <cell r="L598" t="str">
            <v>NA</v>
          </cell>
          <cell r="M598" t="str">
            <v>NULL</v>
          </cell>
          <cell r="N598" t="str">
            <v>NULL</v>
          </cell>
          <cell r="O598" t="str">
            <v>CATEGORIA A</v>
          </cell>
          <cell r="P598" t="str">
            <v>NULL</v>
          </cell>
          <cell r="Q598">
            <v>1</v>
          </cell>
        </row>
        <row r="599">
          <cell r="B599">
            <v>1061802921</v>
          </cell>
          <cell r="C599" t="str">
            <v>MENESES GAVIRIA CRISTIAN CAMILO</v>
          </cell>
          <cell r="D599" t="str">
            <v>MENESES</v>
          </cell>
          <cell r="E599" t="str">
            <v>GAVIRIA</v>
          </cell>
          <cell r="F599" t="str">
            <v>CRISTIAN</v>
          </cell>
          <cell r="G599" t="str">
            <v>CAMILO</v>
          </cell>
          <cell r="H599">
            <v>35</v>
          </cell>
          <cell r="I599" t="str">
            <v>HORA CATEDRA</v>
          </cell>
          <cell r="J599" t="str">
            <v>M</v>
          </cell>
          <cell r="K599" t="str">
            <v>ac</v>
          </cell>
          <cell r="L599" t="str">
            <v>NA</v>
          </cell>
          <cell r="M599" t="str">
            <v>NULL</v>
          </cell>
          <cell r="N599" t="str">
            <v>camilomeneses@unicauca.edu.co</v>
          </cell>
          <cell r="O599" t="str">
            <v>CATEGORIA A</v>
          </cell>
          <cell r="P599" t="str">
            <v>NULL</v>
          </cell>
          <cell r="Q599">
            <v>1</v>
          </cell>
        </row>
        <row r="600">
          <cell r="B600">
            <v>1061804258</v>
          </cell>
          <cell r="C600" t="str">
            <v>RUIZ HOYOS JULIETH FERNANDA</v>
          </cell>
          <cell r="D600" t="str">
            <v>RUIZ</v>
          </cell>
          <cell r="E600" t="str">
            <v>HOYOS</v>
          </cell>
          <cell r="F600" t="str">
            <v>JULIETH</v>
          </cell>
          <cell r="G600" t="str">
            <v>FERNANDA</v>
          </cell>
          <cell r="H600">
            <v>35</v>
          </cell>
          <cell r="I600" t="str">
            <v>HORA CATEDRA</v>
          </cell>
          <cell r="J600" t="str">
            <v>F</v>
          </cell>
          <cell r="K600" t="str">
            <v>ac</v>
          </cell>
          <cell r="L600" t="str">
            <v>NA</v>
          </cell>
          <cell r="M600" t="str">
            <v>NULL</v>
          </cell>
          <cell r="N600" t="str">
            <v>NULL</v>
          </cell>
          <cell r="O600" t="str">
            <v>CATEGORIA A</v>
          </cell>
          <cell r="P600" t="str">
            <v>NULL</v>
          </cell>
          <cell r="Q600">
            <v>1</v>
          </cell>
        </row>
        <row r="601">
          <cell r="B601">
            <v>1061805625</v>
          </cell>
          <cell r="C601" t="str">
            <v>SOLIS VIVAS VALENTINA</v>
          </cell>
          <cell r="D601" t="str">
            <v>SOLIS</v>
          </cell>
          <cell r="E601" t="str">
            <v>VIVAS</v>
          </cell>
          <cell r="F601" t="str">
            <v>VALENTINA</v>
          </cell>
          <cell r="H601">
            <v>20</v>
          </cell>
          <cell r="I601" t="str">
            <v>HORA CATEDRA</v>
          </cell>
          <cell r="J601" t="str">
            <v>F</v>
          </cell>
          <cell r="K601" t="str">
            <v>ac</v>
          </cell>
          <cell r="L601" t="str">
            <v>NA</v>
          </cell>
          <cell r="M601" t="str">
            <v>NULL</v>
          </cell>
          <cell r="N601" t="str">
            <v>NULL</v>
          </cell>
          <cell r="O601" t="str">
            <v>CATEGORIA A</v>
          </cell>
          <cell r="P601" t="str">
            <v>NULL</v>
          </cell>
          <cell r="Q601">
            <v>1</v>
          </cell>
        </row>
        <row r="602">
          <cell r="B602">
            <v>1061808585</v>
          </cell>
          <cell r="C602" t="str">
            <v>VELASQUEZ SABOGAL SERGIO ALEJANDRO</v>
          </cell>
          <cell r="D602" t="str">
            <v>VELASQUEZ</v>
          </cell>
          <cell r="E602" t="str">
            <v>SABOGAL</v>
          </cell>
          <cell r="F602" t="str">
            <v>SERGIO</v>
          </cell>
          <cell r="G602" t="str">
            <v>ALEJANDRO</v>
          </cell>
          <cell r="H602">
            <v>28</v>
          </cell>
          <cell r="I602" t="str">
            <v>HORA CATEDRA</v>
          </cell>
          <cell r="J602" t="str">
            <v>M</v>
          </cell>
          <cell r="K602" t="str">
            <v>ac</v>
          </cell>
          <cell r="L602" t="str">
            <v>NA</v>
          </cell>
          <cell r="M602" t="str">
            <v>NULL</v>
          </cell>
          <cell r="N602" t="str">
            <v>sergiovs@unicauca.edu.co</v>
          </cell>
          <cell r="O602" t="str">
            <v>CATEGORIA A</v>
          </cell>
          <cell r="P602" t="str">
            <v>NULL</v>
          </cell>
          <cell r="Q602">
            <v>1</v>
          </cell>
        </row>
        <row r="603">
          <cell r="B603">
            <v>1061817690</v>
          </cell>
          <cell r="C603" t="str">
            <v>FERNANDEZ LUNA EDWARD FELIPE</v>
          </cell>
          <cell r="D603" t="str">
            <v>FERNANDEZ</v>
          </cell>
          <cell r="E603" t="str">
            <v>LUNA</v>
          </cell>
          <cell r="F603" t="str">
            <v>EDWARD</v>
          </cell>
          <cell r="G603" t="str">
            <v>FELIPE</v>
          </cell>
          <cell r="H603">
            <v>35</v>
          </cell>
          <cell r="I603" t="str">
            <v>HORA CATEDRA</v>
          </cell>
          <cell r="J603" t="str">
            <v>M</v>
          </cell>
          <cell r="K603" t="str">
            <v>ac</v>
          </cell>
          <cell r="L603" t="str">
            <v>NA</v>
          </cell>
          <cell r="M603" t="str">
            <v>NULL</v>
          </cell>
          <cell r="N603" t="str">
            <v>NULL</v>
          </cell>
          <cell r="O603" t="str">
            <v>CATEGORIA A</v>
          </cell>
          <cell r="P603" t="str">
            <v>NULL</v>
          </cell>
          <cell r="Q603">
            <v>1</v>
          </cell>
        </row>
        <row r="604">
          <cell r="B604">
            <v>1061820283</v>
          </cell>
          <cell r="C604" t="str">
            <v>VERGARA CASTRO JUAN DIEGO</v>
          </cell>
          <cell r="D604" t="str">
            <v>VERGARA</v>
          </cell>
          <cell r="E604" t="str">
            <v>CASTRO</v>
          </cell>
          <cell r="F604" t="str">
            <v>JUAN</v>
          </cell>
          <cell r="G604" t="str">
            <v>DIEGO</v>
          </cell>
          <cell r="H604">
            <v>34</v>
          </cell>
          <cell r="I604" t="str">
            <v>HORA CATEDRA</v>
          </cell>
          <cell r="J604" t="str">
            <v>M</v>
          </cell>
          <cell r="K604" t="str">
            <v>ac</v>
          </cell>
          <cell r="L604" t="str">
            <v>NA</v>
          </cell>
          <cell r="M604" t="str">
            <v>NULL</v>
          </cell>
          <cell r="N604" t="str">
            <v>jdvergara216@unicauca.edu.co</v>
          </cell>
          <cell r="O604" t="str">
            <v>CATEGORIA A</v>
          </cell>
          <cell r="P604" t="str">
            <v>NULL</v>
          </cell>
          <cell r="Q604">
            <v>1</v>
          </cell>
        </row>
        <row r="605">
          <cell r="B605">
            <v>1061822107</v>
          </cell>
          <cell r="C605" t="str">
            <v>RUIZ RODRIGUEZ LAURA CAMILA</v>
          </cell>
          <cell r="D605" t="str">
            <v>RUIZ</v>
          </cell>
          <cell r="E605" t="str">
            <v>RODRIGUEZ</v>
          </cell>
          <cell r="F605" t="str">
            <v>LAURA</v>
          </cell>
          <cell r="G605" t="str">
            <v>CAMILA</v>
          </cell>
          <cell r="H605">
            <v>46</v>
          </cell>
          <cell r="I605" t="str">
            <v>HORA CATEDRA</v>
          </cell>
          <cell r="J605" t="str">
            <v>F</v>
          </cell>
          <cell r="K605" t="str">
            <v>ac</v>
          </cell>
          <cell r="L605" t="str">
            <v>NA</v>
          </cell>
          <cell r="M605" t="str">
            <v>NULL</v>
          </cell>
          <cell r="N605" t="str">
            <v>NULL</v>
          </cell>
          <cell r="O605" t="str">
            <v>CATEGORIA A</v>
          </cell>
          <cell r="P605" t="str">
            <v>NULL</v>
          </cell>
          <cell r="Q605">
            <v>1</v>
          </cell>
        </row>
        <row r="606">
          <cell r="B606">
            <v>1061824752</v>
          </cell>
          <cell r="C606" t="str">
            <v>CHEVLIAKOVA NINA</v>
          </cell>
          <cell r="D606" t="str">
            <v>CHEVLIAKOVA</v>
          </cell>
          <cell r="E606" t="str">
            <v>NINA</v>
          </cell>
          <cell r="F606" t="str">
            <v>NINA</v>
          </cell>
          <cell r="H606">
            <v>18</v>
          </cell>
          <cell r="I606" t="str">
            <v>HORA CATEDRA</v>
          </cell>
          <cell r="J606" t="str">
            <v>F</v>
          </cell>
          <cell r="K606" t="str">
            <v>ac</v>
          </cell>
          <cell r="L606" t="str">
            <v>NA</v>
          </cell>
          <cell r="M606" t="str">
            <v>NULL</v>
          </cell>
          <cell r="N606" t="str">
            <v>ninache@unicauca.edu.co</v>
          </cell>
          <cell r="O606" t="str">
            <v>CATEGORI C</v>
          </cell>
          <cell r="P606" t="str">
            <v>NULL</v>
          </cell>
          <cell r="Q606">
            <v>1</v>
          </cell>
        </row>
        <row r="607">
          <cell r="B607">
            <v>1062278180</v>
          </cell>
          <cell r="C607" t="str">
            <v>ZAPE OROZCO LIGIA MARCELA</v>
          </cell>
          <cell r="D607" t="str">
            <v>ZAPE</v>
          </cell>
          <cell r="E607" t="str">
            <v>OROZCO</v>
          </cell>
          <cell r="F607" t="str">
            <v>LIGIA</v>
          </cell>
          <cell r="G607" t="str">
            <v>MARCELA</v>
          </cell>
          <cell r="H607">
            <v>43</v>
          </cell>
          <cell r="I607" t="str">
            <v>HORA CATEDRA</v>
          </cell>
          <cell r="J607" t="str">
            <v>F</v>
          </cell>
          <cell r="K607" t="str">
            <v>ac</v>
          </cell>
          <cell r="L607" t="str">
            <v>NA</v>
          </cell>
          <cell r="M607" t="str">
            <v>NULL</v>
          </cell>
          <cell r="N607" t="str">
            <v>marcelazo@unicauca.edu.co</v>
          </cell>
          <cell r="O607" t="str">
            <v>CATEGORIA A</v>
          </cell>
          <cell r="P607" t="str">
            <v>NULL</v>
          </cell>
          <cell r="Q607">
            <v>1</v>
          </cell>
        </row>
        <row r="608">
          <cell r="B608">
            <v>1083903889</v>
          </cell>
          <cell r="C608" t="str">
            <v>PARRA REYES JAIME ANDRES</v>
          </cell>
          <cell r="D608" t="str">
            <v>PARRA</v>
          </cell>
          <cell r="E608" t="str">
            <v>REYES</v>
          </cell>
          <cell r="F608" t="str">
            <v>JAIME</v>
          </cell>
          <cell r="G608" t="str">
            <v>ANDRES</v>
          </cell>
          <cell r="H608">
            <v>36</v>
          </cell>
          <cell r="I608" t="str">
            <v>HORA CATEDRA</v>
          </cell>
          <cell r="J608" t="str">
            <v>M</v>
          </cell>
          <cell r="K608" t="str">
            <v>ac</v>
          </cell>
          <cell r="L608" t="str">
            <v>NA</v>
          </cell>
          <cell r="M608" t="str">
            <v>NULL</v>
          </cell>
          <cell r="N608" t="str">
            <v>jparrar@unicauca.edu.co</v>
          </cell>
          <cell r="O608" t="str">
            <v>CATEGORIA A</v>
          </cell>
          <cell r="P608" t="str">
            <v>NULL</v>
          </cell>
          <cell r="Q608">
            <v>1</v>
          </cell>
        </row>
        <row r="609">
          <cell r="B609">
            <v>1085258636</v>
          </cell>
          <cell r="C609" t="str">
            <v>OTERO RAMIREZ IVAN DARIO</v>
          </cell>
          <cell r="D609" t="str">
            <v>OTERO</v>
          </cell>
          <cell r="E609" t="str">
            <v>RAMIREZ</v>
          </cell>
          <cell r="F609" t="str">
            <v>IVAN</v>
          </cell>
          <cell r="G609" t="str">
            <v>DARIO</v>
          </cell>
          <cell r="H609">
            <v>4</v>
          </cell>
          <cell r="I609" t="str">
            <v>HORA CATEDRA</v>
          </cell>
          <cell r="J609" t="str">
            <v>M</v>
          </cell>
          <cell r="K609" t="str">
            <v>ac</v>
          </cell>
          <cell r="L609" t="str">
            <v>NA</v>
          </cell>
          <cell r="M609" t="str">
            <v>NULL</v>
          </cell>
          <cell r="N609" t="str">
            <v>ivanda@unicauca.edu.co</v>
          </cell>
          <cell r="O609" t="str">
            <v>CATEGORIA B</v>
          </cell>
          <cell r="P609" t="str">
            <v>NULL</v>
          </cell>
          <cell r="Q609">
            <v>1</v>
          </cell>
        </row>
        <row r="610">
          <cell r="B610">
            <v>1087120812</v>
          </cell>
          <cell r="C610" t="str">
            <v>RAMOS CASTILLO GINNA LITCETH</v>
          </cell>
          <cell r="D610" t="str">
            <v>RAMOS</v>
          </cell>
          <cell r="E610" t="str">
            <v>CASTILLO</v>
          </cell>
          <cell r="F610" t="str">
            <v>GINNA</v>
          </cell>
          <cell r="G610" t="str">
            <v>LITCETH</v>
          </cell>
          <cell r="H610">
            <v>30</v>
          </cell>
          <cell r="I610" t="str">
            <v>HORA CATEDRA</v>
          </cell>
          <cell r="J610" t="str">
            <v>F</v>
          </cell>
          <cell r="K610" t="str">
            <v>ac</v>
          </cell>
          <cell r="L610" t="str">
            <v>NA</v>
          </cell>
          <cell r="M610" t="str">
            <v>NULL</v>
          </cell>
          <cell r="N610" t="str">
            <v>nagiliz@hotmail.com</v>
          </cell>
          <cell r="O610" t="str">
            <v>CATEGORIA A</v>
          </cell>
          <cell r="P610" t="str">
            <v>NULL</v>
          </cell>
          <cell r="Q610">
            <v>1</v>
          </cell>
        </row>
        <row r="611">
          <cell r="B611">
            <v>1089718646</v>
          </cell>
          <cell r="C611" t="str">
            <v>SOTO OSSA DIANA ALEJANDRA</v>
          </cell>
          <cell r="D611" t="str">
            <v>SOTO</v>
          </cell>
          <cell r="E611" t="str">
            <v>OSSA</v>
          </cell>
          <cell r="F611" t="str">
            <v>DIANA</v>
          </cell>
          <cell r="G611" t="str">
            <v>ALEJANDRA</v>
          </cell>
          <cell r="H611">
            <v>25</v>
          </cell>
          <cell r="I611" t="str">
            <v>HORA CATEDRA</v>
          </cell>
          <cell r="J611" t="str">
            <v>F</v>
          </cell>
          <cell r="K611" t="str">
            <v>ac</v>
          </cell>
          <cell r="L611" t="str">
            <v>NA</v>
          </cell>
          <cell r="M611" t="str">
            <v>NULL</v>
          </cell>
          <cell r="N611" t="str">
            <v>dsoto@unicauca.edu.co</v>
          </cell>
          <cell r="O611" t="str">
            <v>CATEGORIA A</v>
          </cell>
          <cell r="P611" t="str">
            <v>NULL</v>
          </cell>
          <cell r="Q611">
            <v>1</v>
          </cell>
        </row>
        <row r="612">
          <cell r="B612">
            <v>1090406688</v>
          </cell>
          <cell r="C612" t="str">
            <v>ESCALANTE DOMINGUEZ SHIRLEY PATRICIA</v>
          </cell>
          <cell r="D612" t="str">
            <v>ESCALANTE</v>
          </cell>
          <cell r="E612" t="str">
            <v>DOMINGUEZ</v>
          </cell>
          <cell r="F612" t="str">
            <v>SHIRLEY</v>
          </cell>
          <cell r="G612" t="str">
            <v>PATRICIA</v>
          </cell>
          <cell r="H612">
            <v>28</v>
          </cell>
          <cell r="I612" t="str">
            <v>HORA CATEDRA</v>
          </cell>
          <cell r="J612" t="str">
            <v>F</v>
          </cell>
          <cell r="K612" t="str">
            <v>ac</v>
          </cell>
          <cell r="L612" t="str">
            <v>NA</v>
          </cell>
          <cell r="M612" t="str">
            <v>NULL</v>
          </cell>
          <cell r="N612" t="str">
            <v>shirleyescalante@unicauca.edu.co</v>
          </cell>
          <cell r="O612" t="str">
            <v>CATEGORIA A</v>
          </cell>
          <cell r="P612" t="str">
            <v>NULL</v>
          </cell>
          <cell r="Q612">
            <v>1</v>
          </cell>
        </row>
        <row r="613">
          <cell r="B613">
            <v>1110444143</v>
          </cell>
          <cell r="C613" t="str">
            <v>GIRALDO MURCIA JULIAN ALEJANDRO</v>
          </cell>
          <cell r="D613" t="str">
            <v>GIRALDO</v>
          </cell>
          <cell r="E613" t="str">
            <v>MURCIA</v>
          </cell>
          <cell r="F613" t="str">
            <v>JULIAN</v>
          </cell>
          <cell r="G613" t="str">
            <v>ALEJANDRO</v>
          </cell>
          <cell r="H613">
            <v>5</v>
          </cell>
          <cell r="I613" t="str">
            <v>HORA CATEDRA</v>
          </cell>
          <cell r="J613" t="str">
            <v>M</v>
          </cell>
          <cell r="K613" t="str">
            <v>ac</v>
          </cell>
          <cell r="L613" t="str">
            <v>NA</v>
          </cell>
          <cell r="M613" t="str">
            <v>NULL</v>
          </cell>
          <cell r="N613" t="str">
            <v>NULL</v>
          </cell>
          <cell r="O613" t="str">
            <v>CATEGORIA A</v>
          </cell>
          <cell r="P613" t="str">
            <v>NULL</v>
          </cell>
          <cell r="Q613">
            <v>1</v>
          </cell>
        </row>
        <row r="614">
          <cell r="B614">
            <v>1113311186</v>
          </cell>
          <cell r="C614" t="str">
            <v>SEGURA LONDOÑO VALENTINA</v>
          </cell>
          <cell r="D614" t="str">
            <v>SEGURA</v>
          </cell>
          <cell r="E614" t="str">
            <v>LONDOÑO</v>
          </cell>
          <cell r="F614" t="str">
            <v>VALENTINA</v>
          </cell>
          <cell r="H614">
            <v>45</v>
          </cell>
          <cell r="I614" t="str">
            <v>HORA CATEDRA</v>
          </cell>
          <cell r="J614" t="str">
            <v>F</v>
          </cell>
          <cell r="K614" t="str">
            <v>ac</v>
          </cell>
          <cell r="L614" t="str">
            <v>NA</v>
          </cell>
          <cell r="M614" t="str">
            <v>NULL</v>
          </cell>
          <cell r="N614" t="str">
            <v>NULL</v>
          </cell>
          <cell r="O614" t="str">
            <v>CATEGORIA A</v>
          </cell>
          <cell r="P614" t="str">
            <v>NULL</v>
          </cell>
          <cell r="Q614">
            <v>1</v>
          </cell>
        </row>
        <row r="615">
          <cell r="B615">
            <v>1113640099</v>
          </cell>
          <cell r="C615" t="str">
            <v>DIAZ TIGREROS YULIANNA PATRICIA</v>
          </cell>
          <cell r="D615" t="str">
            <v>DIAZ</v>
          </cell>
          <cell r="E615" t="str">
            <v>TIGREROS</v>
          </cell>
          <cell r="F615" t="str">
            <v>YULIANNA</v>
          </cell>
          <cell r="G615" t="str">
            <v>PATRICIA</v>
          </cell>
          <cell r="H615">
            <v>40</v>
          </cell>
          <cell r="I615" t="str">
            <v>HORA CATEDRA</v>
          </cell>
          <cell r="J615" t="str">
            <v>F</v>
          </cell>
          <cell r="K615" t="str">
            <v>ac</v>
          </cell>
          <cell r="L615" t="str">
            <v>NA</v>
          </cell>
          <cell r="M615" t="str">
            <v>NULL</v>
          </cell>
          <cell r="N615" t="str">
            <v>NULL</v>
          </cell>
          <cell r="O615" t="str">
            <v>CATEGORIA A</v>
          </cell>
          <cell r="P615" t="str">
            <v>NULL</v>
          </cell>
          <cell r="Q615">
            <v>1</v>
          </cell>
        </row>
        <row r="616">
          <cell r="B616">
            <v>1113649181</v>
          </cell>
          <cell r="C616" t="str">
            <v>HURTADO QUINTERO WILLIAM FELIPE</v>
          </cell>
          <cell r="D616" t="str">
            <v>HURTADO</v>
          </cell>
          <cell r="E616" t="str">
            <v>QUINTERO</v>
          </cell>
          <cell r="F616" t="str">
            <v>WILLIAM</v>
          </cell>
          <cell r="G616" t="str">
            <v>FELIPE</v>
          </cell>
          <cell r="H616">
            <v>42</v>
          </cell>
          <cell r="I616" t="str">
            <v>HORA CATEDRA</v>
          </cell>
          <cell r="J616" t="str">
            <v>M</v>
          </cell>
          <cell r="K616" t="str">
            <v>ac</v>
          </cell>
          <cell r="L616" t="str">
            <v>NA</v>
          </cell>
          <cell r="M616" t="str">
            <v>NULL</v>
          </cell>
          <cell r="N616" t="str">
            <v>felipequintero@unicauca.edu.co</v>
          </cell>
          <cell r="O616" t="str">
            <v>CATEGORIA A</v>
          </cell>
          <cell r="P616" t="str">
            <v>NULL</v>
          </cell>
          <cell r="Q616">
            <v>1</v>
          </cell>
        </row>
        <row r="617">
          <cell r="B617">
            <v>1118840695</v>
          </cell>
          <cell r="C617" t="str">
            <v>VARGAS SIERRA HERNANDO DAVID</v>
          </cell>
          <cell r="D617" t="str">
            <v>VARGAS</v>
          </cell>
          <cell r="E617" t="str">
            <v>SIERRA</v>
          </cell>
          <cell r="F617" t="str">
            <v>HERNANDO</v>
          </cell>
          <cell r="G617" t="str">
            <v>DAVID</v>
          </cell>
          <cell r="H617">
            <v>13</v>
          </cell>
          <cell r="I617" t="str">
            <v>HORA CATEDRA</v>
          </cell>
          <cell r="J617" t="str">
            <v>M</v>
          </cell>
          <cell r="K617" t="str">
            <v>ac</v>
          </cell>
          <cell r="L617" t="str">
            <v>NA</v>
          </cell>
          <cell r="M617" t="str">
            <v>NULL</v>
          </cell>
          <cell r="N617" t="str">
            <v>NULL</v>
          </cell>
          <cell r="O617" t="str">
            <v>CATEGORIA A</v>
          </cell>
          <cell r="P617" t="str">
            <v>NULL</v>
          </cell>
          <cell r="Q617">
            <v>1</v>
          </cell>
        </row>
        <row r="618">
          <cell r="B618">
            <v>1130677480</v>
          </cell>
          <cell r="C618" t="str">
            <v>SALAZAR COBO EDGAR GERMAN</v>
          </cell>
          <cell r="D618" t="str">
            <v>SALAZAR</v>
          </cell>
          <cell r="E618" t="str">
            <v>COBO</v>
          </cell>
          <cell r="F618" t="str">
            <v>EDGAR</v>
          </cell>
          <cell r="G618" t="str">
            <v>GERMAN</v>
          </cell>
          <cell r="H618">
            <v>41</v>
          </cell>
          <cell r="I618" t="str">
            <v>HORA CATEDRA</v>
          </cell>
          <cell r="J618" t="str">
            <v>M</v>
          </cell>
          <cell r="K618" t="str">
            <v>ac</v>
          </cell>
          <cell r="L618" t="str">
            <v>NA</v>
          </cell>
          <cell r="M618" t="str">
            <v>NULL</v>
          </cell>
          <cell r="N618" t="str">
            <v>edgarsc@unicauca.edu.co</v>
          </cell>
          <cell r="O618" t="str">
            <v>CATEGORIA A</v>
          </cell>
          <cell r="P618" t="str">
            <v>NULL</v>
          </cell>
          <cell r="Q618">
            <v>1</v>
          </cell>
        </row>
        <row r="619">
          <cell r="B619">
            <v>1136887000</v>
          </cell>
          <cell r="C619" t="str">
            <v>PISSO ORDOÑEZ JOSE RAFAEL</v>
          </cell>
          <cell r="D619" t="str">
            <v>PISSO</v>
          </cell>
          <cell r="E619" t="str">
            <v>ORDOÑEZ</v>
          </cell>
          <cell r="F619" t="str">
            <v>JOSE</v>
          </cell>
          <cell r="G619" t="str">
            <v>RAFAEL</v>
          </cell>
          <cell r="H619">
            <v>41</v>
          </cell>
          <cell r="I619" t="str">
            <v>HORA CATEDRA</v>
          </cell>
          <cell r="J619" t="str">
            <v>M</v>
          </cell>
          <cell r="K619" t="str">
            <v>ac</v>
          </cell>
          <cell r="L619" t="str">
            <v>NA</v>
          </cell>
          <cell r="M619" t="str">
            <v>NULL</v>
          </cell>
          <cell r="N619" t="str">
            <v>josepisso@unicauca.edu.co</v>
          </cell>
          <cell r="O619" t="str">
            <v>CATEGORIA A</v>
          </cell>
          <cell r="P619" t="str">
            <v>NULL</v>
          </cell>
          <cell r="Q619">
            <v>1</v>
          </cell>
        </row>
        <row r="620">
          <cell r="B620">
            <v>1144030791</v>
          </cell>
          <cell r="C620" t="str">
            <v>RODRIGUEZ CAMPO ALEJANDRO</v>
          </cell>
          <cell r="D620" t="str">
            <v>RODRIGUEZ</v>
          </cell>
          <cell r="E620" t="str">
            <v>CAMPO</v>
          </cell>
          <cell r="F620" t="str">
            <v>ALEJANDRO</v>
          </cell>
          <cell r="H620">
            <v>10</v>
          </cell>
          <cell r="I620" t="str">
            <v>HORA CATEDRA</v>
          </cell>
          <cell r="J620" t="str">
            <v>M</v>
          </cell>
          <cell r="K620" t="str">
            <v>ac</v>
          </cell>
          <cell r="L620" t="str">
            <v>NA</v>
          </cell>
          <cell r="M620" t="str">
            <v>NULL</v>
          </cell>
          <cell r="N620" t="str">
            <v>alejandrorc@unicauca.edu.co</v>
          </cell>
          <cell r="O620" t="str">
            <v>CATEGORIA B</v>
          </cell>
          <cell r="P620" t="str">
            <v>NULL</v>
          </cell>
          <cell r="Q620">
            <v>1</v>
          </cell>
        </row>
        <row r="621">
          <cell r="B621">
            <v>1144045826</v>
          </cell>
          <cell r="C621" t="str">
            <v>JIMENEZ CASTRO GIOVANNI</v>
          </cell>
          <cell r="D621" t="str">
            <v>JIMENEZ</v>
          </cell>
          <cell r="E621" t="str">
            <v>CASTRO</v>
          </cell>
          <cell r="F621" t="str">
            <v>GIOVANNI</v>
          </cell>
          <cell r="H621">
            <v>13</v>
          </cell>
          <cell r="I621" t="str">
            <v>HORA CATEDRA</v>
          </cell>
          <cell r="J621" t="str">
            <v>M</v>
          </cell>
          <cell r="K621" t="str">
            <v>ac</v>
          </cell>
          <cell r="L621" t="str">
            <v>NA</v>
          </cell>
          <cell r="M621" t="str">
            <v>NULL</v>
          </cell>
          <cell r="N621" t="str">
            <v>giojimenez@unicauca.edu.co</v>
          </cell>
          <cell r="O621" t="str">
            <v>CATEGORIA A</v>
          </cell>
          <cell r="P621" t="str">
            <v>NULL</v>
          </cell>
          <cell r="Q621">
            <v>1</v>
          </cell>
        </row>
        <row r="622">
          <cell r="B622">
            <v>1144109243</v>
          </cell>
          <cell r="C622" t="str">
            <v>SERRANO TEJADA LAURA MARIA</v>
          </cell>
          <cell r="D622" t="str">
            <v>SERRANO</v>
          </cell>
          <cell r="E622" t="str">
            <v>TEJADA</v>
          </cell>
          <cell r="F622" t="str">
            <v>LAURA</v>
          </cell>
          <cell r="G622" t="str">
            <v>MARIA</v>
          </cell>
          <cell r="H622">
            <v>13</v>
          </cell>
          <cell r="I622" t="str">
            <v>HORA CATEDRA</v>
          </cell>
          <cell r="J622" t="str">
            <v>F</v>
          </cell>
          <cell r="K622" t="str">
            <v>ac</v>
          </cell>
          <cell r="L622" t="str">
            <v>NA</v>
          </cell>
          <cell r="M622" t="str">
            <v>NULL</v>
          </cell>
          <cell r="N622" t="str">
            <v>NULL</v>
          </cell>
          <cell r="O622" t="str">
            <v>CATEGORIA A</v>
          </cell>
          <cell r="P622" t="str">
            <v>NULL</v>
          </cell>
          <cell r="Q622">
            <v>1</v>
          </cell>
        </row>
        <row r="623">
          <cell r="B623">
            <v>1144128239</v>
          </cell>
          <cell r="C623" t="str">
            <v>CANENCIO NATES MONICA FERNANDA</v>
          </cell>
          <cell r="D623" t="str">
            <v>CANENCIO</v>
          </cell>
          <cell r="E623" t="str">
            <v>NATES</v>
          </cell>
          <cell r="F623" t="str">
            <v>MONICA</v>
          </cell>
          <cell r="G623" t="str">
            <v>FERNANDA</v>
          </cell>
          <cell r="H623">
            <v>27</v>
          </cell>
          <cell r="I623" t="str">
            <v>HORA CATEDRA</v>
          </cell>
          <cell r="J623" t="str">
            <v>F</v>
          </cell>
          <cell r="K623" t="str">
            <v>ac</v>
          </cell>
          <cell r="L623" t="str">
            <v>NA</v>
          </cell>
          <cell r="M623" t="str">
            <v>NULL</v>
          </cell>
          <cell r="N623" t="str">
            <v>monicanates@unicauca.edu.co</v>
          </cell>
          <cell r="O623" t="str">
            <v>CATEGORIA A</v>
          </cell>
          <cell r="P623" t="str">
            <v>NULL</v>
          </cell>
          <cell r="Q623">
            <v>1</v>
          </cell>
        </row>
        <row r="624">
          <cell r="B624">
            <v>263360</v>
          </cell>
          <cell r="C624" t="str">
            <v>MICHAEL PETITGRAND BERTRAND JEAN</v>
          </cell>
          <cell r="D624" t="str">
            <v>MICHAEL</v>
          </cell>
          <cell r="E624" t="str">
            <v>PETITGRAND</v>
          </cell>
          <cell r="F624" t="str">
            <v>BERTRAND</v>
          </cell>
          <cell r="G624" t="str">
            <v>JEAN</v>
          </cell>
          <cell r="H624">
            <v>28</v>
          </cell>
          <cell r="I624" t="str">
            <v>OCASIONAL</v>
          </cell>
          <cell r="J624" t="str">
            <v>M</v>
          </cell>
          <cell r="K624" t="str">
            <v>ac</v>
          </cell>
          <cell r="L624" t="str">
            <v>TC</v>
          </cell>
          <cell r="M624" t="str">
            <v>NULL</v>
          </cell>
          <cell r="N624" t="str">
            <v>Bertrand@unicauca.edu.co</v>
          </cell>
          <cell r="O624" t="str">
            <v>ASISTENTE</v>
          </cell>
          <cell r="P624" t="str">
            <v>NULL</v>
          </cell>
          <cell r="Q624">
            <v>1</v>
          </cell>
        </row>
        <row r="625">
          <cell r="B625">
            <v>304293</v>
          </cell>
          <cell r="C625" t="str">
            <v>PRIETO NATHALIE</v>
          </cell>
          <cell r="D625" t="str">
            <v>PRIETO</v>
          </cell>
          <cell r="E625" t="str">
            <v>NATHALIE</v>
          </cell>
          <cell r="F625" t="str">
            <v>NATHALIE</v>
          </cell>
          <cell r="H625">
            <v>28</v>
          </cell>
          <cell r="I625" t="str">
            <v>OCASIONAL</v>
          </cell>
          <cell r="J625" t="str">
            <v>F</v>
          </cell>
          <cell r="K625" t="str">
            <v>ac</v>
          </cell>
          <cell r="L625" t="str">
            <v>TC</v>
          </cell>
          <cell r="M625" t="str">
            <v>NULL</v>
          </cell>
          <cell r="N625" t="str">
            <v>nprieto@unicauca.edu.co</v>
          </cell>
          <cell r="O625" t="str">
            <v>AUXILIAR</v>
          </cell>
          <cell r="P625" t="str">
            <v>NULL</v>
          </cell>
          <cell r="Q625">
            <v>1</v>
          </cell>
        </row>
        <row r="626">
          <cell r="B626">
            <v>336750</v>
          </cell>
          <cell r="C626" t="str">
            <v>VALERA DE LA PROVIDENCIA ADRIANA</v>
          </cell>
          <cell r="D626" t="str">
            <v>VALERA</v>
          </cell>
          <cell r="E626" t="str">
            <v>DE</v>
          </cell>
          <cell r="F626" t="str">
            <v>ADRIANA</v>
          </cell>
          <cell r="H626">
            <v>3</v>
          </cell>
          <cell r="I626" t="str">
            <v>OCASIONAL</v>
          </cell>
          <cell r="J626" t="str">
            <v>F</v>
          </cell>
          <cell r="K626" t="str">
            <v>ac</v>
          </cell>
          <cell r="L626" t="str">
            <v>TC</v>
          </cell>
          <cell r="M626" t="str">
            <v>NULL</v>
          </cell>
          <cell r="N626" t="str">
            <v>avalera@unicauca.edu.co</v>
          </cell>
          <cell r="O626" t="str">
            <v>ASOCIADO</v>
          </cell>
          <cell r="P626" t="str">
            <v>NULL</v>
          </cell>
          <cell r="Q626">
            <v>1</v>
          </cell>
        </row>
        <row r="627">
          <cell r="B627">
            <v>387049</v>
          </cell>
          <cell r="C627" t="str">
            <v>MORENO QUINTANA LISANDRA</v>
          </cell>
          <cell r="D627" t="str">
            <v>MORENO</v>
          </cell>
          <cell r="E627" t="str">
            <v>QUINTANA</v>
          </cell>
          <cell r="F627" t="str">
            <v>LISANDRA</v>
          </cell>
          <cell r="H627">
            <v>3</v>
          </cell>
          <cell r="I627" t="str">
            <v>OCASIONAL</v>
          </cell>
          <cell r="J627" t="str">
            <v>F</v>
          </cell>
          <cell r="K627" t="str">
            <v>ac</v>
          </cell>
          <cell r="L627" t="str">
            <v>TC</v>
          </cell>
          <cell r="M627" t="str">
            <v>NULL</v>
          </cell>
          <cell r="N627" t="str">
            <v>lisandra@unicauca.edu.co</v>
          </cell>
          <cell r="O627" t="str">
            <v>ASISTENTE</v>
          </cell>
          <cell r="P627" t="str">
            <v>NULL</v>
          </cell>
          <cell r="Q627">
            <v>1</v>
          </cell>
        </row>
        <row r="628">
          <cell r="B628">
            <v>4376955</v>
          </cell>
          <cell r="C628" t="str">
            <v>ACEVEDO DOMINGUEZ DIEGO FELIPE</v>
          </cell>
          <cell r="D628" t="str">
            <v>ACEVEDO</v>
          </cell>
          <cell r="E628" t="str">
            <v>DOMINGUEZ</v>
          </cell>
          <cell r="F628" t="str">
            <v>DIEGO</v>
          </cell>
          <cell r="G628" t="str">
            <v>FELIPE</v>
          </cell>
          <cell r="H628">
            <v>48</v>
          </cell>
          <cell r="I628" t="str">
            <v>OCASIONAL</v>
          </cell>
          <cell r="J628" t="str">
            <v>M</v>
          </cell>
          <cell r="K628" t="str">
            <v>ac</v>
          </cell>
          <cell r="L628" t="str">
            <v>TC</v>
          </cell>
          <cell r="M628" t="str">
            <v>NULL</v>
          </cell>
          <cell r="N628" t="str">
            <v>dacevedo@unicauca.edu.co</v>
          </cell>
          <cell r="O628" t="str">
            <v>ASISTENTE</v>
          </cell>
          <cell r="P628" t="str">
            <v>NULL</v>
          </cell>
          <cell r="Q628">
            <v>1</v>
          </cell>
        </row>
        <row r="629">
          <cell r="B629">
            <v>4611361</v>
          </cell>
          <cell r="C629" t="str">
            <v>DIAZ BENACHI ERMILSO</v>
          </cell>
          <cell r="D629" t="str">
            <v>DIAZ</v>
          </cell>
          <cell r="E629" t="str">
            <v>BENACHI</v>
          </cell>
          <cell r="F629" t="str">
            <v>ERMILSO</v>
          </cell>
          <cell r="H629">
            <v>51</v>
          </cell>
          <cell r="I629" t="str">
            <v>OCASIONAL</v>
          </cell>
          <cell r="J629" t="str">
            <v>M</v>
          </cell>
          <cell r="K629" t="str">
            <v>ac</v>
          </cell>
          <cell r="L629" t="str">
            <v>TC</v>
          </cell>
          <cell r="M629" t="str">
            <v>NULL</v>
          </cell>
          <cell r="N629" t="str">
            <v>ediaz@unicauca.edu.co</v>
          </cell>
          <cell r="O629" t="str">
            <v>ASOCIADO</v>
          </cell>
          <cell r="P629" t="str">
            <v>NULL</v>
          </cell>
          <cell r="Q629">
            <v>1</v>
          </cell>
        </row>
        <row r="630">
          <cell r="B630">
            <v>4611386</v>
          </cell>
          <cell r="C630" t="str">
            <v>GONZALEZ MEJIA FRANCISCO JAVIER</v>
          </cell>
          <cell r="D630" t="str">
            <v>GONZALEZ</v>
          </cell>
          <cell r="E630" t="str">
            <v>MEJIA</v>
          </cell>
          <cell r="F630" t="str">
            <v>FRANCISCO</v>
          </cell>
          <cell r="G630" t="str">
            <v>JAVIER</v>
          </cell>
          <cell r="H630">
            <v>18</v>
          </cell>
          <cell r="I630" t="str">
            <v>OCASIONAL</v>
          </cell>
          <cell r="J630" t="str">
            <v>M</v>
          </cell>
          <cell r="K630" t="str">
            <v>ac</v>
          </cell>
          <cell r="L630" t="str">
            <v>TC</v>
          </cell>
          <cell r="M630" t="str">
            <v>NULL</v>
          </cell>
          <cell r="N630" t="str">
            <v>fjgonzalez@unicauca.edu.co</v>
          </cell>
          <cell r="O630" t="str">
            <v>ASOCIADO</v>
          </cell>
          <cell r="P630" t="str">
            <v>NULL</v>
          </cell>
          <cell r="Q630">
            <v>1</v>
          </cell>
        </row>
        <row r="631">
          <cell r="B631">
            <v>4612860</v>
          </cell>
          <cell r="C631" t="str">
            <v>FERNANDEZ SANCHEZ ALVARO GERARDO</v>
          </cell>
          <cell r="D631" t="str">
            <v>FERNANDEZ</v>
          </cell>
          <cell r="E631" t="str">
            <v>SANCHEZ</v>
          </cell>
          <cell r="F631" t="str">
            <v>ALVARO</v>
          </cell>
          <cell r="G631" t="str">
            <v>GERARDO</v>
          </cell>
          <cell r="H631">
            <v>38</v>
          </cell>
          <cell r="I631" t="str">
            <v>OCASIONAL</v>
          </cell>
          <cell r="J631" t="str">
            <v>M</v>
          </cell>
          <cell r="K631" t="str">
            <v>ac</v>
          </cell>
          <cell r="L631" t="str">
            <v>TC</v>
          </cell>
          <cell r="M631" t="str">
            <v>NULL</v>
          </cell>
          <cell r="N631" t="str">
            <v>agfernandez@unicauca.edu.co</v>
          </cell>
          <cell r="O631" t="str">
            <v>ASISTENTE</v>
          </cell>
          <cell r="P631" t="str">
            <v>NULL</v>
          </cell>
          <cell r="Q631">
            <v>1</v>
          </cell>
        </row>
        <row r="632">
          <cell r="B632">
            <v>4614886</v>
          </cell>
          <cell r="C632" t="str">
            <v>VARONA BURBANO RENED DARIO</v>
          </cell>
          <cell r="D632" t="str">
            <v>VARONA</v>
          </cell>
          <cell r="E632" t="str">
            <v>BURBANO</v>
          </cell>
          <cell r="F632" t="str">
            <v>RENED</v>
          </cell>
          <cell r="G632" t="str">
            <v>DARIO</v>
          </cell>
          <cell r="H632">
            <v>33</v>
          </cell>
          <cell r="I632" t="str">
            <v>OCASIONAL</v>
          </cell>
          <cell r="J632" t="str">
            <v>M</v>
          </cell>
          <cell r="K632" t="str">
            <v>ac</v>
          </cell>
          <cell r="L632" t="str">
            <v>TC</v>
          </cell>
          <cell r="M632" t="str">
            <v>NULL</v>
          </cell>
          <cell r="N632" t="str">
            <v>rdvarona@unicauca.edu.co</v>
          </cell>
          <cell r="O632" t="str">
            <v>AUXILIAR</v>
          </cell>
          <cell r="P632" t="str">
            <v>NULL</v>
          </cell>
          <cell r="Q632">
            <v>1</v>
          </cell>
        </row>
        <row r="633">
          <cell r="B633">
            <v>4615412</v>
          </cell>
          <cell r="C633" t="str">
            <v>MOLINA QUIJANO EDWIN FELIPE</v>
          </cell>
          <cell r="D633" t="str">
            <v>MOLINA</v>
          </cell>
          <cell r="E633" t="str">
            <v>QUIJANO</v>
          </cell>
          <cell r="F633" t="str">
            <v>EDWIN</v>
          </cell>
          <cell r="G633" t="str">
            <v>FELIPE</v>
          </cell>
          <cell r="H633">
            <v>19</v>
          </cell>
          <cell r="I633" t="str">
            <v>OCASIONAL</v>
          </cell>
          <cell r="J633" t="str">
            <v>M</v>
          </cell>
          <cell r="K633" t="str">
            <v>ac</v>
          </cell>
          <cell r="L633" t="str">
            <v>TC</v>
          </cell>
          <cell r="M633" t="str">
            <v>NULL</v>
          </cell>
          <cell r="N633" t="str">
            <v>edwinmq@unicauca.edu.co</v>
          </cell>
          <cell r="O633" t="str">
            <v>ASISTENTE</v>
          </cell>
          <cell r="P633" t="str">
            <v>NULL</v>
          </cell>
          <cell r="Q633">
            <v>1</v>
          </cell>
        </row>
        <row r="634">
          <cell r="B634">
            <v>4616091</v>
          </cell>
          <cell r="C634" t="str">
            <v>SANDOVAL CERON DIEGO MAURICIO</v>
          </cell>
          <cell r="D634" t="str">
            <v>SANDOVAL</v>
          </cell>
          <cell r="E634" t="str">
            <v>CERON</v>
          </cell>
          <cell r="F634" t="str">
            <v>DIEGO</v>
          </cell>
          <cell r="G634" t="str">
            <v>MAURICIO</v>
          </cell>
          <cell r="H634">
            <v>34</v>
          </cell>
          <cell r="I634" t="str">
            <v>OCASIONAL</v>
          </cell>
          <cell r="J634" t="str">
            <v>M</v>
          </cell>
          <cell r="K634" t="str">
            <v>ac</v>
          </cell>
          <cell r="L634" t="str">
            <v>TC</v>
          </cell>
          <cell r="M634" t="str">
            <v>NULL</v>
          </cell>
          <cell r="N634" t="str">
            <v>sando@unicauca.edu.co</v>
          </cell>
          <cell r="O634" t="str">
            <v>ASISTENTE</v>
          </cell>
          <cell r="P634" t="str">
            <v>NULL</v>
          </cell>
          <cell r="Q634">
            <v>1</v>
          </cell>
        </row>
        <row r="635">
          <cell r="B635">
            <v>4616175</v>
          </cell>
          <cell r="C635" t="str">
            <v>BENAVIDES PIAMBA MANUEL SANIN</v>
          </cell>
          <cell r="D635" t="str">
            <v>BENAVIDES</v>
          </cell>
          <cell r="E635" t="str">
            <v>PIAMBA</v>
          </cell>
          <cell r="F635" t="str">
            <v>MANUEL</v>
          </cell>
          <cell r="G635" t="str">
            <v>SANIN</v>
          </cell>
          <cell r="H635">
            <v>49</v>
          </cell>
          <cell r="I635" t="str">
            <v>OCASIONAL</v>
          </cell>
          <cell r="J635" t="str">
            <v>M</v>
          </cell>
          <cell r="K635" t="str">
            <v>ac</v>
          </cell>
          <cell r="L635" t="str">
            <v>TC</v>
          </cell>
          <cell r="M635" t="str">
            <v>NULL</v>
          </cell>
          <cell r="N635" t="str">
            <v>mbenavides@unicauca.edu.co</v>
          </cell>
          <cell r="O635" t="str">
            <v>ASISTENTE</v>
          </cell>
          <cell r="P635" t="str">
            <v>NULL</v>
          </cell>
          <cell r="Q635">
            <v>1</v>
          </cell>
        </row>
        <row r="636">
          <cell r="B636">
            <v>4616247</v>
          </cell>
          <cell r="C636" t="str">
            <v>CALDON QUIRA NORMAN OSWALDO</v>
          </cell>
          <cell r="D636" t="str">
            <v>CALDON</v>
          </cell>
          <cell r="E636" t="str">
            <v>QUIRA</v>
          </cell>
          <cell r="F636" t="str">
            <v>NORMAN</v>
          </cell>
          <cell r="G636" t="str">
            <v>OSWALDO</v>
          </cell>
          <cell r="H636">
            <v>19</v>
          </cell>
          <cell r="I636" t="str">
            <v>OCASIONAL</v>
          </cell>
          <cell r="J636" t="str">
            <v>M</v>
          </cell>
          <cell r="K636" t="str">
            <v>ac</v>
          </cell>
          <cell r="L636" t="str">
            <v>TC</v>
          </cell>
          <cell r="M636" t="str">
            <v>NULL</v>
          </cell>
          <cell r="N636" t="str">
            <v>ncaldon@unicauca.edu.co</v>
          </cell>
          <cell r="O636" t="str">
            <v>ASISTENTE</v>
          </cell>
          <cell r="P636" t="str">
            <v>NULL</v>
          </cell>
          <cell r="Q636">
            <v>1</v>
          </cell>
        </row>
        <row r="637">
          <cell r="B637">
            <v>4616466</v>
          </cell>
          <cell r="C637" t="str">
            <v>FLOR MUÑOZ WILLIAM ANDRES</v>
          </cell>
          <cell r="D637" t="str">
            <v>FLOR</v>
          </cell>
          <cell r="E637" t="str">
            <v>MUÑOZ</v>
          </cell>
          <cell r="F637" t="str">
            <v>WILLIAM</v>
          </cell>
          <cell r="G637" t="str">
            <v>ANDRES</v>
          </cell>
          <cell r="H637">
            <v>11</v>
          </cell>
          <cell r="I637" t="str">
            <v>OCASIONAL</v>
          </cell>
          <cell r="J637" t="str">
            <v>M</v>
          </cell>
          <cell r="K637" t="str">
            <v>ac</v>
          </cell>
          <cell r="L637" t="str">
            <v>TC</v>
          </cell>
          <cell r="M637" t="str">
            <v>NULL</v>
          </cell>
          <cell r="N637" t="str">
            <v>williamflor@unicauca.edu.co</v>
          </cell>
          <cell r="O637" t="str">
            <v>ASISTENTE</v>
          </cell>
          <cell r="P637" t="str">
            <v>NULL</v>
          </cell>
          <cell r="Q637">
            <v>1</v>
          </cell>
        </row>
        <row r="638">
          <cell r="B638">
            <v>4617121</v>
          </cell>
          <cell r="C638" t="str">
            <v>OVIEDO PINO JUAN IGNACIO</v>
          </cell>
          <cell r="D638" t="str">
            <v>OVIEDO</v>
          </cell>
          <cell r="E638" t="str">
            <v>PINO</v>
          </cell>
          <cell r="F638" t="str">
            <v>JUAN</v>
          </cell>
          <cell r="G638" t="str">
            <v>IGNACIO</v>
          </cell>
          <cell r="H638">
            <v>19</v>
          </cell>
          <cell r="I638" t="str">
            <v>OCASIONAL</v>
          </cell>
          <cell r="J638" t="str">
            <v>M</v>
          </cell>
          <cell r="K638" t="str">
            <v>ac</v>
          </cell>
          <cell r="L638" t="str">
            <v>TC</v>
          </cell>
          <cell r="M638" t="str">
            <v>NULL</v>
          </cell>
          <cell r="N638" t="str">
            <v>jioviedo@unicauca.edu.co</v>
          </cell>
          <cell r="O638" t="str">
            <v>ASOCIADO</v>
          </cell>
          <cell r="P638" t="str">
            <v>NULL</v>
          </cell>
          <cell r="Q638">
            <v>1</v>
          </cell>
        </row>
        <row r="639">
          <cell r="B639">
            <v>4617667</v>
          </cell>
          <cell r="C639" t="str">
            <v>JESUS MOSQUERA ORLANDO DE</v>
          </cell>
          <cell r="D639" t="str">
            <v>JESUS</v>
          </cell>
          <cell r="E639" t="str">
            <v>MOSQUERA</v>
          </cell>
          <cell r="F639" t="str">
            <v>ORLANDO</v>
          </cell>
          <cell r="G639" t="str">
            <v>DE</v>
          </cell>
          <cell r="H639">
            <v>41</v>
          </cell>
          <cell r="I639" t="str">
            <v>OCASIONAL</v>
          </cell>
          <cell r="J639" t="str">
            <v>M</v>
          </cell>
          <cell r="K639" t="str">
            <v>ac</v>
          </cell>
          <cell r="L639" t="str">
            <v>TC</v>
          </cell>
          <cell r="M639" t="str">
            <v>NULL</v>
          </cell>
          <cell r="N639" t="str">
            <v>omosquera@unicauca.edu.co</v>
          </cell>
          <cell r="O639" t="str">
            <v>ASISTENTE</v>
          </cell>
          <cell r="P639" t="str">
            <v>NULL</v>
          </cell>
          <cell r="Q639">
            <v>1</v>
          </cell>
        </row>
        <row r="640">
          <cell r="B640">
            <v>5230849</v>
          </cell>
          <cell r="C640" t="str">
            <v>CASTILLO ORDOÑEZ WILLIAN ORLANDO</v>
          </cell>
          <cell r="D640" t="str">
            <v>CASTILLO</v>
          </cell>
          <cell r="E640" t="str">
            <v>ORDOÑEZ</v>
          </cell>
          <cell r="F640" t="str">
            <v>WILLIAN</v>
          </cell>
          <cell r="G640" t="str">
            <v>ORLANDO</v>
          </cell>
          <cell r="H640">
            <v>31</v>
          </cell>
          <cell r="I640" t="str">
            <v>PLANTA</v>
          </cell>
          <cell r="J640" t="str">
            <v>M</v>
          </cell>
          <cell r="K640" t="str">
            <v>ac</v>
          </cell>
          <cell r="L640" t="str">
            <v>TC</v>
          </cell>
          <cell r="M640" t="str">
            <v>No aplica</v>
          </cell>
          <cell r="N640" t="str">
            <v>wocastillo@unicauca.edu.co</v>
          </cell>
          <cell r="O640" t="str">
            <v>ASOCIADO</v>
          </cell>
          <cell r="P640">
            <v>45369</v>
          </cell>
          <cell r="Q640">
            <v>1</v>
          </cell>
        </row>
        <row r="641">
          <cell r="B641">
            <v>6253782</v>
          </cell>
          <cell r="C641" t="str">
            <v>GARCIA GOMEZ JAINER ENRIQUE</v>
          </cell>
          <cell r="D641" t="str">
            <v>GARCIA</v>
          </cell>
          <cell r="E641" t="str">
            <v>GOMEZ</v>
          </cell>
          <cell r="F641" t="str">
            <v>JAINER</v>
          </cell>
          <cell r="G641" t="str">
            <v>ENRIQUE</v>
          </cell>
          <cell r="H641">
            <v>42</v>
          </cell>
          <cell r="I641" t="str">
            <v>OCASIONAL</v>
          </cell>
          <cell r="J641" t="str">
            <v>M</v>
          </cell>
          <cell r="K641" t="str">
            <v>ac</v>
          </cell>
          <cell r="L641" t="str">
            <v>TC</v>
          </cell>
          <cell r="M641" t="str">
            <v>NULL</v>
          </cell>
          <cell r="N641" t="str">
            <v>jainergarcia@unicauca.edu.co</v>
          </cell>
          <cell r="O641" t="str">
            <v>AUXILIAR</v>
          </cell>
          <cell r="P641" t="str">
            <v>NULL</v>
          </cell>
          <cell r="Q641">
            <v>1</v>
          </cell>
        </row>
        <row r="642">
          <cell r="B642">
            <v>6387160</v>
          </cell>
          <cell r="C642" t="str">
            <v>CORONADO ARTUNDUAGA JUAN REINALDO</v>
          </cell>
          <cell r="D642" t="str">
            <v>CORONADO</v>
          </cell>
          <cell r="E642" t="str">
            <v>ARTUNDUAGA</v>
          </cell>
          <cell r="F642" t="str">
            <v>JUAN</v>
          </cell>
          <cell r="G642" t="str">
            <v>REINALDO</v>
          </cell>
          <cell r="H642">
            <v>3</v>
          </cell>
          <cell r="I642" t="str">
            <v>OCASIONAL</v>
          </cell>
          <cell r="J642" t="str">
            <v>M</v>
          </cell>
          <cell r="K642" t="str">
            <v>ac</v>
          </cell>
          <cell r="L642" t="str">
            <v>TC</v>
          </cell>
          <cell r="M642" t="str">
            <v>NULL</v>
          </cell>
          <cell r="N642" t="str">
            <v>jcoronado@unicauca.edu.co</v>
          </cell>
          <cell r="O642" t="str">
            <v>ASISTENTE</v>
          </cell>
          <cell r="P642" t="str">
            <v>NULL</v>
          </cell>
          <cell r="Q642">
            <v>1</v>
          </cell>
        </row>
        <row r="643">
          <cell r="B643">
            <v>6421721</v>
          </cell>
          <cell r="C643" t="str">
            <v>DE LA PAVA WILSON ESPINOSA</v>
          </cell>
          <cell r="D643" t="str">
            <v>DE LA PAVA</v>
          </cell>
          <cell r="E643" t="str">
            <v>LA</v>
          </cell>
          <cell r="F643" t="str">
            <v>WILSON</v>
          </cell>
          <cell r="G643" t="str">
            <v>ESPINOSA</v>
          </cell>
          <cell r="H643">
            <v>30</v>
          </cell>
          <cell r="I643" t="str">
            <v>OCASIONAL</v>
          </cell>
          <cell r="J643" t="str">
            <v>M</v>
          </cell>
          <cell r="K643" t="str">
            <v>ac</v>
          </cell>
          <cell r="L643" t="str">
            <v>TC</v>
          </cell>
          <cell r="M643" t="str">
            <v>NULL</v>
          </cell>
          <cell r="N643" t="str">
            <v>wespinosa@unicauca.edu.co</v>
          </cell>
          <cell r="O643" t="str">
            <v>ASISTENTE</v>
          </cell>
          <cell r="P643" t="str">
            <v>NULL</v>
          </cell>
          <cell r="Q643">
            <v>1</v>
          </cell>
        </row>
        <row r="644">
          <cell r="B644">
            <v>10271060</v>
          </cell>
          <cell r="C644" t="str">
            <v>GOMEZ FERNANDEZ CARLOS ALBERTO</v>
          </cell>
          <cell r="D644" t="str">
            <v>GOMEZ</v>
          </cell>
          <cell r="E644" t="str">
            <v>FERNANDEZ</v>
          </cell>
          <cell r="F644" t="str">
            <v>CARLOS</v>
          </cell>
          <cell r="G644" t="str">
            <v>ALBERTO</v>
          </cell>
          <cell r="H644">
            <v>43</v>
          </cell>
          <cell r="I644" t="str">
            <v>OCASIONAL</v>
          </cell>
          <cell r="J644" t="str">
            <v>M</v>
          </cell>
          <cell r="K644" t="str">
            <v>ac</v>
          </cell>
          <cell r="L644" t="str">
            <v>TC</v>
          </cell>
          <cell r="M644" t="str">
            <v>NULL</v>
          </cell>
          <cell r="N644" t="str">
            <v>caalgomez@unicauca.edu.co</v>
          </cell>
          <cell r="O644" t="str">
            <v>AUXILIAR</v>
          </cell>
          <cell r="P644" t="str">
            <v>NULL</v>
          </cell>
          <cell r="Q644">
            <v>1</v>
          </cell>
        </row>
        <row r="645">
          <cell r="B645">
            <v>10291231</v>
          </cell>
          <cell r="C645" t="str">
            <v>DORADO FIGUEROA CARLOS ALBERTO</v>
          </cell>
          <cell r="D645" t="str">
            <v>DORADO</v>
          </cell>
          <cell r="E645" t="str">
            <v>FIGUEROA</v>
          </cell>
          <cell r="F645" t="str">
            <v>CARLOS</v>
          </cell>
          <cell r="G645" t="str">
            <v>ALBERTO</v>
          </cell>
          <cell r="H645">
            <v>11</v>
          </cell>
          <cell r="I645" t="str">
            <v>OCASIONAL</v>
          </cell>
          <cell r="J645" t="str">
            <v>M</v>
          </cell>
          <cell r="K645" t="str">
            <v>ac</v>
          </cell>
          <cell r="L645" t="str">
            <v>TC</v>
          </cell>
          <cell r="M645" t="str">
            <v>NULL</v>
          </cell>
          <cell r="N645" t="str">
            <v>carlosdorado@unicauca.edu.co</v>
          </cell>
          <cell r="O645" t="str">
            <v>ASISTENTE</v>
          </cell>
          <cell r="P645" t="str">
            <v>NULL</v>
          </cell>
          <cell r="Q645">
            <v>1</v>
          </cell>
        </row>
        <row r="646">
          <cell r="B646">
            <v>10291734</v>
          </cell>
          <cell r="C646" t="str">
            <v>ORDOÑEZ URBANO CARLOS FELIPE</v>
          </cell>
          <cell r="D646" t="str">
            <v>ORDOÑEZ</v>
          </cell>
          <cell r="E646" t="str">
            <v>URBANO</v>
          </cell>
          <cell r="F646" t="str">
            <v>CARLOS</v>
          </cell>
          <cell r="G646" t="str">
            <v>FELIPE</v>
          </cell>
          <cell r="H646">
            <v>34</v>
          </cell>
          <cell r="I646" t="str">
            <v>OCASIONAL</v>
          </cell>
          <cell r="J646" t="str">
            <v>M</v>
          </cell>
          <cell r="K646" t="str">
            <v>ac</v>
          </cell>
          <cell r="L646" t="str">
            <v>TC</v>
          </cell>
          <cell r="M646" t="str">
            <v>NULL</v>
          </cell>
          <cell r="N646" t="str">
            <v>cfordonez@unicauca.edu.co</v>
          </cell>
          <cell r="O646" t="str">
            <v>TITULAR</v>
          </cell>
          <cell r="P646" t="str">
            <v>NULL</v>
          </cell>
          <cell r="Q646">
            <v>1</v>
          </cell>
        </row>
        <row r="647">
          <cell r="B647">
            <v>10292587</v>
          </cell>
          <cell r="C647" t="str">
            <v>JIMENEZ LOPEZ GERARDO HERNAN</v>
          </cell>
          <cell r="D647" t="str">
            <v>JIMENEZ</v>
          </cell>
          <cell r="E647" t="str">
            <v>LOPEZ</v>
          </cell>
          <cell r="F647" t="str">
            <v>GERARDO</v>
          </cell>
          <cell r="G647" t="str">
            <v>HERNAN</v>
          </cell>
          <cell r="H647">
            <v>32</v>
          </cell>
          <cell r="I647" t="str">
            <v>OCASIONAL</v>
          </cell>
          <cell r="J647" t="str">
            <v>M</v>
          </cell>
          <cell r="K647" t="str">
            <v>ac</v>
          </cell>
          <cell r="L647" t="str">
            <v>TC</v>
          </cell>
          <cell r="M647" t="str">
            <v>NULL</v>
          </cell>
          <cell r="N647" t="str">
            <v>gjimenez@unicauca.edu.co</v>
          </cell>
          <cell r="O647" t="str">
            <v>ASOCIADO</v>
          </cell>
          <cell r="P647" t="str">
            <v>NULL</v>
          </cell>
          <cell r="Q647">
            <v>1</v>
          </cell>
        </row>
        <row r="648">
          <cell r="B648">
            <v>10292641</v>
          </cell>
          <cell r="C648" t="str">
            <v>ALEGRIA FERNANDEZ GUSTAVO ADOLFO</v>
          </cell>
          <cell r="D648" t="str">
            <v>ALEGRIA</v>
          </cell>
          <cell r="E648" t="str">
            <v>FERNANDEZ</v>
          </cell>
          <cell r="F648" t="str">
            <v>GUSTAVO</v>
          </cell>
          <cell r="G648" t="str">
            <v>ADOLFO</v>
          </cell>
          <cell r="H648">
            <v>5</v>
          </cell>
          <cell r="I648" t="str">
            <v>OCASIONAL</v>
          </cell>
          <cell r="J648" t="str">
            <v>M</v>
          </cell>
          <cell r="K648" t="str">
            <v>ac</v>
          </cell>
          <cell r="L648" t="str">
            <v>TC</v>
          </cell>
          <cell r="M648" t="str">
            <v>NULL</v>
          </cell>
          <cell r="N648" t="str">
            <v>gustavoalegria@unicauca.edu.co</v>
          </cell>
          <cell r="O648" t="str">
            <v>ASISTENTE</v>
          </cell>
          <cell r="P648" t="str">
            <v>NULL</v>
          </cell>
          <cell r="Q648">
            <v>1</v>
          </cell>
        </row>
        <row r="649">
          <cell r="B649">
            <v>10292741</v>
          </cell>
          <cell r="C649" t="str">
            <v>LOZADA GIRON JUAN PABLO</v>
          </cell>
          <cell r="D649" t="str">
            <v>LOZADA</v>
          </cell>
          <cell r="E649" t="str">
            <v>GIRON</v>
          </cell>
          <cell r="F649" t="str">
            <v>JUAN</v>
          </cell>
          <cell r="G649" t="str">
            <v>PABLO</v>
          </cell>
          <cell r="H649">
            <v>28</v>
          </cell>
          <cell r="I649" t="str">
            <v>OCASIONAL</v>
          </cell>
          <cell r="J649" t="str">
            <v>M</v>
          </cell>
          <cell r="K649" t="str">
            <v>ac</v>
          </cell>
          <cell r="L649" t="str">
            <v>TC</v>
          </cell>
          <cell r="M649" t="str">
            <v>NULL</v>
          </cell>
          <cell r="N649" t="str">
            <v>jplozada@unicauca.edu.co</v>
          </cell>
          <cell r="O649" t="str">
            <v>ASISTENTE</v>
          </cell>
          <cell r="P649" t="str">
            <v>NULL</v>
          </cell>
          <cell r="Q649">
            <v>1</v>
          </cell>
        </row>
        <row r="650">
          <cell r="B650">
            <v>10292791</v>
          </cell>
          <cell r="C650" t="str">
            <v>RAMIREZ VIAFARA JESUS MAURICIO</v>
          </cell>
          <cell r="D650" t="str">
            <v>RAMIREZ</v>
          </cell>
          <cell r="E650" t="str">
            <v>VIAFARA</v>
          </cell>
          <cell r="F650" t="str">
            <v>JESUS</v>
          </cell>
          <cell r="G650" t="str">
            <v>MAURICIO</v>
          </cell>
          <cell r="H650">
            <v>49</v>
          </cell>
          <cell r="I650" t="str">
            <v>OCASIONAL</v>
          </cell>
          <cell r="J650" t="str">
            <v>M</v>
          </cell>
          <cell r="K650" t="str">
            <v>ac</v>
          </cell>
          <cell r="L650" t="str">
            <v>TC</v>
          </cell>
          <cell r="M650" t="str">
            <v>NULL</v>
          </cell>
          <cell r="N650" t="str">
            <v>jesusramirez@unicauca.edu.co</v>
          </cell>
          <cell r="O650" t="str">
            <v>ASOCIADO</v>
          </cell>
          <cell r="P650" t="str">
            <v>NULL</v>
          </cell>
          <cell r="Q650">
            <v>1</v>
          </cell>
        </row>
        <row r="651">
          <cell r="B651">
            <v>10293272</v>
          </cell>
          <cell r="C651" t="str">
            <v>BRAVO EGUIZABAL JOSE DARIO</v>
          </cell>
          <cell r="D651" t="str">
            <v>BRAVO</v>
          </cell>
          <cell r="E651" t="str">
            <v>EGUIZABAL</v>
          </cell>
          <cell r="F651" t="str">
            <v>JOSE</v>
          </cell>
          <cell r="G651" t="str">
            <v>DARIO</v>
          </cell>
          <cell r="H651">
            <v>44</v>
          </cell>
          <cell r="I651" t="str">
            <v>OCASIONAL</v>
          </cell>
          <cell r="J651" t="str">
            <v>M</v>
          </cell>
          <cell r="K651" t="str">
            <v>ac</v>
          </cell>
          <cell r="L651" t="str">
            <v>TC</v>
          </cell>
          <cell r="M651" t="str">
            <v>NULL</v>
          </cell>
          <cell r="N651" t="str">
            <v>josedariobravo@unicauca.edu.co</v>
          </cell>
          <cell r="O651" t="str">
            <v>ASISTENTE</v>
          </cell>
          <cell r="P651" t="str">
            <v>NULL</v>
          </cell>
          <cell r="Q651">
            <v>1</v>
          </cell>
        </row>
        <row r="652">
          <cell r="B652">
            <v>10293365</v>
          </cell>
          <cell r="C652" t="str">
            <v>VELA PRIETO CESAR JOSE</v>
          </cell>
          <cell r="D652" t="str">
            <v>VELA</v>
          </cell>
          <cell r="E652" t="str">
            <v>PRIETO</v>
          </cell>
          <cell r="F652" t="str">
            <v>CESAR</v>
          </cell>
          <cell r="G652" t="str">
            <v>JOSE</v>
          </cell>
          <cell r="H652">
            <v>11</v>
          </cell>
          <cell r="I652" t="str">
            <v>OCASIONAL</v>
          </cell>
          <cell r="J652" t="str">
            <v>M</v>
          </cell>
          <cell r="K652" t="str">
            <v>ac</v>
          </cell>
          <cell r="L652" t="str">
            <v>TC</v>
          </cell>
          <cell r="M652" t="str">
            <v>NULL</v>
          </cell>
          <cell r="N652" t="str">
            <v>cvela@unicauca.edu.co</v>
          </cell>
          <cell r="O652" t="str">
            <v>ASISTENTE</v>
          </cell>
          <cell r="P652" t="str">
            <v>NULL</v>
          </cell>
          <cell r="Q652">
            <v>1</v>
          </cell>
        </row>
        <row r="653">
          <cell r="B653">
            <v>10293679</v>
          </cell>
          <cell r="C653" t="str">
            <v>RODRIGUEZ VELEZ ALEXANDER</v>
          </cell>
          <cell r="D653" t="str">
            <v>RODRIGUEZ</v>
          </cell>
          <cell r="E653" t="str">
            <v>VELEZ</v>
          </cell>
          <cell r="F653" t="str">
            <v>ALEXANDER</v>
          </cell>
          <cell r="H653">
            <v>1</v>
          </cell>
          <cell r="I653" t="str">
            <v>OCASIONAL</v>
          </cell>
          <cell r="J653" t="str">
            <v>M</v>
          </cell>
          <cell r="K653" t="str">
            <v>ac</v>
          </cell>
          <cell r="L653" t="str">
            <v>TC</v>
          </cell>
          <cell r="M653" t="str">
            <v>NULL</v>
          </cell>
          <cell r="N653" t="str">
            <v>alexrodriguez@unicauca.edu.co</v>
          </cell>
          <cell r="O653" t="str">
            <v>AUXILIAR</v>
          </cell>
          <cell r="P653" t="str">
            <v>NULL</v>
          </cell>
          <cell r="Q653">
            <v>1</v>
          </cell>
        </row>
        <row r="654">
          <cell r="B654">
            <v>10294016</v>
          </cell>
          <cell r="C654" t="str">
            <v>DORADO MUÑOZ JOHN FREDY</v>
          </cell>
          <cell r="D654" t="str">
            <v>DORADO</v>
          </cell>
          <cell r="E654" t="str">
            <v>MUÑOZ</v>
          </cell>
          <cell r="F654" t="str">
            <v>JOHN</v>
          </cell>
          <cell r="G654" t="str">
            <v>FREDY</v>
          </cell>
          <cell r="H654">
            <v>8</v>
          </cell>
          <cell r="I654" t="str">
            <v>OCASIONAL</v>
          </cell>
          <cell r="J654" t="str">
            <v>M</v>
          </cell>
          <cell r="K654" t="str">
            <v>ac</v>
          </cell>
          <cell r="L654" t="str">
            <v>MT</v>
          </cell>
          <cell r="M654" t="str">
            <v>NULL</v>
          </cell>
          <cell r="N654" t="str">
            <v>NULL</v>
          </cell>
          <cell r="O654" t="str">
            <v>AUXILIAR</v>
          </cell>
          <cell r="P654" t="str">
            <v>NULL</v>
          </cell>
          <cell r="Q654">
            <v>1</v>
          </cell>
        </row>
        <row r="655">
          <cell r="B655">
            <v>10294087</v>
          </cell>
          <cell r="C655" t="str">
            <v>CAÑOLA SOTELO EDUARDO ANDRES</v>
          </cell>
          <cell r="D655" t="str">
            <v>CAÑOLA</v>
          </cell>
          <cell r="E655" t="str">
            <v>SOTELO</v>
          </cell>
          <cell r="F655" t="str">
            <v>EDUARDO</v>
          </cell>
          <cell r="G655" t="str">
            <v>ANDRES</v>
          </cell>
          <cell r="H655">
            <v>34</v>
          </cell>
          <cell r="I655" t="str">
            <v>OCASIONAL</v>
          </cell>
          <cell r="J655" t="str">
            <v>M</v>
          </cell>
          <cell r="K655" t="str">
            <v>ac</v>
          </cell>
          <cell r="L655" t="str">
            <v>TC</v>
          </cell>
          <cell r="M655" t="str">
            <v>NULL</v>
          </cell>
          <cell r="N655" t="str">
            <v>ecanola@unicauca.edu.co</v>
          </cell>
          <cell r="O655" t="str">
            <v>ASOCIADO</v>
          </cell>
          <cell r="P655" t="str">
            <v>NULL</v>
          </cell>
          <cell r="Q655">
            <v>1</v>
          </cell>
        </row>
        <row r="656">
          <cell r="B656">
            <v>10294590</v>
          </cell>
          <cell r="C656" t="str">
            <v>ROJAS GALVIS EFRAIN ALIRIO</v>
          </cell>
          <cell r="D656" t="str">
            <v>ROJAS</v>
          </cell>
          <cell r="E656" t="str">
            <v>GALVIS</v>
          </cell>
          <cell r="F656" t="str">
            <v>EFRAIN</v>
          </cell>
          <cell r="G656" t="str">
            <v>ALIRIO</v>
          </cell>
          <cell r="H656">
            <v>32</v>
          </cell>
          <cell r="I656" t="str">
            <v>OCASIONAL</v>
          </cell>
          <cell r="J656" t="str">
            <v>M</v>
          </cell>
          <cell r="K656" t="str">
            <v>ac</v>
          </cell>
          <cell r="L656" t="str">
            <v>TC</v>
          </cell>
          <cell r="M656" t="str">
            <v>NULL</v>
          </cell>
          <cell r="N656" t="str">
            <v>earojas@unicauca.edu.co</v>
          </cell>
          <cell r="O656" t="str">
            <v>ASOCIADO</v>
          </cell>
          <cell r="P656" t="str">
            <v>NULL</v>
          </cell>
          <cell r="Q656">
            <v>1</v>
          </cell>
        </row>
        <row r="657">
          <cell r="B657">
            <v>10294623</v>
          </cell>
          <cell r="C657" t="str">
            <v>ARBOLEDA PARDO JUAN GABRIEL</v>
          </cell>
          <cell r="D657" t="str">
            <v>ARBOLEDA</v>
          </cell>
          <cell r="E657" t="str">
            <v>PARDO</v>
          </cell>
          <cell r="F657" t="str">
            <v>JUAN</v>
          </cell>
          <cell r="G657" t="str">
            <v>GABRIEL</v>
          </cell>
          <cell r="H657">
            <v>43</v>
          </cell>
          <cell r="I657" t="str">
            <v>OCASIONAL</v>
          </cell>
          <cell r="J657" t="str">
            <v>M</v>
          </cell>
          <cell r="K657" t="str">
            <v>ac</v>
          </cell>
          <cell r="L657" t="str">
            <v>TC</v>
          </cell>
          <cell r="M657" t="str">
            <v>NULL</v>
          </cell>
          <cell r="N657" t="str">
            <v>jgarboleda@unicauca.edu.co</v>
          </cell>
          <cell r="O657" t="str">
            <v>AUXILIAR</v>
          </cell>
          <cell r="P657" t="str">
            <v>NULL</v>
          </cell>
          <cell r="Q657">
            <v>1</v>
          </cell>
        </row>
        <row r="658">
          <cell r="B658">
            <v>10296626</v>
          </cell>
          <cell r="C658" t="str">
            <v>CHANTRE ORTIZ CARLOS ANDRES</v>
          </cell>
          <cell r="D658" t="str">
            <v>CHANTRE</v>
          </cell>
          <cell r="E658" t="str">
            <v>ORTIZ</v>
          </cell>
          <cell r="F658" t="str">
            <v>CARLOS</v>
          </cell>
          <cell r="G658" t="str">
            <v>ANDRES</v>
          </cell>
          <cell r="H658">
            <v>4</v>
          </cell>
          <cell r="I658" t="str">
            <v>OCASIONAL</v>
          </cell>
          <cell r="J658" t="str">
            <v>M</v>
          </cell>
          <cell r="K658" t="str">
            <v>ac</v>
          </cell>
          <cell r="L658" t="str">
            <v>TC</v>
          </cell>
          <cell r="M658" t="str">
            <v>NULL</v>
          </cell>
          <cell r="N658" t="str">
            <v>cchantre@unicauca.edu.co</v>
          </cell>
          <cell r="O658" t="str">
            <v>ASOCIADO</v>
          </cell>
          <cell r="P658" t="str">
            <v>NULL</v>
          </cell>
          <cell r="Q658">
            <v>1</v>
          </cell>
        </row>
        <row r="659">
          <cell r="B659">
            <v>10296783</v>
          </cell>
          <cell r="C659" t="str">
            <v>GONZALEZ MARTINEZ JESUS MAURICIO</v>
          </cell>
          <cell r="D659" t="str">
            <v>GONZALEZ</v>
          </cell>
          <cell r="E659" t="str">
            <v>MARTINEZ</v>
          </cell>
          <cell r="F659" t="str">
            <v>JESUS</v>
          </cell>
          <cell r="G659" t="str">
            <v>MAURICIO</v>
          </cell>
          <cell r="H659">
            <v>4</v>
          </cell>
          <cell r="I659" t="str">
            <v>OCASIONAL</v>
          </cell>
          <cell r="J659" t="str">
            <v>M</v>
          </cell>
          <cell r="K659" t="str">
            <v>ac</v>
          </cell>
          <cell r="L659" t="str">
            <v>TC</v>
          </cell>
          <cell r="M659" t="str">
            <v>NULL</v>
          </cell>
          <cell r="N659" t="str">
            <v>NULL</v>
          </cell>
          <cell r="O659" t="str">
            <v>ASISTENTE</v>
          </cell>
          <cell r="P659" t="str">
            <v>NULL</v>
          </cell>
          <cell r="Q659">
            <v>1</v>
          </cell>
        </row>
        <row r="660">
          <cell r="B660">
            <v>10296785</v>
          </cell>
          <cell r="C660" t="str">
            <v>MERA VELASCO YAMID ARLEY</v>
          </cell>
          <cell r="D660" t="str">
            <v>MERA</v>
          </cell>
          <cell r="E660" t="str">
            <v>VELASCO</v>
          </cell>
          <cell r="F660" t="str">
            <v>YAMID</v>
          </cell>
          <cell r="G660" t="str">
            <v>ARLEY</v>
          </cell>
          <cell r="H660">
            <v>31</v>
          </cell>
          <cell r="I660" t="str">
            <v>OCASIONAL</v>
          </cell>
          <cell r="J660" t="str">
            <v>M</v>
          </cell>
          <cell r="K660" t="str">
            <v>ac</v>
          </cell>
          <cell r="L660" t="str">
            <v>TC</v>
          </cell>
          <cell r="M660" t="str">
            <v>NULL</v>
          </cell>
          <cell r="N660" t="str">
            <v>ymera@unicauca.edu.co</v>
          </cell>
          <cell r="O660" t="str">
            <v>ASISTENTE</v>
          </cell>
          <cell r="P660" t="str">
            <v>NULL</v>
          </cell>
          <cell r="Q660">
            <v>1</v>
          </cell>
        </row>
        <row r="661">
          <cell r="B661">
            <v>10296788</v>
          </cell>
          <cell r="C661" t="str">
            <v>MUÑOZ GIRALDO LENIN ALONSO</v>
          </cell>
          <cell r="D661" t="str">
            <v>MUÑOZ</v>
          </cell>
          <cell r="E661" t="str">
            <v>GIRALDO</v>
          </cell>
          <cell r="F661" t="str">
            <v>LENIN</v>
          </cell>
          <cell r="G661" t="str">
            <v>ALONSO</v>
          </cell>
          <cell r="H661">
            <v>5</v>
          </cell>
          <cell r="I661" t="str">
            <v>OCASIONAL</v>
          </cell>
          <cell r="J661" t="str">
            <v>M</v>
          </cell>
          <cell r="K661" t="str">
            <v>ac</v>
          </cell>
          <cell r="L661" t="str">
            <v>TC</v>
          </cell>
          <cell r="M661" t="str">
            <v>NULL</v>
          </cell>
          <cell r="N661" t="str">
            <v>lemunoz@unicauca.edu.co</v>
          </cell>
          <cell r="O661" t="str">
            <v>ASISTENTE</v>
          </cell>
          <cell r="P661" t="str">
            <v>NULL</v>
          </cell>
          <cell r="Q661">
            <v>1</v>
          </cell>
        </row>
        <row r="662">
          <cell r="B662">
            <v>10297491</v>
          </cell>
          <cell r="C662" t="str">
            <v>BURBANO FERNANDEZ MARLON FELIPE</v>
          </cell>
          <cell r="D662" t="str">
            <v>BURBANO</v>
          </cell>
          <cell r="E662" t="str">
            <v>FERNANDEZ</v>
          </cell>
          <cell r="F662" t="str">
            <v>MARLON</v>
          </cell>
          <cell r="G662" t="str">
            <v>FELIPE</v>
          </cell>
          <cell r="H662">
            <v>18</v>
          </cell>
          <cell r="I662" t="str">
            <v>OCASIONAL</v>
          </cell>
          <cell r="J662" t="str">
            <v>M</v>
          </cell>
          <cell r="K662" t="str">
            <v>ac</v>
          </cell>
          <cell r="L662" t="str">
            <v>TC</v>
          </cell>
          <cell r="M662" t="str">
            <v>NULL</v>
          </cell>
          <cell r="N662" t="str">
            <v>felipeburbano1@gmail.com</v>
          </cell>
          <cell r="O662" t="str">
            <v>AUXILIAR</v>
          </cell>
          <cell r="P662" t="str">
            <v>NULL</v>
          </cell>
          <cell r="Q662">
            <v>1</v>
          </cell>
        </row>
        <row r="663">
          <cell r="B663">
            <v>10298502</v>
          </cell>
          <cell r="C663" t="str">
            <v>PISMAG PORTILLA REMIGIO YAMID</v>
          </cell>
          <cell r="D663" t="str">
            <v>PISMAG</v>
          </cell>
          <cell r="E663" t="str">
            <v>PORTILLA</v>
          </cell>
          <cell r="F663" t="str">
            <v>REMIGIO</v>
          </cell>
          <cell r="G663" t="str">
            <v>YAMID</v>
          </cell>
          <cell r="H663">
            <v>4</v>
          </cell>
          <cell r="I663" t="str">
            <v>OCASIONAL</v>
          </cell>
          <cell r="J663" t="str">
            <v>M</v>
          </cell>
          <cell r="K663" t="str">
            <v>ac</v>
          </cell>
          <cell r="L663" t="str">
            <v>TC</v>
          </cell>
          <cell r="M663" t="str">
            <v>NULL</v>
          </cell>
          <cell r="N663" t="str">
            <v>yamid@unicauca.edu.co</v>
          </cell>
          <cell r="O663" t="str">
            <v>ASISTENTE</v>
          </cell>
          <cell r="P663" t="str">
            <v>NULL</v>
          </cell>
          <cell r="Q663">
            <v>1</v>
          </cell>
        </row>
        <row r="664">
          <cell r="B664">
            <v>10299642</v>
          </cell>
          <cell r="C664" t="str">
            <v>VALLEJO VALLECILLA GUILLERMO</v>
          </cell>
          <cell r="D664" t="str">
            <v>VALLEJO</v>
          </cell>
          <cell r="E664" t="str">
            <v>VALLECILLA</v>
          </cell>
          <cell r="F664" t="str">
            <v>GUILLERMO</v>
          </cell>
          <cell r="H664">
            <v>8</v>
          </cell>
          <cell r="I664" t="str">
            <v>OCASIONAL</v>
          </cell>
          <cell r="J664" t="str">
            <v>M</v>
          </cell>
          <cell r="K664" t="str">
            <v>ac</v>
          </cell>
          <cell r="L664" t="str">
            <v>MT</v>
          </cell>
          <cell r="M664" t="str">
            <v>NULL</v>
          </cell>
          <cell r="N664" t="str">
            <v>guillermovv@unicauca.edu.co</v>
          </cell>
          <cell r="O664" t="str">
            <v>AUXILIAR</v>
          </cell>
          <cell r="P664" t="str">
            <v>NULL</v>
          </cell>
          <cell r="Q664">
            <v>1</v>
          </cell>
        </row>
        <row r="665">
          <cell r="B665">
            <v>10299838</v>
          </cell>
          <cell r="C665" t="str">
            <v>PALECHOR TROCHEZ JHON JAIRO</v>
          </cell>
          <cell r="D665" t="str">
            <v>PALECHOR</v>
          </cell>
          <cell r="E665" t="str">
            <v>TROCHEZ</v>
          </cell>
          <cell r="F665" t="str">
            <v>JHON</v>
          </cell>
          <cell r="G665" t="str">
            <v>JAIRO</v>
          </cell>
          <cell r="H665">
            <v>4</v>
          </cell>
          <cell r="I665" t="str">
            <v>OCASIONAL</v>
          </cell>
          <cell r="J665" t="str">
            <v>M</v>
          </cell>
          <cell r="K665" t="str">
            <v>ac</v>
          </cell>
          <cell r="L665" t="str">
            <v>TC</v>
          </cell>
          <cell r="M665" t="str">
            <v>NULL</v>
          </cell>
          <cell r="N665" t="str">
            <v>jjpalechor@unicauca.edu.co</v>
          </cell>
          <cell r="O665" t="str">
            <v>AUXILIAR</v>
          </cell>
          <cell r="P665" t="str">
            <v>NULL</v>
          </cell>
          <cell r="Q665">
            <v>1</v>
          </cell>
        </row>
        <row r="666">
          <cell r="B666">
            <v>10300277</v>
          </cell>
          <cell r="C666" t="str">
            <v>LOPEZ ZEMANATE VICTOR HUGO</v>
          </cell>
          <cell r="D666" t="str">
            <v>LOPEZ</v>
          </cell>
          <cell r="E666" t="str">
            <v>ZEMANATE</v>
          </cell>
          <cell r="F666" t="str">
            <v>VICTOR</v>
          </cell>
          <cell r="G666" t="str">
            <v>HUGO</v>
          </cell>
          <cell r="H666">
            <v>42</v>
          </cell>
          <cell r="I666" t="str">
            <v>OCASIONAL</v>
          </cell>
          <cell r="J666" t="str">
            <v>M</v>
          </cell>
          <cell r="K666" t="str">
            <v>ac</v>
          </cell>
          <cell r="L666" t="str">
            <v>TC</v>
          </cell>
          <cell r="M666" t="str">
            <v>NULL</v>
          </cell>
          <cell r="N666" t="str">
            <v>victorh88@unicauca.edu.co</v>
          </cell>
          <cell r="O666" t="str">
            <v>ASOCIADO</v>
          </cell>
          <cell r="P666" t="str">
            <v>NULL</v>
          </cell>
          <cell r="Q666">
            <v>1</v>
          </cell>
        </row>
        <row r="667">
          <cell r="B667">
            <v>10300805</v>
          </cell>
          <cell r="C667" t="str">
            <v>SANCHEZ MUÑOZ MAURO ANDRES</v>
          </cell>
          <cell r="D667" t="str">
            <v>SANCHEZ</v>
          </cell>
          <cell r="E667" t="str">
            <v>MUÑOZ</v>
          </cell>
          <cell r="F667" t="str">
            <v>MAURO</v>
          </cell>
          <cell r="G667" t="str">
            <v>ANDRES</v>
          </cell>
          <cell r="H667">
            <v>19</v>
          </cell>
          <cell r="I667" t="str">
            <v>OCASIONAL</v>
          </cell>
          <cell r="J667" t="str">
            <v>M</v>
          </cell>
          <cell r="K667" t="str">
            <v>ac</v>
          </cell>
          <cell r="L667" t="str">
            <v>TC</v>
          </cell>
          <cell r="M667" t="str">
            <v>NULL</v>
          </cell>
          <cell r="N667" t="str">
            <v>msanchezmunoz@unicauca.edu.co</v>
          </cell>
          <cell r="O667" t="str">
            <v>ASISTENTE</v>
          </cell>
          <cell r="P667" t="str">
            <v>NULL</v>
          </cell>
          <cell r="Q667">
            <v>1</v>
          </cell>
        </row>
        <row r="668">
          <cell r="B668">
            <v>10301592</v>
          </cell>
          <cell r="C668" t="str">
            <v>PEREA ROMAN CRISPULO</v>
          </cell>
          <cell r="D668" t="str">
            <v>PEREA</v>
          </cell>
          <cell r="E668" t="str">
            <v>ROMAN</v>
          </cell>
          <cell r="F668" t="str">
            <v>CRISPULO</v>
          </cell>
          <cell r="H668">
            <v>5</v>
          </cell>
          <cell r="I668" t="str">
            <v>OCASIONAL</v>
          </cell>
          <cell r="J668" t="str">
            <v>M</v>
          </cell>
          <cell r="K668" t="str">
            <v>ac</v>
          </cell>
          <cell r="L668" t="str">
            <v>TC</v>
          </cell>
          <cell r="M668" t="str">
            <v>NULL</v>
          </cell>
          <cell r="N668" t="str">
            <v>cproman@unicauca.edu.co</v>
          </cell>
          <cell r="O668" t="str">
            <v>ASISTENTE</v>
          </cell>
          <cell r="P668" t="str">
            <v>NULL</v>
          </cell>
          <cell r="Q668">
            <v>1</v>
          </cell>
        </row>
        <row r="669">
          <cell r="B669">
            <v>10302007</v>
          </cell>
          <cell r="C669" t="str">
            <v>PORTILLA DORADO ENMANUEL FERNANDO</v>
          </cell>
          <cell r="D669" t="str">
            <v>PORTILLA</v>
          </cell>
          <cell r="E669" t="str">
            <v>DORADO</v>
          </cell>
          <cell r="F669" t="str">
            <v>ENMANUEL</v>
          </cell>
          <cell r="G669" t="str">
            <v>FERNANDO</v>
          </cell>
          <cell r="H669">
            <v>32</v>
          </cell>
          <cell r="I669" t="str">
            <v>OCASIONAL</v>
          </cell>
          <cell r="J669" t="str">
            <v>M</v>
          </cell>
          <cell r="K669" t="str">
            <v>ac</v>
          </cell>
          <cell r="L669" t="str">
            <v>TC</v>
          </cell>
          <cell r="M669" t="str">
            <v>NULL</v>
          </cell>
          <cell r="N669" t="str">
            <v>efportilla@unicauca.edu.co</v>
          </cell>
          <cell r="O669" t="str">
            <v>ASISTENTE</v>
          </cell>
          <cell r="P669" t="str">
            <v>NULL</v>
          </cell>
          <cell r="Q669">
            <v>1</v>
          </cell>
        </row>
        <row r="670">
          <cell r="B670">
            <v>10302099</v>
          </cell>
          <cell r="C670" t="str">
            <v>SANCHEZ NUPAN JULIAN DAVID</v>
          </cell>
          <cell r="D670" t="str">
            <v>SANCHEZ</v>
          </cell>
          <cell r="E670" t="str">
            <v>NUPAN</v>
          </cell>
          <cell r="F670" t="str">
            <v>JULIAN</v>
          </cell>
          <cell r="G670" t="str">
            <v>DAVID</v>
          </cell>
          <cell r="H670">
            <v>3</v>
          </cell>
          <cell r="I670" t="str">
            <v>OCASIONAL</v>
          </cell>
          <cell r="J670" t="str">
            <v>M</v>
          </cell>
          <cell r="K670" t="str">
            <v>ac</v>
          </cell>
          <cell r="L670" t="str">
            <v>TC</v>
          </cell>
          <cell r="M670" t="str">
            <v>NULL</v>
          </cell>
          <cell r="N670" t="str">
            <v>NULL</v>
          </cell>
          <cell r="O670" t="str">
            <v>AUXILIAR</v>
          </cell>
          <cell r="P670" t="str">
            <v>NULL</v>
          </cell>
          <cell r="Q670">
            <v>1</v>
          </cell>
        </row>
        <row r="671">
          <cell r="B671">
            <v>10302814</v>
          </cell>
          <cell r="C671" t="str">
            <v>QUINTERO TAPIA JOHN JAMER</v>
          </cell>
          <cell r="D671" t="str">
            <v>QUINTERO</v>
          </cell>
          <cell r="E671" t="str">
            <v>TAPIA</v>
          </cell>
          <cell r="F671" t="str">
            <v>JOHN</v>
          </cell>
          <cell r="G671" t="str">
            <v>JAMER</v>
          </cell>
          <cell r="H671">
            <v>32</v>
          </cell>
          <cell r="I671" t="str">
            <v>OCASIONAL</v>
          </cell>
          <cell r="J671" t="str">
            <v>M</v>
          </cell>
          <cell r="K671" t="str">
            <v>ac</v>
          </cell>
          <cell r="L671" t="str">
            <v>TC</v>
          </cell>
          <cell r="M671" t="str">
            <v>NULL</v>
          </cell>
          <cell r="N671" t="str">
            <v>jjquintero@unicauca.edu.co</v>
          </cell>
          <cell r="O671" t="str">
            <v>TITULAR</v>
          </cell>
          <cell r="P671" t="str">
            <v>NULL</v>
          </cell>
          <cell r="Q671">
            <v>1</v>
          </cell>
        </row>
        <row r="672">
          <cell r="B672">
            <v>10303223</v>
          </cell>
          <cell r="C672" t="str">
            <v>PEÑA LOPEZ LUIS ALEXANDER</v>
          </cell>
          <cell r="D672" t="str">
            <v>PEÑA</v>
          </cell>
          <cell r="E672" t="str">
            <v>LOPEZ</v>
          </cell>
          <cell r="F672" t="str">
            <v>LUIS</v>
          </cell>
          <cell r="G672" t="str">
            <v>ALEXANDER</v>
          </cell>
          <cell r="H672">
            <v>9</v>
          </cell>
          <cell r="I672" t="str">
            <v>OCASIONAL</v>
          </cell>
          <cell r="J672" t="str">
            <v>M</v>
          </cell>
          <cell r="K672" t="str">
            <v>ac</v>
          </cell>
          <cell r="L672" t="str">
            <v>TC</v>
          </cell>
          <cell r="M672" t="str">
            <v>NULL</v>
          </cell>
          <cell r="N672" t="str">
            <v>luisplopez@unicauca.edu.co</v>
          </cell>
          <cell r="O672" t="str">
            <v>ASISTENTE</v>
          </cell>
          <cell r="P672" t="str">
            <v>NULL</v>
          </cell>
          <cell r="Q672">
            <v>1</v>
          </cell>
        </row>
        <row r="673">
          <cell r="B673">
            <v>10304003</v>
          </cell>
          <cell r="C673" t="str">
            <v>SANCHEZ FERREIRA CAMILO</v>
          </cell>
          <cell r="D673" t="str">
            <v>SANCHEZ</v>
          </cell>
          <cell r="E673" t="str">
            <v>FERREIRA</v>
          </cell>
          <cell r="F673" t="str">
            <v>CAMILO</v>
          </cell>
          <cell r="H673">
            <v>34</v>
          </cell>
          <cell r="I673" t="str">
            <v>OCASIONAL</v>
          </cell>
          <cell r="J673" t="str">
            <v>M</v>
          </cell>
          <cell r="K673" t="str">
            <v>ac</v>
          </cell>
          <cell r="L673" t="str">
            <v>TC</v>
          </cell>
          <cell r="M673" t="str">
            <v>NULL</v>
          </cell>
          <cell r="N673" t="str">
            <v>csanchez@unicauca.edu.co</v>
          </cell>
          <cell r="O673" t="str">
            <v>ASISTENTE</v>
          </cell>
          <cell r="P673" t="str">
            <v>NULL</v>
          </cell>
          <cell r="Q673">
            <v>1</v>
          </cell>
        </row>
        <row r="674">
          <cell r="B674">
            <v>10304168</v>
          </cell>
          <cell r="C674" t="str">
            <v>DELGADO OROZCO MILTON FERNEY</v>
          </cell>
          <cell r="D674" t="str">
            <v>DELGADO</v>
          </cell>
          <cell r="E674" t="str">
            <v>OROZCO</v>
          </cell>
          <cell r="F674" t="str">
            <v>MILTON</v>
          </cell>
          <cell r="G674" t="str">
            <v>FERNEY</v>
          </cell>
          <cell r="H674">
            <v>10</v>
          </cell>
          <cell r="I674" t="str">
            <v>OCASIONAL</v>
          </cell>
          <cell r="J674" t="str">
            <v>M</v>
          </cell>
          <cell r="K674" t="str">
            <v>ac</v>
          </cell>
          <cell r="L674" t="str">
            <v>MT</v>
          </cell>
          <cell r="M674" t="str">
            <v>NULL</v>
          </cell>
          <cell r="N674" t="str">
            <v>mfdelgado@unicauca.edu.co</v>
          </cell>
          <cell r="O674" t="str">
            <v>AUXILIAR</v>
          </cell>
          <cell r="P674" t="str">
            <v>NULL</v>
          </cell>
          <cell r="Q674">
            <v>1</v>
          </cell>
        </row>
        <row r="675">
          <cell r="B675">
            <v>10304180</v>
          </cell>
          <cell r="C675" t="str">
            <v>GUEVARA LEON JULIAN DAVID</v>
          </cell>
          <cell r="D675" t="str">
            <v>GUEVARA</v>
          </cell>
          <cell r="E675" t="str">
            <v>LEON</v>
          </cell>
          <cell r="F675" t="str">
            <v>JULIAN</v>
          </cell>
          <cell r="G675" t="str">
            <v>DAVID</v>
          </cell>
          <cell r="H675">
            <v>28</v>
          </cell>
          <cell r="I675" t="str">
            <v>OCASIONAL</v>
          </cell>
          <cell r="J675" t="str">
            <v>M</v>
          </cell>
          <cell r="K675" t="str">
            <v>ac</v>
          </cell>
          <cell r="L675" t="str">
            <v>TC</v>
          </cell>
          <cell r="M675" t="str">
            <v>NULL</v>
          </cell>
          <cell r="N675" t="str">
            <v>NULL</v>
          </cell>
          <cell r="O675" t="str">
            <v>AUXILIAR</v>
          </cell>
          <cell r="P675" t="str">
            <v>NULL</v>
          </cell>
          <cell r="Q675">
            <v>1</v>
          </cell>
        </row>
        <row r="676">
          <cell r="B676">
            <v>10304373</v>
          </cell>
          <cell r="C676" t="str">
            <v>GOMEZ AGREDO GUSTAVO ADOLFO</v>
          </cell>
          <cell r="D676" t="str">
            <v>GOMEZ</v>
          </cell>
          <cell r="E676" t="str">
            <v>AGREDO</v>
          </cell>
          <cell r="F676" t="str">
            <v>GUSTAVO</v>
          </cell>
          <cell r="G676" t="str">
            <v>ADOLFO</v>
          </cell>
          <cell r="H676">
            <v>49</v>
          </cell>
          <cell r="I676" t="str">
            <v>OCASIONAL</v>
          </cell>
          <cell r="J676" t="str">
            <v>M</v>
          </cell>
          <cell r="K676" t="str">
            <v>ac</v>
          </cell>
          <cell r="L676" t="str">
            <v>TC</v>
          </cell>
          <cell r="M676" t="str">
            <v>NULL</v>
          </cell>
          <cell r="N676" t="str">
            <v>gtgomez@unicauca.edu.co</v>
          </cell>
          <cell r="O676" t="str">
            <v>ASISTENTE</v>
          </cell>
          <cell r="P676" t="str">
            <v>NULL</v>
          </cell>
          <cell r="Q676">
            <v>1</v>
          </cell>
        </row>
        <row r="677">
          <cell r="B677">
            <v>10304782</v>
          </cell>
          <cell r="C677" t="str">
            <v>GALVIS PEREZ PABLO ALEXANDER</v>
          </cell>
          <cell r="D677" t="str">
            <v>GALVIS</v>
          </cell>
          <cell r="E677" t="str">
            <v>PEREZ</v>
          </cell>
          <cell r="F677" t="str">
            <v>PABLO</v>
          </cell>
          <cell r="G677" t="str">
            <v>ALEXANDER</v>
          </cell>
          <cell r="H677">
            <v>21</v>
          </cell>
          <cell r="I677" t="str">
            <v>OCASIONAL</v>
          </cell>
          <cell r="J677" t="str">
            <v>M</v>
          </cell>
          <cell r="K677" t="str">
            <v>ac</v>
          </cell>
          <cell r="L677" t="str">
            <v>TC</v>
          </cell>
          <cell r="M677" t="str">
            <v>NULL</v>
          </cell>
          <cell r="N677" t="str">
            <v>pgalvis@unicauca.edu.co</v>
          </cell>
          <cell r="O677" t="str">
            <v>ASISTENTE</v>
          </cell>
          <cell r="P677" t="str">
            <v>NULL</v>
          </cell>
          <cell r="Q677">
            <v>1</v>
          </cell>
        </row>
        <row r="678">
          <cell r="B678">
            <v>10306386</v>
          </cell>
          <cell r="C678" t="str">
            <v>CAICEDO COLLAZOS JUAN JOSE</v>
          </cell>
          <cell r="D678" t="str">
            <v>CAICEDO</v>
          </cell>
          <cell r="E678" t="str">
            <v>COLLAZOS</v>
          </cell>
          <cell r="F678" t="str">
            <v>JUAN</v>
          </cell>
          <cell r="G678" t="str">
            <v>JOSE</v>
          </cell>
          <cell r="H678">
            <v>21</v>
          </cell>
          <cell r="I678" t="str">
            <v>OCASIONAL</v>
          </cell>
          <cell r="J678" t="str">
            <v>M</v>
          </cell>
          <cell r="K678" t="str">
            <v>ac</v>
          </cell>
          <cell r="L678" t="str">
            <v>TC</v>
          </cell>
          <cell r="M678" t="str">
            <v>NULL</v>
          </cell>
          <cell r="N678" t="str">
            <v>jjcaicedo@unicauca.edu.co</v>
          </cell>
          <cell r="O678" t="str">
            <v>ASISTENTE</v>
          </cell>
          <cell r="P678" t="str">
            <v>NULL</v>
          </cell>
          <cell r="Q678">
            <v>1</v>
          </cell>
        </row>
        <row r="679">
          <cell r="B679">
            <v>10307086</v>
          </cell>
          <cell r="C679" t="str">
            <v>COLLAZOS RAMIREZ JHONATAN</v>
          </cell>
          <cell r="D679" t="str">
            <v>COLLAZOS</v>
          </cell>
          <cell r="E679" t="str">
            <v>RAMIREZ</v>
          </cell>
          <cell r="F679" t="str">
            <v>JHONATAN</v>
          </cell>
          <cell r="H679">
            <v>43</v>
          </cell>
          <cell r="I679" t="str">
            <v>OCASIONAL</v>
          </cell>
          <cell r="J679" t="str">
            <v>M</v>
          </cell>
          <cell r="K679" t="str">
            <v>ac</v>
          </cell>
          <cell r="L679" t="str">
            <v>TC</v>
          </cell>
          <cell r="M679" t="str">
            <v>NULL</v>
          </cell>
          <cell r="N679" t="str">
            <v>jocollazos@unicauca.edu.co</v>
          </cell>
          <cell r="O679" t="str">
            <v>ASISTENTE</v>
          </cell>
          <cell r="P679" t="str">
            <v>NULL</v>
          </cell>
          <cell r="Q679">
            <v>1</v>
          </cell>
        </row>
        <row r="680">
          <cell r="B680">
            <v>10307348</v>
          </cell>
          <cell r="C680" t="str">
            <v>ANDRADE HOYOS JHON ALEJANDRO</v>
          </cell>
          <cell r="D680" t="str">
            <v>ANDRADE</v>
          </cell>
          <cell r="E680" t="str">
            <v>HOYOS</v>
          </cell>
          <cell r="F680" t="str">
            <v>JHON</v>
          </cell>
          <cell r="G680" t="str">
            <v>ALEJANDRO</v>
          </cell>
          <cell r="H680">
            <v>34</v>
          </cell>
          <cell r="I680" t="str">
            <v>OCASIONAL</v>
          </cell>
          <cell r="J680" t="str">
            <v>M</v>
          </cell>
          <cell r="K680" t="str">
            <v>ac</v>
          </cell>
          <cell r="L680" t="str">
            <v>TC</v>
          </cell>
          <cell r="M680" t="str">
            <v>NULL</v>
          </cell>
          <cell r="N680" t="str">
            <v>jaandrade@unicauca.edu.co</v>
          </cell>
          <cell r="O680" t="str">
            <v>ASISTENTE</v>
          </cell>
          <cell r="P680" t="str">
            <v>NULL</v>
          </cell>
          <cell r="Q680">
            <v>1</v>
          </cell>
        </row>
        <row r="681">
          <cell r="B681">
            <v>10308209</v>
          </cell>
          <cell r="C681" t="str">
            <v>MIRANDA MUÑOZ CRISTIAN DAVID</v>
          </cell>
          <cell r="D681" t="str">
            <v>MIRANDA</v>
          </cell>
          <cell r="E681" t="str">
            <v>MUÑOZ</v>
          </cell>
          <cell r="F681" t="str">
            <v>CRISTIAN</v>
          </cell>
          <cell r="G681" t="str">
            <v>DAVID</v>
          </cell>
          <cell r="H681">
            <v>36</v>
          </cell>
          <cell r="I681" t="str">
            <v>OCASIONAL</v>
          </cell>
          <cell r="J681" t="str">
            <v>M</v>
          </cell>
          <cell r="K681" t="str">
            <v>ac</v>
          </cell>
          <cell r="L681" t="str">
            <v>TC</v>
          </cell>
          <cell r="M681" t="str">
            <v>NULL</v>
          </cell>
          <cell r="N681" t="str">
            <v>cdmiranda@unicauca.edu.co</v>
          </cell>
          <cell r="O681" t="str">
            <v>ASISTENTE</v>
          </cell>
          <cell r="P681" t="str">
            <v>NULL</v>
          </cell>
          <cell r="Q681">
            <v>1</v>
          </cell>
        </row>
        <row r="682">
          <cell r="B682">
            <v>10484572</v>
          </cell>
          <cell r="C682" t="str">
            <v>MOSQUERA LARRAHONDO VICTOR MANUEL</v>
          </cell>
          <cell r="D682" t="str">
            <v>MOSQUERA</v>
          </cell>
          <cell r="E682" t="str">
            <v>LARRAHONDO</v>
          </cell>
          <cell r="F682" t="str">
            <v>VICTOR</v>
          </cell>
          <cell r="G682" t="str">
            <v>MANUEL</v>
          </cell>
          <cell r="H682">
            <v>4</v>
          </cell>
          <cell r="I682" t="str">
            <v>OCASIONAL</v>
          </cell>
          <cell r="J682" t="str">
            <v>M</v>
          </cell>
          <cell r="K682" t="str">
            <v>ac</v>
          </cell>
          <cell r="L682" t="str">
            <v>TC</v>
          </cell>
          <cell r="M682" t="str">
            <v>NULL</v>
          </cell>
          <cell r="N682" t="str">
            <v>vmmosquera@unicauca.edu.co</v>
          </cell>
          <cell r="O682" t="str">
            <v>AUXILIAR</v>
          </cell>
          <cell r="P682" t="str">
            <v>NULL</v>
          </cell>
          <cell r="Q682">
            <v>1</v>
          </cell>
        </row>
        <row r="683">
          <cell r="B683">
            <v>10492541</v>
          </cell>
          <cell r="C683" t="str">
            <v>CAMILO POTES MANUEL JULIAN</v>
          </cell>
          <cell r="D683" t="str">
            <v>CAMILO</v>
          </cell>
          <cell r="E683" t="str">
            <v>POTES</v>
          </cell>
          <cell r="F683" t="str">
            <v>MANUEL</v>
          </cell>
          <cell r="G683" t="str">
            <v>JULIAN</v>
          </cell>
          <cell r="H683">
            <v>43</v>
          </cell>
          <cell r="I683" t="str">
            <v>OCASIONAL</v>
          </cell>
          <cell r="J683" t="str">
            <v>M</v>
          </cell>
          <cell r="K683" t="str">
            <v>ac</v>
          </cell>
          <cell r="L683" t="str">
            <v>TC</v>
          </cell>
          <cell r="M683" t="str">
            <v>NULL</v>
          </cell>
          <cell r="N683" t="str">
            <v>manuelpotes@unicauca.edu.co</v>
          </cell>
          <cell r="O683" t="str">
            <v>ASISTENTE</v>
          </cell>
          <cell r="P683" t="str">
            <v>NULL</v>
          </cell>
          <cell r="Q683">
            <v>1</v>
          </cell>
        </row>
        <row r="684">
          <cell r="B684">
            <v>10497568</v>
          </cell>
          <cell r="C684" t="str">
            <v>FERNANDEZ CARLOS ALBERTO</v>
          </cell>
          <cell r="D684" t="str">
            <v>FERNANDEZ</v>
          </cell>
          <cell r="E684" t="str">
            <v>CARLOS</v>
          </cell>
          <cell r="F684" t="str">
            <v>CARLOS</v>
          </cell>
          <cell r="G684" t="str">
            <v>ALBERTO</v>
          </cell>
          <cell r="H684">
            <v>9</v>
          </cell>
          <cell r="I684" t="str">
            <v>OCASIONAL</v>
          </cell>
          <cell r="J684" t="str">
            <v>M</v>
          </cell>
          <cell r="K684" t="str">
            <v>ac</v>
          </cell>
          <cell r="L684" t="str">
            <v>MT</v>
          </cell>
          <cell r="M684" t="str">
            <v>NULL</v>
          </cell>
          <cell r="N684" t="str">
            <v>caf@unicauca.edu.co</v>
          </cell>
          <cell r="O684" t="str">
            <v>AUXILIAR</v>
          </cell>
          <cell r="P684" t="str">
            <v>NULL</v>
          </cell>
          <cell r="Q684">
            <v>1</v>
          </cell>
        </row>
        <row r="685">
          <cell r="B685">
            <v>10531242</v>
          </cell>
          <cell r="C685" t="str">
            <v>VALENCIA SALINAS JAIRO ADOLFO</v>
          </cell>
          <cell r="D685" t="str">
            <v>VALENCIA</v>
          </cell>
          <cell r="E685" t="str">
            <v>SALINAS</v>
          </cell>
          <cell r="F685" t="str">
            <v>JAIRO</v>
          </cell>
          <cell r="G685" t="str">
            <v>ADOLFO</v>
          </cell>
          <cell r="H685">
            <v>14</v>
          </cell>
          <cell r="I685" t="str">
            <v>OCASIONAL</v>
          </cell>
          <cell r="J685" t="str">
            <v>M</v>
          </cell>
          <cell r="K685" t="str">
            <v>ac</v>
          </cell>
          <cell r="L685" t="str">
            <v>TC</v>
          </cell>
          <cell r="M685" t="str">
            <v>NULL</v>
          </cell>
          <cell r="N685" t="str">
            <v>javalencia@unicauca.edu.co</v>
          </cell>
          <cell r="O685" t="str">
            <v>ASISTENTE</v>
          </cell>
          <cell r="P685" t="str">
            <v>NULL</v>
          </cell>
          <cell r="Q685">
            <v>1</v>
          </cell>
        </row>
        <row r="686">
          <cell r="B686">
            <v>10532509</v>
          </cell>
          <cell r="C686" t="str">
            <v>BRAVO CRUZ NESTOR EUGENIO</v>
          </cell>
          <cell r="D686" t="str">
            <v>BRAVO</v>
          </cell>
          <cell r="E686" t="str">
            <v>CRUZ</v>
          </cell>
          <cell r="F686" t="str">
            <v>NESTOR</v>
          </cell>
          <cell r="G686" t="str">
            <v>EUGENIO</v>
          </cell>
          <cell r="H686">
            <v>19</v>
          </cell>
          <cell r="I686" t="str">
            <v>OCASIONAL</v>
          </cell>
          <cell r="J686" t="str">
            <v>M</v>
          </cell>
          <cell r="K686" t="str">
            <v>ac</v>
          </cell>
          <cell r="L686" t="str">
            <v>TC</v>
          </cell>
          <cell r="M686" t="str">
            <v>COORDINADORPR</v>
          </cell>
          <cell r="N686" t="str">
            <v>nestorbravo@unicauca.edu.co</v>
          </cell>
          <cell r="O686" t="str">
            <v>ASOCIADO</v>
          </cell>
          <cell r="P686" t="str">
            <v>NULL</v>
          </cell>
          <cell r="Q686">
            <v>1</v>
          </cell>
        </row>
        <row r="687">
          <cell r="B687">
            <v>10538293</v>
          </cell>
          <cell r="C687" t="str">
            <v>ORDOÑEZ GUERRERO JOSE RAUL</v>
          </cell>
          <cell r="D687" t="str">
            <v>ORDOÑEZ</v>
          </cell>
          <cell r="E687" t="str">
            <v>GUERRERO</v>
          </cell>
          <cell r="F687" t="str">
            <v>JOSE</v>
          </cell>
          <cell r="G687" t="str">
            <v>RAUL</v>
          </cell>
          <cell r="H687">
            <v>33</v>
          </cell>
          <cell r="I687" t="str">
            <v>OCASIONAL</v>
          </cell>
          <cell r="J687" t="str">
            <v>M</v>
          </cell>
          <cell r="K687" t="str">
            <v>ac</v>
          </cell>
          <cell r="L687" t="str">
            <v>TC</v>
          </cell>
          <cell r="M687" t="str">
            <v>NULL</v>
          </cell>
          <cell r="N687" t="str">
            <v>jrordonez@unicauca.edu.co</v>
          </cell>
          <cell r="O687" t="str">
            <v>ASOCIADO</v>
          </cell>
          <cell r="P687" t="str">
            <v>NULL</v>
          </cell>
          <cell r="Q687">
            <v>1</v>
          </cell>
        </row>
        <row r="688">
          <cell r="B688">
            <v>10538987</v>
          </cell>
          <cell r="C688" t="str">
            <v>CHACON VILLOTA HELDER MAURICIO</v>
          </cell>
          <cell r="D688" t="str">
            <v>CHACON</v>
          </cell>
          <cell r="E688" t="str">
            <v>VILLOTA</v>
          </cell>
          <cell r="F688" t="str">
            <v>HELDER</v>
          </cell>
          <cell r="G688" t="str">
            <v>MAURICIO</v>
          </cell>
          <cell r="H688">
            <v>19</v>
          </cell>
          <cell r="I688" t="str">
            <v>OCASIONAL</v>
          </cell>
          <cell r="J688" t="str">
            <v>M</v>
          </cell>
          <cell r="K688" t="str">
            <v>ac</v>
          </cell>
          <cell r="L688" t="str">
            <v>TC</v>
          </cell>
          <cell r="M688" t="str">
            <v>COORDINADORPR</v>
          </cell>
          <cell r="N688" t="str">
            <v>helder@unicauca.edu.co</v>
          </cell>
          <cell r="O688" t="str">
            <v>ASISTENTE</v>
          </cell>
          <cell r="P688" t="str">
            <v>NULL</v>
          </cell>
          <cell r="Q688">
            <v>1</v>
          </cell>
        </row>
        <row r="689">
          <cell r="B689">
            <v>10539198</v>
          </cell>
          <cell r="C689" t="str">
            <v>CERON SANCHEZ RUBEN DARIO</v>
          </cell>
          <cell r="D689" t="str">
            <v>CERON</v>
          </cell>
          <cell r="E689" t="str">
            <v>SANCHEZ</v>
          </cell>
          <cell r="F689" t="str">
            <v>RUBEN</v>
          </cell>
          <cell r="G689" t="str">
            <v>DARIO</v>
          </cell>
          <cell r="H689">
            <v>33</v>
          </cell>
          <cell r="I689" t="str">
            <v>OCASIONAL</v>
          </cell>
          <cell r="J689" t="str">
            <v>M</v>
          </cell>
          <cell r="K689" t="str">
            <v>ac</v>
          </cell>
          <cell r="L689" t="str">
            <v>TC</v>
          </cell>
          <cell r="M689" t="str">
            <v>NULL</v>
          </cell>
          <cell r="N689" t="str">
            <v>rdceron@unicauca.edu.co</v>
          </cell>
          <cell r="O689" t="str">
            <v>ASISTENTE</v>
          </cell>
          <cell r="P689" t="str">
            <v>NULL</v>
          </cell>
          <cell r="Q689">
            <v>1</v>
          </cell>
        </row>
        <row r="690">
          <cell r="B690">
            <v>10539779</v>
          </cell>
          <cell r="C690" t="str">
            <v>VARONA BALCAZAR GIOVANNI</v>
          </cell>
          <cell r="D690" t="str">
            <v>VARONA</v>
          </cell>
          <cell r="E690" t="str">
            <v>BALCAZAR</v>
          </cell>
          <cell r="F690" t="str">
            <v>GIOVANNI</v>
          </cell>
          <cell r="H690">
            <v>31</v>
          </cell>
          <cell r="I690" t="str">
            <v>OCASIONAL</v>
          </cell>
          <cell r="J690" t="str">
            <v>M</v>
          </cell>
          <cell r="K690" t="str">
            <v>ac</v>
          </cell>
          <cell r="L690" t="str">
            <v>TC</v>
          </cell>
          <cell r="M690" t="str">
            <v>NULL</v>
          </cell>
          <cell r="N690" t="str">
            <v>gvarona@unicauca.edu.co</v>
          </cell>
          <cell r="O690" t="str">
            <v>TITULAR</v>
          </cell>
          <cell r="P690" t="str">
            <v>NULL</v>
          </cell>
          <cell r="Q690">
            <v>1</v>
          </cell>
        </row>
        <row r="691">
          <cell r="B691">
            <v>10540650</v>
          </cell>
          <cell r="C691" t="str">
            <v>ARTEAGA CORDOBA ROLANDO</v>
          </cell>
          <cell r="D691" t="str">
            <v>ARTEAGA</v>
          </cell>
          <cell r="E691" t="str">
            <v>CORDOBA</v>
          </cell>
          <cell r="F691" t="str">
            <v>ROLANDO</v>
          </cell>
          <cell r="H691">
            <v>42</v>
          </cell>
          <cell r="I691" t="str">
            <v>OCASIONAL</v>
          </cell>
          <cell r="J691" t="str">
            <v>M</v>
          </cell>
          <cell r="K691" t="str">
            <v>ac</v>
          </cell>
          <cell r="L691" t="str">
            <v>TC</v>
          </cell>
          <cell r="M691" t="str">
            <v>NULL</v>
          </cell>
          <cell r="N691" t="str">
            <v>rolandocordoba@unicauca.edu.co</v>
          </cell>
          <cell r="O691" t="str">
            <v>ASISTENTE</v>
          </cell>
          <cell r="P691" t="str">
            <v>NULL</v>
          </cell>
          <cell r="Q691">
            <v>1</v>
          </cell>
        </row>
        <row r="692">
          <cell r="B692">
            <v>10543389</v>
          </cell>
          <cell r="C692" t="str">
            <v>RAMIREZ PARUMA HENRY ERNEY</v>
          </cell>
          <cell r="D692" t="str">
            <v>RAMIREZ</v>
          </cell>
          <cell r="E692" t="str">
            <v>PARUMA</v>
          </cell>
          <cell r="F692" t="str">
            <v>HENRY</v>
          </cell>
          <cell r="G692" t="str">
            <v>ERNEY</v>
          </cell>
          <cell r="H692">
            <v>18</v>
          </cell>
          <cell r="I692" t="str">
            <v>OCASIONAL</v>
          </cell>
          <cell r="J692" t="str">
            <v>M</v>
          </cell>
          <cell r="K692" t="str">
            <v>ac</v>
          </cell>
          <cell r="L692" t="str">
            <v>TC</v>
          </cell>
          <cell r="M692" t="str">
            <v>NULL</v>
          </cell>
          <cell r="N692" t="str">
            <v>henryram@unicauca.edu.co</v>
          </cell>
          <cell r="O692" t="str">
            <v>AUXILIAR</v>
          </cell>
          <cell r="P692" t="str">
            <v>NULL</v>
          </cell>
          <cell r="Q692">
            <v>1</v>
          </cell>
        </row>
        <row r="693">
          <cell r="B693">
            <v>10544217</v>
          </cell>
          <cell r="C693" t="str">
            <v>RENGIFO SOLIS CARLOS GERARDO</v>
          </cell>
          <cell r="D693" t="str">
            <v>RENGIFO</v>
          </cell>
          <cell r="E693" t="str">
            <v>SOLIS</v>
          </cell>
          <cell r="F693" t="str">
            <v>CARLOS</v>
          </cell>
          <cell r="G693" t="str">
            <v>GERARDO</v>
          </cell>
          <cell r="H693">
            <v>33</v>
          </cell>
          <cell r="I693" t="str">
            <v>OCASIONAL</v>
          </cell>
          <cell r="J693" t="str">
            <v>M</v>
          </cell>
          <cell r="K693" t="str">
            <v>ac</v>
          </cell>
          <cell r="L693" t="str">
            <v>TC</v>
          </cell>
          <cell r="M693" t="str">
            <v>NULL</v>
          </cell>
          <cell r="N693" t="str">
            <v>gerardorengifo@unicauca.edu.co</v>
          </cell>
          <cell r="O693" t="str">
            <v>ASISTENTE</v>
          </cell>
          <cell r="P693" t="str">
            <v>NULL</v>
          </cell>
          <cell r="Q693">
            <v>1</v>
          </cell>
        </row>
        <row r="694">
          <cell r="B694">
            <v>10544653</v>
          </cell>
          <cell r="C694" t="str">
            <v>TERAN ROSERO SILVIO MANUEL</v>
          </cell>
          <cell r="D694" t="str">
            <v>TERAN</v>
          </cell>
          <cell r="E694" t="str">
            <v>ROSERO</v>
          </cell>
          <cell r="F694" t="str">
            <v>SILVIO</v>
          </cell>
          <cell r="G694" t="str">
            <v>MANUEL</v>
          </cell>
          <cell r="H694">
            <v>46</v>
          </cell>
          <cell r="I694" t="str">
            <v>OCASIONAL</v>
          </cell>
          <cell r="J694" t="str">
            <v>M</v>
          </cell>
          <cell r="K694" t="str">
            <v>ac</v>
          </cell>
          <cell r="L694" t="str">
            <v>TC</v>
          </cell>
          <cell r="M694" t="str">
            <v>NULL</v>
          </cell>
          <cell r="N694" t="str">
            <v>steran@unicauca.edu.co</v>
          </cell>
          <cell r="O694" t="str">
            <v>AUXILIAR</v>
          </cell>
          <cell r="P694" t="str">
            <v>NULL</v>
          </cell>
          <cell r="Q694">
            <v>1</v>
          </cell>
        </row>
        <row r="695">
          <cell r="B695">
            <v>10544679</v>
          </cell>
          <cell r="C695" t="str">
            <v>ESPADA VILLAQUIRAN JOSE ALFONSO</v>
          </cell>
          <cell r="D695" t="str">
            <v>ESPADA</v>
          </cell>
          <cell r="E695" t="str">
            <v>VILLAQUIRAN</v>
          </cell>
          <cell r="F695" t="str">
            <v>JOSE</v>
          </cell>
          <cell r="G695" t="str">
            <v>ALFONSO</v>
          </cell>
          <cell r="H695">
            <v>2</v>
          </cell>
          <cell r="I695" t="str">
            <v>OCASIONAL</v>
          </cell>
          <cell r="J695" t="str">
            <v>M</v>
          </cell>
          <cell r="K695" t="str">
            <v>ac</v>
          </cell>
          <cell r="L695" t="str">
            <v>TC</v>
          </cell>
          <cell r="M695" t="str">
            <v>NULL</v>
          </cell>
          <cell r="N695" t="str">
            <v>josespada@unicauca.edu.co</v>
          </cell>
          <cell r="O695" t="str">
            <v>ASISTENTE</v>
          </cell>
          <cell r="P695" t="str">
            <v>NULL</v>
          </cell>
          <cell r="Q695">
            <v>1</v>
          </cell>
        </row>
        <row r="696">
          <cell r="B696">
            <v>10547808</v>
          </cell>
          <cell r="C696" t="str">
            <v>ACOSTA FAUSTO JOSE</v>
          </cell>
          <cell r="D696" t="str">
            <v>ACOSTA</v>
          </cell>
          <cell r="E696" t="str">
            <v>FAUSTO</v>
          </cell>
          <cell r="F696" t="str">
            <v>FAUSTO</v>
          </cell>
          <cell r="G696" t="str">
            <v>JOSE</v>
          </cell>
          <cell r="H696">
            <v>32</v>
          </cell>
          <cell r="I696" t="str">
            <v>OCASIONAL</v>
          </cell>
          <cell r="J696" t="str">
            <v>M</v>
          </cell>
          <cell r="K696" t="str">
            <v>ac</v>
          </cell>
          <cell r="L696" t="str">
            <v>TC</v>
          </cell>
          <cell r="M696" t="str">
            <v>NULL</v>
          </cell>
          <cell r="N696" t="str">
            <v>fjacosta@unicauca.edu.co</v>
          </cell>
          <cell r="O696" t="str">
            <v>ASISTENTE</v>
          </cell>
          <cell r="P696" t="str">
            <v>NULL</v>
          </cell>
          <cell r="Q696">
            <v>1</v>
          </cell>
        </row>
        <row r="697">
          <cell r="B697">
            <v>10548030</v>
          </cell>
          <cell r="C697" t="str">
            <v>CALDAS CONSTAIN ALBERTO JOSE</v>
          </cell>
          <cell r="D697" t="str">
            <v>CALDAS</v>
          </cell>
          <cell r="E697" t="str">
            <v>CONSTAIN</v>
          </cell>
          <cell r="F697" t="str">
            <v>ALBERTO</v>
          </cell>
          <cell r="G697" t="str">
            <v>JOSE</v>
          </cell>
          <cell r="H697">
            <v>46</v>
          </cell>
          <cell r="I697" t="str">
            <v>OCASIONAL</v>
          </cell>
          <cell r="J697" t="str">
            <v>M</v>
          </cell>
          <cell r="K697" t="str">
            <v>ac</v>
          </cell>
          <cell r="L697" t="str">
            <v>TC</v>
          </cell>
          <cell r="M697" t="str">
            <v>NULL</v>
          </cell>
          <cell r="N697" t="str">
            <v>ajcaldasc@unicauca.edu.co</v>
          </cell>
          <cell r="O697" t="str">
            <v>ASISTENTE</v>
          </cell>
          <cell r="P697" t="str">
            <v>NULL</v>
          </cell>
          <cell r="Q697">
            <v>1</v>
          </cell>
        </row>
        <row r="698">
          <cell r="B698">
            <v>10548083</v>
          </cell>
          <cell r="C698" t="str">
            <v>MEJIA SANTANDER HERNAN FELIPE</v>
          </cell>
          <cell r="D698" t="str">
            <v>MEJIA</v>
          </cell>
          <cell r="E698" t="str">
            <v>SANTANDER</v>
          </cell>
          <cell r="F698" t="str">
            <v>HERNAN</v>
          </cell>
          <cell r="G698" t="str">
            <v>FELIPE</v>
          </cell>
          <cell r="H698">
            <v>13</v>
          </cell>
          <cell r="I698" t="str">
            <v>OCASIONAL</v>
          </cell>
          <cell r="J698" t="str">
            <v>M</v>
          </cell>
          <cell r="K698" t="str">
            <v>ac</v>
          </cell>
          <cell r="L698" t="str">
            <v>TC</v>
          </cell>
          <cell r="M698" t="str">
            <v>NULL</v>
          </cell>
          <cell r="N698" t="str">
            <v>hernanmejia@unicauca.edu.co</v>
          </cell>
          <cell r="O698" t="str">
            <v>ASISTENTE</v>
          </cell>
          <cell r="P698" t="str">
            <v>NULL</v>
          </cell>
          <cell r="Q698">
            <v>1</v>
          </cell>
        </row>
        <row r="699">
          <cell r="B699">
            <v>10549172</v>
          </cell>
          <cell r="C699" t="str">
            <v>DE LA TORRE SOLARTE GABRIEL</v>
          </cell>
          <cell r="D699" t="str">
            <v>DE LA TORRE</v>
          </cell>
          <cell r="E699" t="str">
            <v>LA</v>
          </cell>
          <cell r="F699" t="str">
            <v>GABRIEL</v>
          </cell>
          <cell r="H699">
            <v>18</v>
          </cell>
          <cell r="I699" t="str">
            <v>OCASIONAL</v>
          </cell>
          <cell r="J699" t="str">
            <v>M</v>
          </cell>
          <cell r="K699" t="str">
            <v>ac</v>
          </cell>
          <cell r="L699" t="str">
            <v>TC</v>
          </cell>
          <cell r="M699" t="str">
            <v>NULL</v>
          </cell>
          <cell r="N699" t="str">
            <v>gabrielt@unicauca.edu.co</v>
          </cell>
          <cell r="O699" t="str">
            <v>ASISTENTE</v>
          </cell>
          <cell r="P699" t="str">
            <v>NULL</v>
          </cell>
          <cell r="Q699">
            <v>1</v>
          </cell>
        </row>
        <row r="700">
          <cell r="B700">
            <v>10549763</v>
          </cell>
          <cell r="C700" t="str">
            <v>CASTRO FRANCO EDGAR ALFONSO</v>
          </cell>
          <cell r="D700" t="str">
            <v>CASTRO</v>
          </cell>
          <cell r="E700" t="str">
            <v>FRANCO</v>
          </cell>
          <cell r="F700" t="str">
            <v>EDGAR</v>
          </cell>
          <cell r="G700" t="str">
            <v>ALFONSO</v>
          </cell>
          <cell r="H700">
            <v>14</v>
          </cell>
          <cell r="I700" t="str">
            <v>OCASIONAL</v>
          </cell>
          <cell r="J700" t="str">
            <v>M</v>
          </cell>
          <cell r="K700" t="str">
            <v>ac</v>
          </cell>
          <cell r="L700" t="str">
            <v>TC</v>
          </cell>
          <cell r="M700" t="str">
            <v>NULL</v>
          </cell>
          <cell r="N700" t="str">
            <v>eacastro@unicauca.edu.co</v>
          </cell>
          <cell r="O700" t="str">
            <v>TITULAR</v>
          </cell>
          <cell r="P700" t="str">
            <v>NULL</v>
          </cell>
          <cell r="Q700">
            <v>1</v>
          </cell>
        </row>
        <row r="701">
          <cell r="B701">
            <v>10697021</v>
          </cell>
          <cell r="C701" t="str">
            <v>VARGAS ROSERO HERMES FABIAN</v>
          </cell>
          <cell r="D701" t="str">
            <v>VARGAS</v>
          </cell>
          <cell r="E701" t="str">
            <v>ROSERO</v>
          </cell>
          <cell r="F701" t="str">
            <v>HERMES</v>
          </cell>
          <cell r="G701" t="str">
            <v>FABIAN</v>
          </cell>
          <cell r="H701">
            <v>51</v>
          </cell>
          <cell r="I701" t="str">
            <v>OCASIONAL</v>
          </cell>
          <cell r="J701" t="str">
            <v>M</v>
          </cell>
          <cell r="K701" t="str">
            <v>ac</v>
          </cell>
          <cell r="L701" t="str">
            <v>TC</v>
          </cell>
          <cell r="M701" t="str">
            <v>NULL</v>
          </cell>
          <cell r="N701" t="str">
            <v>fvargas@unicauca.edu.co</v>
          </cell>
          <cell r="O701" t="str">
            <v>ASISTENTE</v>
          </cell>
          <cell r="P701" t="str">
            <v>NULL</v>
          </cell>
          <cell r="Q701">
            <v>1</v>
          </cell>
        </row>
        <row r="702">
          <cell r="B702">
            <v>12240675</v>
          </cell>
          <cell r="C702" t="str">
            <v>CALDERON MINDA JORGE EDUARDO</v>
          </cell>
          <cell r="D702" t="str">
            <v>CALDERON</v>
          </cell>
          <cell r="E702" t="str">
            <v>MINDA</v>
          </cell>
          <cell r="F702" t="str">
            <v>JORGE</v>
          </cell>
          <cell r="G702" t="str">
            <v>EDUARDO</v>
          </cell>
          <cell r="H702">
            <v>43</v>
          </cell>
          <cell r="I702" t="str">
            <v>OCASIONAL</v>
          </cell>
          <cell r="J702" t="str">
            <v>M</v>
          </cell>
          <cell r="K702" t="str">
            <v>ac</v>
          </cell>
          <cell r="L702" t="str">
            <v>MT</v>
          </cell>
          <cell r="M702" t="str">
            <v>NULL</v>
          </cell>
          <cell r="N702" t="str">
            <v>eduardocalderon@unicauca.edu.co</v>
          </cell>
          <cell r="O702" t="str">
            <v>AUXILIAR</v>
          </cell>
          <cell r="P702" t="str">
            <v>NULL</v>
          </cell>
          <cell r="Q702">
            <v>1</v>
          </cell>
        </row>
        <row r="703">
          <cell r="B703">
            <v>12747768</v>
          </cell>
          <cell r="C703" t="str">
            <v>GOMEZ GOMEZ WILLIAM HENZCER</v>
          </cell>
          <cell r="D703" t="str">
            <v>GOMEZ</v>
          </cell>
          <cell r="E703" t="str">
            <v>GOMEZ</v>
          </cell>
          <cell r="F703" t="str">
            <v>WILLIAM</v>
          </cell>
          <cell r="G703" t="str">
            <v>HENZCER</v>
          </cell>
          <cell r="H703">
            <v>42</v>
          </cell>
          <cell r="I703" t="str">
            <v>OCASIONAL</v>
          </cell>
          <cell r="J703" t="str">
            <v>M</v>
          </cell>
          <cell r="K703" t="str">
            <v>ac</v>
          </cell>
          <cell r="L703" t="str">
            <v>TC</v>
          </cell>
          <cell r="M703" t="str">
            <v>NULL</v>
          </cell>
          <cell r="N703" t="str">
            <v>williamgg@unicauca.edu.co</v>
          </cell>
          <cell r="O703" t="str">
            <v>ASISTENTE</v>
          </cell>
          <cell r="P703" t="str">
            <v>NULL</v>
          </cell>
          <cell r="Q703">
            <v>1</v>
          </cell>
        </row>
        <row r="704">
          <cell r="B704">
            <v>12748124</v>
          </cell>
          <cell r="C704" t="str">
            <v>CASTILLO GARCES JOHN ALEXANDER</v>
          </cell>
          <cell r="D704" t="str">
            <v>CASTILLO</v>
          </cell>
          <cell r="E704" t="str">
            <v>GARCES</v>
          </cell>
          <cell r="F704" t="str">
            <v>JOHN</v>
          </cell>
          <cell r="G704" t="str">
            <v>ALEXANDER</v>
          </cell>
          <cell r="H704">
            <v>37</v>
          </cell>
          <cell r="I704" t="str">
            <v>OCASIONAL</v>
          </cell>
          <cell r="J704" t="str">
            <v>M</v>
          </cell>
          <cell r="K704" t="str">
            <v>ac</v>
          </cell>
          <cell r="L704" t="str">
            <v>TC</v>
          </cell>
          <cell r="M704" t="str">
            <v>NULL</v>
          </cell>
          <cell r="N704" t="str">
            <v>jacastillo@unicauca.edu.co</v>
          </cell>
          <cell r="O704" t="str">
            <v>ASISTENTE</v>
          </cell>
          <cell r="P704" t="str">
            <v>NULL</v>
          </cell>
          <cell r="Q704">
            <v>1</v>
          </cell>
        </row>
        <row r="705">
          <cell r="B705">
            <v>13011538</v>
          </cell>
          <cell r="C705" t="str">
            <v>ORTEGA VALENCIA OMAR ALEJANDRO</v>
          </cell>
          <cell r="D705" t="str">
            <v>ORTEGA</v>
          </cell>
          <cell r="E705" t="str">
            <v>VALENCIA</v>
          </cell>
          <cell r="F705" t="str">
            <v>OMAR</v>
          </cell>
          <cell r="G705" t="str">
            <v>ALEJANDRO</v>
          </cell>
          <cell r="H705">
            <v>8</v>
          </cell>
          <cell r="I705" t="str">
            <v>OCASIONAL</v>
          </cell>
          <cell r="J705" t="str">
            <v>M</v>
          </cell>
          <cell r="K705" t="str">
            <v>ac</v>
          </cell>
          <cell r="L705" t="str">
            <v>MT</v>
          </cell>
          <cell r="M705" t="str">
            <v>NULL</v>
          </cell>
          <cell r="N705" t="str">
            <v>NULL</v>
          </cell>
          <cell r="O705" t="str">
            <v>AUXILIAR</v>
          </cell>
          <cell r="P705" t="str">
            <v>NULL</v>
          </cell>
          <cell r="Q705">
            <v>1</v>
          </cell>
        </row>
        <row r="706">
          <cell r="B706">
            <v>13071424</v>
          </cell>
          <cell r="C706" t="str">
            <v>MOLINA BOTINA WILMER NEIL</v>
          </cell>
          <cell r="D706" t="str">
            <v>MOLINA</v>
          </cell>
          <cell r="E706" t="str">
            <v>BOTINA</v>
          </cell>
          <cell r="F706" t="str">
            <v>WILMER</v>
          </cell>
          <cell r="G706" t="str">
            <v>NEIL</v>
          </cell>
          <cell r="H706">
            <v>14</v>
          </cell>
          <cell r="I706" t="str">
            <v>OCASIONAL</v>
          </cell>
          <cell r="J706" t="str">
            <v>M</v>
          </cell>
          <cell r="K706" t="str">
            <v>ac</v>
          </cell>
          <cell r="L706" t="str">
            <v>MT</v>
          </cell>
          <cell r="M706" t="str">
            <v>NULL</v>
          </cell>
          <cell r="N706" t="str">
            <v>NULL</v>
          </cell>
          <cell r="O706" t="str">
            <v>AUXILIAR</v>
          </cell>
          <cell r="P706" t="str">
            <v>NULL</v>
          </cell>
          <cell r="Q706">
            <v>1</v>
          </cell>
        </row>
        <row r="707">
          <cell r="B707">
            <v>13742651</v>
          </cell>
          <cell r="C707" t="str">
            <v>MURILLO JEREZ SERGIO ANDRES</v>
          </cell>
          <cell r="D707" t="str">
            <v>MURILLO</v>
          </cell>
          <cell r="E707" t="str">
            <v>JEREZ</v>
          </cell>
          <cell r="F707" t="str">
            <v>SERGIO</v>
          </cell>
          <cell r="G707" t="str">
            <v>ANDRES</v>
          </cell>
          <cell r="H707">
            <v>3</v>
          </cell>
          <cell r="I707" t="str">
            <v>OCASIONAL</v>
          </cell>
          <cell r="J707" t="str">
            <v>M</v>
          </cell>
          <cell r="K707" t="str">
            <v>ac</v>
          </cell>
          <cell r="L707" t="str">
            <v>TC</v>
          </cell>
          <cell r="M707" t="str">
            <v>NULL</v>
          </cell>
          <cell r="N707" t="str">
            <v>sergiomurillo@unicauca.edu.co</v>
          </cell>
          <cell r="O707" t="str">
            <v>ASOCIADO</v>
          </cell>
          <cell r="P707" t="str">
            <v>NULL</v>
          </cell>
          <cell r="Q707">
            <v>1</v>
          </cell>
        </row>
        <row r="708">
          <cell r="B708">
            <v>14251340</v>
          </cell>
          <cell r="C708" t="str">
            <v>MENESES LLANOS ROBINSON</v>
          </cell>
          <cell r="D708" t="str">
            <v>MENESES</v>
          </cell>
          <cell r="E708" t="str">
            <v>LLANOS</v>
          </cell>
          <cell r="F708" t="str">
            <v>ROBINSON</v>
          </cell>
          <cell r="H708">
            <v>32</v>
          </cell>
          <cell r="I708" t="str">
            <v>OCASIONAL</v>
          </cell>
          <cell r="J708" t="str">
            <v>M</v>
          </cell>
          <cell r="K708" t="str">
            <v>ac</v>
          </cell>
          <cell r="L708" t="str">
            <v>TC</v>
          </cell>
          <cell r="M708" t="str">
            <v>NULL</v>
          </cell>
          <cell r="N708" t="str">
            <v>robinsonmeneses@unicauca.edu.co</v>
          </cell>
          <cell r="O708" t="str">
            <v>ASISTENTE</v>
          </cell>
          <cell r="P708" t="str">
            <v>NULL</v>
          </cell>
          <cell r="Q708">
            <v>1</v>
          </cell>
        </row>
        <row r="709">
          <cell r="B709">
            <v>14466748</v>
          </cell>
          <cell r="C709" t="str">
            <v>RODRIGUEZ CUARTAS ALEJANDRO</v>
          </cell>
          <cell r="D709" t="str">
            <v>RODRIGUEZ</v>
          </cell>
          <cell r="E709" t="str">
            <v>CUARTAS</v>
          </cell>
          <cell r="F709" t="str">
            <v>ALEJANDRO</v>
          </cell>
          <cell r="H709">
            <v>11</v>
          </cell>
          <cell r="I709" t="str">
            <v>OCASIONAL</v>
          </cell>
          <cell r="J709" t="str">
            <v>M</v>
          </cell>
          <cell r="K709" t="str">
            <v>ac</v>
          </cell>
          <cell r="L709" t="str">
            <v>TC</v>
          </cell>
          <cell r="M709" t="str">
            <v>NULL</v>
          </cell>
          <cell r="N709" t="str">
            <v>alejandrorodriguez@unicauca.edu.co</v>
          </cell>
          <cell r="O709" t="str">
            <v>AUXILIAR</v>
          </cell>
          <cell r="P709" t="str">
            <v>NULL</v>
          </cell>
          <cell r="Q709">
            <v>1</v>
          </cell>
        </row>
        <row r="710">
          <cell r="B710">
            <v>14651544</v>
          </cell>
          <cell r="C710" t="str">
            <v>GIRALDO TENORIO HERNANDO JAVIER</v>
          </cell>
          <cell r="D710" t="str">
            <v>GIRALDO</v>
          </cell>
          <cell r="E710" t="str">
            <v>TENORIO</v>
          </cell>
          <cell r="F710" t="str">
            <v>HERNANDO</v>
          </cell>
          <cell r="G710" t="str">
            <v>JAVIER</v>
          </cell>
          <cell r="H710">
            <v>22</v>
          </cell>
          <cell r="I710" t="str">
            <v>OCASIONAL</v>
          </cell>
          <cell r="J710" t="str">
            <v>M</v>
          </cell>
          <cell r="K710" t="str">
            <v>ac</v>
          </cell>
          <cell r="L710" t="str">
            <v>TC</v>
          </cell>
          <cell r="M710" t="str">
            <v>NULL</v>
          </cell>
          <cell r="N710" t="str">
            <v>hernandogiraldo@unicauca.edu.co</v>
          </cell>
          <cell r="O710" t="str">
            <v>ASISTENTE</v>
          </cell>
          <cell r="P710" t="str">
            <v>NULL</v>
          </cell>
          <cell r="Q710">
            <v>1</v>
          </cell>
        </row>
        <row r="711">
          <cell r="B711">
            <v>14700203</v>
          </cell>
          <cell r="C711" t="str">
            <v>CORREA ARANA KARIN</v>
          </cell>
          <cell r="D711" t="str">
            <v>CORREA</v>
          </cell>
          <cell r="E711" t="str">
            <v>ARANA</v>
          </cell>
          <cell r="F711" t="str">
            <v>KARIN</v>
          </cell>
          <cell r="H711">
            <v>51</v>
          </cell>
          <cell r="I711" t="str">
            <v>OCASIONAL</v>
          </cell>
          <cell r="J711" t="str">
            <v>F</v>
          </cell>
          <cell r="K711" t="str">
            <v>ac</v>
          </cell>
          <cell r="L711" t="str">
            <v>TC</v>
          </cell>
          <cell r="M711" t="str">
            <v>NULL</v>
          </cell>
          <cell r="N711" t="str">
            <v>NULL</v>
          </cell>
          <cell r="O711" t="str">
            <v>ASISTENTE</v>
          </cell>
          <cell r="P711" t="str">
            <v>NULL</v>
          </cell>
          <cell r="Q711">
            <v>1</v>
          </cell>
        </row>
        <row r="712">
          <cell r="B712">
            <v>14835429</v>
          </cell>
          <cell r="C712" t="str">
            <v>HERRERA AYALA OSCAR EDUARDO</v>
          </cell>
          <cell r="D712" t="str">
            <v>HERRERA</v>
          </cell>
          <cell r="E712" t="str">
            <v>AYALA</v>
          </cell>
          <cell r="F712" t="str">
            <v>OSCAR</v>
          </cell>
          <cell r="G712" t="str">
            <v>EDUARDO</v>
          </cell>
          <cell r="H712">
            <v>28</v>
          </cell>
          <cell r="I712" t="str">
            <v>OCASIONAL</v>
          </cell>
          <cell r="J712" t="str">
            <v>M</v>
          </cell>
          <cell r="K712" t="str">
            <v>ac</v>
          </cell>
          <cell r="L712" t="str">
            <v>TC</v>
          </cell>
          <cell r="M712" t="str">
            <v>NULL</v>
          </cell>
          <cell r="N712" t="str">
            <v>NULL</v>
          </cell>
          <cell r="O712" t="str">
            <v>ASISTENTE</v>
          </cell>
          <cell r="P712" t="str">
            <v>NULL</v>
          </cell>
          <cell r="Q712">
            <v>1</v>
          </cell>
        </row>
        <row r="713">
          <cell r="B713">
            <v>15380008</v>
          </cell>
          <cell r="C713" t="str">
            <v>ORDOÑEZ FERNANDEZ JORGE WILLIAM</v>
          </cell>
          <cell r="D713" t="str">
            <v>ORDOÑEZ</v>
          </cell>
          <cell r="E713" t="str">
            <v>FERNANDEZ</v>
          </cell>
          <cell r="F713" t="str">
            <v>JORGE</v>
          </cell>
          <cell r="G713" t="str">
            <v>WILLIAM</v>
          </cell>
          <cell r="H713">
            <v>42</v>
          </cell>
          <cell r="I713" t="str">
            <v>OCASIONAL</v>
          </cell>
          <cell r="J713" t="str">
            <v>M</v>
          </cell>
          <cell r="K713" t="str">
            <v>ac</v>
          </cell>
          <cell r="L713" t="str">
            <v>TC</v>
          </cell>
          <cell r="M713" t="str">
            <v>NULL</v>
          </cell>
          <cell r="N713" t="str">
            <v>jordonez@unicauca.edu.co</v>
          </cell>
          <cell r="O713" t="str">
            <v>ASISTENTE</v>
          </cell>
          <cell r="P713" t="str">
            <v>NULL</v>
          </cell>
          <cell r="Q713">
            <v>1</v>
          </cell>
        </row>
        <row r="714">
          <cell r="B714">
            <v>16265499</v>
          </cell>
          <cell r="C714" t="str">
            <v>CHAMORRO HERNANDEZ GUSTAVO HERNANDO</v>
          </cell>
          <cell r="D714" t="str">
            <v>CHAMORRO</v>
          </cell>
          <cell r="E714" t="str">
            <v>HERNANDEZ</v>
          </cell>
          <cell r="F714" t="str">
            <v>GUSTAVO</v>
          </cell>
          <cell r="G714" t="str">
            <v>HERNANDO</v>
          </cell>
          <cell r="H714">
            <v>30</v>
          </cell>
          <cell r="I714" t="str">
            <v>OCASIONAL</v>
          </cell>
          <cell r="J714" t="str">
            <v>M</v>
          </cell>
          <cell r="K714" t="str">
            <v>ac</v>
          </cell>
          <cell r="L714" t="str">
            <v>TC</v>
          </cell>
          <cell r="M714" t="str">
            <v>NULL</v>
          </cell>
          <cell r="N714" t="str">
            <v>gchamorro@unicauca.edu.co</v>
          </cell>
          <cell r="O714" t="str">
            <v>ASOCIADO</v>
          </cell>
          <cell r="P714" t="str">
            <v>NULL</v>
          </cell>
          <cell r="Q714">
            <v>1</v>
          </cell>
        </row>
        <row r="715">
          <cell r="B715">
            <v>16503348</v>
          </cell>
          <cell r="C715" t="str">
            <v>APONTE REYES ALEXANDER</v>
          </cell>
          <cell r="D715" t="str">
            <v>APONTE</v>
          </cell>
          <cell r="E715" t="str">
            <v>REYES</v>
          </cell>
          <cell r="F715" t="str">
            <v>ALEXANDER</v>
          </cell>
          <cell r="H715">
            <v>47</v>
          </cell>
          <cell r="I715" t="str">
            <v>OCASIONAL</v>
          </cell>
          <cell r="J715" t="str">
            <v>M</v>
          </cell>
          <cell r="K715" t="str">
            <v>ac</v>
          </cell>
          <cell r="L715" t="str">
            <v>TC</v>
          </cell>
          <cell r="M715" t="str">
            <v>NULL</v>
          </cell>
          <cell r="N715" t="str">
            <v>reyesalex@unicauca.edu.co</v>
          </cell>
          <cell r="O715" t="str">
            <v>ASISTENTE</v>
          </cell>
          <cell r="P715" t="str">
            <v>NULL</v>
          </cell>
          <cell r="Q715">
            <v>1</v>
          </cell>
        </row>
        <row r="716">
          <cell r="B716">
            <v>16536890</v>
          </cell>
          <cell r="C716" t="str">
            <v>CORONELL TOVAR JORGE IVAN</v>
          </cell>
          <cell r="D716" t="str">
            <v>CORONELL</v>
          </cell>
          <cell r="E716" t="str">
            <v>TOVAR</v>
          </cell>
          <cell r="F716" t="str">
            <v>JORGE</v>
          </cell>
          <cell r="G716" t="str">
            <v>IVAN</v>
          </cell>
          <cell r="H716">
            <v>30</v>
          </cell>
          <cell r="I716" t="str">
            <v>OCASIONAL</v>
          </cell>
          <cell r="J716" t="str">
            <v>M</v>
          </cell>
          <cell r="K716" t="str">
            <v>ac</v>
          </cell>
          <cell r="L716" t="str">
            <v>TC</v>
          </cell>
          <cell r="M716" t="str">
            <v>NULL</v>
          </cell>
          <cell r="N716" t="str">
            <v>coronell@unicauca.edu.co</v>
          </cell>
          <cell r="O716" t="str">
            <v>AUXILIAR</v>
          </cell>
          <cell r="P716" t="str">
            <v>NULL</v>
          </cell>
          <cell r="Q716">
            <v>1</v>
          </cell>
        </row>
        <row r="717">
          <cell r="B717">
            <v>16643999</v>
          </cell>
          <cell r="C717" t="str">
            <v>MUÑOZ OCHOA MARIO ELCIAS</v>
          </cell>
          <cell r="D717" t="str">
            <v>MUÑOZ</v>
          </cell>
          <cell r="E717" t="str">
            <v>OCHOA</v>
          </cell>
          <cell r="F717" t="str">
            <v>MARIO</v>
          </cell>
          <cell r="G717" t="str">
            <v>ELCIAS</v>
          </cell>
          <cell r="H717">
            <v>35</v>
          </cell>
          <cell r="I717" t="str">
            <v>OCASIONAL</v>
          </cell>
          <cell r="J717" t="str">
            <v>M</v>
          </cell>
          <cell r="K717" t="str">
            <v>ac</v>
          </cell>
          <cell r="L717" t="str">
            <v>TC</v>
          </cell>
          <cell r="M717" t="str">
            <v>NULL</v>
          </cell>
          <cell r="N717" t="str">
            <v>mariomuochoa@unicauca.edu.co</v>
          </cell>
          <cell r="O717" t="str">
            <v>ASISTENTE</v>
          </cell>
          <cell r="P717" t="str">
            <v>NULL</v>
          </cell>
          <cell r="Q717">
            <v>1</v>
          </cell>
        </row>
        <row r="718">
          <cell r="B718">
            <v>16649978</v>
          </cell>
          <cell r="C718" t="str">
            <v>MOLANO SANCHEZ GUSTAVO ADOLFO</v>
          </cell>
          <cell r="D718" t="str">
            <v>MOLANO</v>
          </cell>
          <cell r="E718" t="str">
            <v>SANCHEZ</v>
          </cell>
          <cell r="F718" t="str">
            <v>GUSTAVO</v>
          </cell>
          <cell r="G718" t="str">
            <v>ADOLFO</v>
          </cell>
          <cell r="H718">
            <v>41</v>
          </cell>
          <cell r="I718" t="str">
            <v>OCASIONAL</v>
          </cell>
          <cell r="J718" t="str">
            <v>M</v>
          </cell>
          <cell r="K718" t="str">
            <v>ac</v>
          </cell>
          <cell r="L718" t="str">
            <v>TC</v>
          </cell>
          <cell r="M718" t="str">
            <v>DIRECTOR</v>
          </cell>
          <cell r="N718" t="str">
            <v>gmolano@unicauca.edu.co</v>
          </cell>
          <cell r="O718" t="str">
            <v>AUXILIAR</v>
          </cell>
          <cell r="P718" t="str">
            <v>NULL</v>
          </cell>
          <cell r="Q718">
            <v>1</v>
          </cell>
        </row>
        <row r="719">
          <cell r="B719">
            <v>16655777</v>
          </cell>
          <cell r="C719" t="str">
            <v>GUTIERREZ HURTADO ALBERTO</v>
          </cell>
          <cell r="D719" t="str">
            <v>GUTIERREZ</v>
          </cell>
          <cell r="E719" t="str">
            <v>HURTADO</v>
          </cell>
          <cell r="F719" t="str">
            <v>ALBERTO</v>
          </cell>
          <cell r="H719">
            <v>7</v>
          </cell>
          <cell r="I719" t="str">
            <v>OCASIONAL</v>
          </cell>
          <cell r="J719" t="str">
            <v>M</v>
          </cell>
          <cell r="K719" t="str">
            <v>ac</v>
          </cell>
          <cell r="L719" t="str">
            <v>TC</v>
          </cell>
          <cell r="M719" t="str">
            <v>NULL</v>
          </cell>
          <cell r="N719" t="str">
            <v>agutierrez@unicauca.edu.co</v>
          </cell>
          <cell r="O719" t="str">
            <v>ASOCIADO</v>
          </cell>
          <cell r="P719" t="str">
            <v>NULL</v>
          </cell>
          <cell r="Q719">
            <v>1</v>
          </cell>
        </row>
        <row r="720">
          <cell r="B720">
            <v>16735966</v>
          </cell>
          <cell r="C720" t="str">
            <v>MALDONADO PASCUAS JAVIER</v>
          </cell>
          <cell r="D720" t="str">
            <v>MALDONADO</v>
          </cell>
          <cell r="E720" t="str">
            <v>PASCUAS</v>
          </cell>
          <cell r="F720" t="str">
            <v>JAVIER</v>
          </cell>
          <cell r="H720">
            <v>40</v>
          </cell>
          <cell r="I720" t="str">
            <v>OCASIONAL</v>
          </cell>
          <cell r="J720" t="str">
            <v>M</v>
          </cell>
          <cell r="K720" t="str">
            <v>ac</v>
          </cell>
          <cell r="L720" t="str">
            <v>TC</v>
          </cell>
          <cell r="M720" t="str">
            <v>NULL</v>
          </cell>
          <cell r="N720" t="str">
            <v>javiermaldonado@unicauca.edu.co</v>
          </cell>
          <cell r="O720" t="str">
            <v>AUXILIAR</v>
          </cell>
          <cell r="P720" t="str">
            <v>NULL</v>
          </cell>
          <cell r="Q720">
            <v>1</v>
          </cell>
        </row>
        <row r="721">
          <cell r="B721">
            <v>16768923</v>
          </cell>
          <cell r="C721" t="str">
            <v>VALDERRUTEN VIDAL ALFREDO</v>
          </cell>
          <cell r="D721" t="str">
            <v>VALDERRUTEN</v>
          </cell>
          <cell r="E721" t="str">
            <v>VIDAL</v>
          </cell>
          <cell r="F721" t="str">
            <v>ALFREDO</v>
          </cell>
          <cell r="H721">
            <v>2</v>
          </cell>
          <cell r="I721" t="str">
            <v>OCASIONAL</v>
          </cell>
          <cell r="J721" t="str">
            <v>M</v>
          </cell>
          <cell r="K721" t="str">
            <v>ac</v>
          </cell>
          <cell r="L721" t="str">
            <v>TC</v>
          </cell>
          <cell r="M721" t="str">
            <v>NULL</v>
          </cell>
          <cell r="N721" t="str">
            <v>alfredovidal@unicauca.edu.co</v>
          </cell>
          <cell r="O721" t="str">
            <v>AUXILIAR</v>
          </cell>
          <cell r="P721" t="str">
            <v>NULL</v>
          </cell>
          <cell r="Q721">
            <v>1</v>
          </cell>
        </row>
        <row r="722">
          <cell r="B722">
            <v>16918837</v>
          </cell>
          <cell r="C722" t="str">
            <v>MARTINEZ GARCIA ROBERT FABIAN</v>
          </cell>
          <cell r="D722" t="str">
            <v>MARTINEZ</v>
          </cell>
          <cell r="E722" t="str">
            <v>GARCIA</v>
          </cell>
          <cell r="F722" t="str">
            <v>ROBERT</v>
          </cell>
          <cell r="G722" t="str">
            <v>FABIAN</v>
          </cell>
          <cell r="H722">
            <v>30</v>
          </cell>
          <cell r="I722" t="str">
            <v>OCASIONAL</v>
          </cell>
          <cell r="J722" t="str">
            <v>M</v>
          </cell>
          <cell r="K722" t="str">
            <v>ac</v>
          </cell>
          <cell r="L722" t="str">
            <v>TC</v>
          </cell>
          <cell r="M722" t="str">
            <v>NULL</v>
          </cell>
          <cell r="N722" t="str">
            <v>rmartinez@unicauca.edu.co</v>
          </cell>
          <cell r="O722" t="str">
            <v>AUXILIAR</v>
          </cell>
          <cell r="P722" t="str">
            <v>NULL</v>
          </cell>
          <cell r="Q722">
            <v>1</v>
          </cell>
        </row>
        <row r="723">
          <cell r="B723">
            <v>18125322</v>
          </cell>
          <cell r="C723" t="str">
            <v>CHAMORRO IBARRA EDWIN CESAR</v>
          </cell>
          <cell r="D723" t="str">
            <v>CHAMORRO</v>
          </cell>
          <cell r="E723" t="str">
            <v>IBARRA</v>
          </cell>
          <cell r="F723" t="str">
            <v>EDWIN</v>
          </cell>
          <cell r="G723" t="str">
            <v>CESAR</v>
          </cell>
          <cell r="H723">
            <v>35</v>
          </cell>
          <cell r="I723" t="str">
            <v>OCASIONAL</v>
          </cell>
          <cell r="J723" t="str">
            <v>M</v>
          </cell>
          <cell r="K723" t="str">
            <v>ac</v>
          </cell>
          <cell r="L723" t="str">
            <v>TC</v>
          </cell>
          <cell r="M723" t="str">
            <v>NULL</v>
          </cell>
          <cell r="N723" t="str">
            <v>echamo@unicauca.edu.co</v>
          </cell>
          <cell r="O723" t="str">
            <v>ASISTENTE</v>
          </cell>
          <cell r="P723" t="str">
            <v>NULL</v>
          </cell>
          <cell r="Q723">
            <v>1</v>
          </cell>
        </row>
        <row r="724">
          <cell r="B724">
            <v>19383506</v>
          </cell>
          <cell r="C724" t="str">
            <v>VERGARA VARELA HERNANDO RAFAEL</v>
          </cell>
          <cell r="D724" t="str">
            <v>VERGARA</v>
          </cell>
          <cell r="E724" t="str">
            <v>VARELA</v>
          </cell>
          <cell r="F724" t="str">
            <v>HERNANDO</v>
          </cell>
          <cell r="G724" t="str">
            <v>RAFAEL</v>
          </cell>
          <cell r="H724">
            <v>31</v>
          </cell>
          <cell r="I724" t="str">
            <v>OCASIONAL</v>
          </cell>
          <cell r="J724" t="str">
            <v>M</v>
          </cell>
          <cell r="K724" t="str">
            <v>ac</v>
          </cell>
          <cell r="L724" t="str">
            <v>TC</v>
          </cell>
          <cell r="M724" t="str">
            <v>NULL</v>
          </cell>
          <cell r="N724" t="str">
            <v>hernandov@unicauca.edu.co</v>
          </cell>
          <cell r="O724" t="str">
            <v>ASOCIADO</v>
          </cell>
          <cell r="P724" t="str">
            <v>NULL</v>
          </cell>
          <cell r="Q724">
            <v>1</v>
          </cell>
        </row>
        <row r="725">
          <cell r="B725">
            <v>19476104</v>
          </cell>
          <cell r="C725" t="str">
            <v>ZAMBRANO SEGURA RICARDO ANTONIO</v>
          </cell>
          <cell r="D725" t="str">
            <v>ZAMBRANO</v>
          </cell>
          <cell r="E725" t="str">
            <v>SEGURA</v>
          </cell>
          <cell r="F725" t="str">
            <v>RICARDO</v>
          </cell>
          <cell r="G725" t="str">
            <v>ANTONIO</v>
          </cell>
          <cell r="H725">
            <v>52</v>
          </cell>
          <cell r="I725" t="str">
            <v>OCASIONAL</v>
          </cell>
          <cell r="J725" t="str">
            <v>M</v>
          </cell>
          <cell r="K725" t="str">
            <v>ac</v>
          </cell>
          <cell r="L725" t="str">
            <v>TC</v>
          </cell>
          <cell r="M725" t="str">
            <v>NULL</v>
          </cell>
          <cell r="N725" t="str">
            <v>rzambran@unicauca.edu.co</v>
          </cell>
          <cell r="O725" t="str">
            <v>ASISTENTE</v>
          </cell>
          <cell r="P725" t="str">
            <v>NULL</v>
          </cell>
          <cell r="Q725">
            <v>1</v>
          </cell>
        </row>
        <row r="726">
          <cell r="B726">
            <v>22647709</v>
          </cell>
          <cell r="C726" t="str">
            <v>ZAMBRANO PABON LILIANA PATRICIA</v>
          </cell>
          <cell r="D726" t="str">
            <v>ZAMBRANO</v>
          </cell>
          <cell r="E726" t="str">
            <v>PABON</v>
          </cell>
          <cell r="F726" t="str">
            <v>LILIANA</v>
          </cell>
          <cell r="G726" t="str">
            <v>PATRICIA</v>
          </cell>
          <cell r="H726">
            <v>14</v>
          </cell>
          <cell r="I726" t="str">
            <v>OCASIONAL</v>
          </cell>
          <cell r="J726" t="str">
            <v>F</v>
          </cell>
          <cell r="K726" t="str">
            <v>ac</v>
          </cell>
          <cell r="L726" t="str">
            <v>MT</v>
          </cell>
          <cell r="M726" t="str">
            <v>NULL</v>
          </cell>
          <cell r="N726" t="str">
            <v>NULL</v>
          </cell>
          <cell r="O726" t="str">
            <v>AUXILIAR</v>
          </cell>
          <cell r="P726" t="str">
            <v>NULL</v>
          </cell>
          <cell r="Q726">
            <v>1</v>
          </cell>
        </row>
        <row r="727">
          <cell r="B727">
            <v>25270247</v>
          </cell>
          <cell r="C727" t="str">
            <v>MENDEZ CONSTAIN MIRYAM TERESA</v>
          </cell>
          <cell r="D727" t="str">
            <v>MENDEZ</v>
          </cell>
          <cell r="E727" t="str">
            <v>CONSTAIN</v>
          </cell>
          <cell r="F727" t="str">
            <v>MIRYAM</v>
          </cell>
          <cell r="G727" t="str">
            <v>TERESA</v>
          </cell>
          <cell r="H727">
            <v>1</v>
          </cell>
          <cell r="I727" t="str">
            <v>OCASIONAL</v>
          </cell>
          <cell r="J727" t="str">
            <v>F</v>
          </cell>
          <cell r="K727" t="str">
            <v>ac</v>
          </cell>
          <cell r="L727" t="str">
            <v>TC</v>
          </cell>
          <cell r="M727" t="str">
            <v>NULL</v>
          </cell>
          <cell r="N727" t="str">
            <v>miryammendez@unicauca.edu.co</v>
          </cell>
          <cell r="O727" t="str">
            <v>ASISTENTE</v>
          </cell>
          <cell r="P727" t="str">
            <v>NULL</v>
          </cell>
          <cell r="Q727">
            <v>1</v>
          </cell>
        </row>
        <row r="728">
          <cell r="B728">
            <v>25272839</v>
          </cell>
          <cell r="C728" t="str">
            <v>VIDAL CAICEDO MARIA ISABEL</v>
          </cell>
          <cell r="D728" t="str">
            <v>VIDAL</v>
          </cell>
          <cell r="E728" t="str">
            <v>CAICEDO</v>
          </cell>
          <cell r="F728" t="str">
            <v>MARIA</v>
          </cell>
          <cell r="G728" t="str">
            <v>ISABEL</v>
          </cell>
          <cell r="H728">
            <v>52</v>
          </cell>
          <cell r="I728" t="str">
            <v>OCASIONAL</v>
          </cell>
          <cell r="J728" t="str">
            <v>M</v>
          </cell>
          <cell r="K728" t="str">
            <v>ac</v>
          </cell>
          <cell r="L728" t="str">
            <v>TC</v>
          </cell>
          <cell r="M728" t="str">
            <v>NULL</v>
          </cell>
          <cell r="N728" t="str">
            <v>mariaividal@unicauca.edu.co</v>
          </cell>
          <cell r="O728" t="str">
            <v>ASOCIADO</v>
          </cell>
          <cell r="P728" t="str">
            <v>NULL</v>
          </cell>
          <cell r="Q728">
            <v>1</v>
          </cell>
        </row>
        <row r="729">
          <cell r="B729">
            <v>25273435</v>
          </cell>
          <cell r="C729" t="str">
            <v>ZEMANATE ZUÑIGA GILDA ELIANA</v>
          </cell>
          <cell r="D729" t="str">
            <v>ZEMANATE</v>
          </cell>
          <cell r="E729" t="str">
            <v>ZUÑIGA</v>
          </cell>
          <cell r="F729" t="str">
            <v>GILDA</v>
          </cell>
          <cell r="G729" t="str">
            <v>ELIANA</v>
          </cell>
          <cell r="H729">
            <v>17</v>
          </cell>
          <cell r="I729" t="str">
            <v>OCASIONAL</v>
          </cell>
          <cell r="J729" t="str">
            <v>F</v>
          </cell>
          <cell r="K729" t="str">
            <v>ac</v>
          </cell>
          <cell r="L729" t="str">
            <v>MT</v>
          </cell>
          <cell r="M729" t="str">
            <v>NULL</v>
          </cell>
          <cell r="N729" t="str">
            <v>ezemanate@unicauca.edu.co</v>
          </cell>
          <cell r="O729" t="str">
            <v>ASISTENTE</v>
          </cell>
          <cell r="P729" t="str">
            <v>NULL</v>
          </cell>
          <cell r="Q729">
            <v>1</v>
          </cell>
        </row>
        <row r="730">
          <cell r="B730">
            <v>25273867</v>
          </cell>
          <cell r="C730" t="str">
            <v>CUJAR OTERO OLGA LUCIA</v>
          </cell>
          <cell r="D730" t="str">
            <v>CUJAR</v>
          </cell>
          <cell r="E730" t="str">
            <v>OTERO</v>
          </cell>
          <cell r="F730" t="str">
            <v>OLGA</v>
          </cell>
          <cell r="G730" t="str">
            <v>LUCIA</v>
          </cell>
          <cell r="H730">
            <v>17</v>
          </cell>
          <cell r="I730" t="str">
            <v>OCASIONAL</v>
          </cell>
          <cell r="J730" t="str">
            <v>F</v>
          </cell>
          <cell r="K730" t="str">
            <v>ac</v>
          </cell>
          <cell r="L730" t="str">
            <v>MT</v>
          </cell>
          <cell r="M730" t="str">
            <v>NULL</v>
          </cell>
          <cell r="N730" t="str">
            <v>olgacujar@unicauca.edu.co</v>
          </cell>
          <cell r="O730" t="str">
            <v>AUXILIAR</v>
          </cell>
          <cell r="P730" t="str">
            <v>NULL</v>
          </cell>
          <cell r="Q730">
            <v>1</v>
          </cell>
        </row>
        <row r="731">
          <cell r="B731">
            <v>25274197</v>
          </cell>
          <cell r="C731" t="str">
            <v>IDROBO HERNANDEZ CLAUDIA</v>
          </cell>
          <cell r="D731" t="str">
            <v>IDROBO</v>
          </cell>
          <cell r="E731" t="str">
            <v>HERNANDEZ</v>
          </cell>
          <cell r="F731" t="str">
            <v>CLAUDIA</v>
          </cell>
          <cell r="H731">
            <v>32</v>
          </cell>
          <cell r="I731" t="str">
            <v>OCASIONAL</v>
          </cell>
          <cell r="J731" t="str">
            <v>F</v>
          </cell>
          <cell r="K731" t="str">
            <v>ac</v>
          </cell>
          <cell r="L731" t="str">
            <v>TC</v>
          </cell>
          <cell r="M731" t="str">
            <v>NULL</v>
          </cell>
          <cell r="N731" t="str">
            <v>claudiaidrobo@unicauca.edu.co</v>
          </cell>
          <cell r="O731" t="str">
            <v>ASISTENTE</v>
          </cell>
          <cell r="P731" t="str">
            <v>NULL</v>
          </cell>
          <cell r="Q731">
            <v>1</v>
          </cell>
        </row>
        <row r="732">
          <cell r="B732">
            <v>25274299</v>
          </cell>
          <cell r="C732" t="str">
            <v>DE LA CRUZ NOGUERA RAQUEL EUGENIA</v>
          </cell>
          <cell r="D732" t="str">
            <v>DE LA CRUZ</v>
          </cell>
          <cell r="E732" t="str">
            <v>LA</v>
          </cell>
          <cell r="F732" t="str">
            <v>RAQUEL</v>
          </cell>
          <cell r="G732" t="str">
            <v>EUGENIA</v>
          </cell>
          <cell r="H732">
            <v>4</v>
          </cell>
          <cell r="I732" t="str">
            <v>OCASIONAL</v>
          </cell>
          <cell r="J732" t="str">
            <v>F</v>
          </cell>
          <cell r="K732" t="str">
            <v>ac</v>
          </cell>
          <cell r="L732" t="str">
            <v>TC</v>
          </cell>
          <cell r="M732" t="str">
            <v>COORDINADORPR</v>
          </cell>
          <cell r="N732" t="str">
            <v>rakeldn@unicauca.edu.co</v>
          </cell>
          <cell r="O732" t="str">
            <v>ASOCIADO</v>
          </cell>
          <cell r="P732" t="str">
            <v>NULL</v>
          </cell>
          <cell r="Q732">
            <v>1</v>
          </cell>
        </row>
        <row r="733">
          <cell r="B733">
            <v>25274984</v>
          </cell>
          <cell r="C733" t="str">
            <v>TURBAY VARONA MARIA ISABEL</v>
          </cell>
          <cell r="D733" t="str">
            <v>TURBAY</v>
          </cell>
          <cell r="E733" t="str">
            <v>VARONA</v>
          </cell>
          <cell r="F733" t="str">
            <v>MARIA</v>
          </cell>
          <cell r="G733" t="str">
            <v>ISABEL</v>
          </cell>
          <cell r="H733">
            <v>43</v>
          </cell>
          <cell r="I733" t="str">
            <v>OCASIONAL</v>
          </cell>
          <cell r="J733" t="str">
            <v>M</v>
          </cell>
          <cell r="K733" t="str">
            <v>ac</v>
          </cell>
          <cell r="L733" t="str">
            <v>TC</v>
          </cell>
          <cell r="M733" t="str">
            <v>NULL</v>
          </cell>
          <cell r="N733" t="str">
            <v>mariaturbay@unicauca.edu.co</v>
          </cell>
          <cell r="O733" t="str">
            <v>ASOCIADO</v>
          </cell>
          <cell r="P733" t="str">
            <v>NULL</v>
          </cell>
          <cell r="Q733">
            <v>1</v>
          </cell>
        </row>
        <row r="734">
          <cell r="B734">
            <v>25277541</v>
          </cell>
          <cell r="C734" t="str">
            <v>QUIÑONES ZUÑIGA DAYRA MARITZA</v>
          </cell>
          <cell r="D734" t="str">
            <v>QUIÑONES</v>
          </cell>
          <cell r="E734" t="str">
            <v>ZUÑIGA</v>
          </cell>
          <cell r="F734" t="str">
            <v>DAYRA</v>
          </cell>
          <cell r="G734" t="str">
            <v>MARITZA</v>
          </cell>
          <cell r="H734">
            <v>11</v>
          </cell>
          <cell r="I734" t="str">
            <v>OCASIONAL</v>
          </cell>
          <cell r="J734" t="str">
            <v>F</v>
          </cell>
          <cell r="K734" t="str">
            <v>ac</v>
          </cell>
          <cell r="L734" t="str">
            <v>MT</v>
          </cell>
          <cell r="M734" t="str">
            <v>NULL</v>
          </cell>
          <cell r="N734" t="str">
            <v>marmar@unicauca.edu.co</v>
          </cell>
          <cell r="O734" t="str">
            <v>AUXILIAR</v>
          </cell>
          <cell r="P734" t="str">
            <v>NULL</v>
          </cell>
          <cell r="Q734">
            <v>1</v>
          </cell>
        </row>
        <row r="735">
          <cell r="B735">
            <v>25278344</v>
          </cell>
          <cell r="C735" t="str">
            <v>GONZALEZ SERNA ISABEL</v>
          </cell>
          <cell r="D735" t="str">
            <v>GONZALEZ</v>
          </cell>
          <cell r="E735" t="str">
            <v>SERNA</v>
          </cell>
          <cell r="F735" t="str">
            <v>ISABEL</v>
          </cell>
          <cell r="H735">
            <v>18</v>
          </cell>
          <cell r="I735" t="str">
            <v>OCASIONAL</v>
          </cell>
          <cell r="J735" t="str">
            <v>F</v>
          </cell>
          <cell r="K735" t="str">
            <v>ac</v>
          </cell>
          <cell r="L735" t="str">
            <v>TC</v>
          </cell>
          <cell r="M735" t="str">
            <v>NULL</v>
          </cell>
          <cell r="N735" t="str">
            <v>Isabelgonzalez@unicauca.edu.co</v>
          </cell>
          <cell r="O735" t="str">
            <v>AUXILIAR</v>
          </cell>
          <cell r="P735" t="str">
            <v>NULL</v>
          </cell>
          <cell r="Q735">
            <v>1</v>
          </cell>
        </row>
        <row r="736">
          <cell r="B736">
            <v>25278592</v>
          </cell>
          <cell r="C736" t="str">
            <v>HENAO SOLIS ALEJANDRA MARIA</v>
          </cell>
          <cell r="D736" t="str">
            <v>HENAO</v>
          </cell>
          <cell r="E736" t="str">
            <v>SOLIS</v>
          </cell>
          <cell r="F736" t="str">
            <v>ALEJANDRA</v>
          </cell>
          <cell r="G736" t="str">
            <v>MARIA</v>
          </cell>
          <cell r="H736">
            <v>33</v>
          </cell>
          <cell r="I736" t="str">
            <v>OCASIONAL</v>
          </cell>
          <cell r="J736" t="str">
            <v>F</v>
          </cell>
          <cell r="K736" t="str">
            <v>ac</v>
          </cell>
          <cell r="L736" t="str">
            <v>TC</v>
          </cell>
          <cell r="M736" t="str">
            <v>NULL</v>
          </cell>
          <cell r="N736" t="str">
            <v>amhenao@unicauca.edu.co</v>
          </cell>
          <cell r="O736" t="str">
            <v>AUXILIAR</v>
          </cell>
          <cell r="P736" t="str">
            <v>NULL</v>
          </cell>
          <cell r="Q736">
            <v>1</v>
          </cell>
        </row>
        <row r="737">
          <cell r="B737">
            <v>25279494</v>
          </cell>
          <cell r="C737" t="str">
            <v>CARDENAS CAMAYO YOLANDA</v>
          </cell>
          <cell r="D737" t="str">
            <v>CARDENAS</v>
          </cell>
          <cell r="E737" t="str">
            <v>CAMAYO</v>
          </cell>
          <cell r="F737" t="str">
            <v>YOLANDA</v>
          </cell>
          <cell r="H737">
            <v>10</v>
          </cell>
          <cell r="I737" t="str">
            <v>OCASIONAL</v>
          </cell>
          <cell r="J737" t="str">
            <v>F</v>
          </cell>
          <cell r="K737" t="str">
            <v>ac</v>
          </cell>
          <cell r="L737" t="str">
            <v>TC</v>
          </cell>
          <cell r="M737" t="str">
            <v>NULL</v>
          </cell>
          <cell r="N737" t="str">
            <v>ycardenas@unicauca.edu.co</v>
          </cell>
          <cell r="O737" t="str">
            <v>ASOCIADO</v>
          </cell>
          <cell r="P737" t="str">
            <v>NULL</v>
          </cell>
          <cell r="Q737">
            <v>1</v>
          </cell>
        </row>
        <row r="738">
          <cell r="B738">
            <v>25280764</v>
          </cell>
          <cell r="C738" t="str">
            <v>GONZALEZ IDROBO NANCY PAOLA</v>
          </cell>
          <cell r="D738" t="str">
            <v>GONZALEZ</v>
          </cell>
          <cell r="E738" t="str">
            <v>IDROBO</v>
          </cell>
          <cell r="F738" t="str">
            <v>NANCY</v>
          </cell>
          <cell r="G738" t="str">
            <v>PAOLA</v>
          </cell>
          <cell r="H738">
            <v>48</v>
          </cell>
          <cell r="I738" t="str">
            <v>OCASIONAL</v>
          </cell>
          <cell r="J738" t="str">
            <v>F</v>
          </cell>
          <cell r="K738" t="str">
            <v>ac</v>
          </cell>
          <cell r="L738" t="str">
            <v>TC</v>
          </cell>
          <cell r="M738" t="str">
            <v>NULL</v>
          </cell>
          <cell r="N738" t="str">
            <v>paogon76@unicauca.edu.co</v>
          </cell>
          <cell r="O738" t="str">
            <v>ASISTENTE</v>
          </cell>
          <cell r="P738" t="str">
            <v>NULL</v>
          </cell>
          <cell r="Q738">
            <v>1</v>
          </cell>
        </row>
        <row r="739">
          <cell r="B739">
            <v>25280857</v>
          </cell>
          <cell r="C739" t="str">
            <v>RISUEÑO SOLARTE MONICA MARGOT</v>
          </cell>
          <cell r="D739" t="str">
            <v>RISUEÑO</v>
          </cell>
          <cell r="E739" t="str">
            <v>SOLARTE</v>
          </cell>
          <cell r="F739" t="str">
            <v>MONICA</v>
          </cell>
          <cell r="G739" t="str">
            <v>MARGOT</v>
          </cell>
          <cell r="H739">
            <v>5</v>
          </cell>
          <cell r="I739" t="str">
            <v>OCASIONAL</v>
          </cell>
          <cell r="J739" t="str">
            <v>F</v>
          </cell>
          <cell r="K739" t="str">
            <v>ac</v>
          </cell>
          <cell r="L739" t="str">
            <v>TC</v>
          </cell>
          <cell r="M739" t="str">
            <v>NULL</v>
          </cell>
          <cell r="N739" t="str">
            <v>monicarisueno@unicauca.edu.co</v>
          </cell>
          <cell r="O739" t="str">
            <v>AUXILIAR</v>
          </cell>
          <cell r="P739" t="str">
            <v>NULL</v>
          </cell>
          <cell r="Q739">
            <v>1</v>
          </cell>
        </row>
        <row r="740">
          <cell r="B740">
            <v>25281594</v>
          </cell>
          <cell r="C740" t="str">
            <v>LOPEZ MORENO CAROL PATRICIA</v>
          </cell>
          <cell r="D740" t="str">
            <v>LOPEZ</v>
          </cell>
          <cell r="E740" t="str">
            <v>MORENO</v>
          </cell>
          <cell r="F740" t="str">
            <v>CAROL</v>
          </cell>
          <cell r="G740" t="str">
            <v>PATRICIA</v>
          </cell>
          <cell r="H740">
            <v>45</v>
          </cell>
          <cell r="I740" t="str">
            <v>OCASIONAL</v>
          </cell>
          <cell r="J740" t="str">
            <v>F</v>
          </cell>
          <cell r="K740" t="str">
            <v>ac</v>
          </cell>
          <cell r="L740" t="str">
            <v>TC</v>
          </cell>
          <cell r="M740" t="str">
            <v>NULL</v>
          </cell>
          <cell r="N740" t="str">
            <v>carollopez@unicauca.edu.co</v>
          </cell>
          <cell r="O740" t="str">
            <v>ASISTENTE</v>
          </cell>
          <cell r="P740" t="str">
            <v>NULL</v>
          </cell>
          <cell r="Q740">
            <v>1</v>
          </cell>
        </row>
        <row r="741">
          <cell r="B741">
            <v>25281745</v>
          </cell>
          <cell r="C741" t="str">
            <v>GONZALEZ MEDINA BARBARA</v>
          </cell>
          <cell r="D741" t="str">
            <v>GONZALEZ</v>
          </cell>
          <cell r="E741" t="str">
            <v>MEDINA</v>
          </cell>
          <cell r="F741" t="str">
            <v>BARBARA</v>
          </cell>
          <cell r="H741">
            <v>42</v>
          </cell>
          <cell r="I741" t="str">
            <v>OCASIONAL</v>
          </cell>
          <cell r="J741" t="str">
            <v>F</v>
          </cell>
          <cell r="K741" t="str">
            <v>ac</v>
          </cell>
          <cell r="L741" t="str">
            <v>TC</v>
          </cell>
          <cell r="M741" t="str">
            <v>NULL</v>
          </cell>
          <cell r="N741" t="str">
            <v>barbragome16@gmail.com</v>
          </cell>
          <cell r="O741" t="str">
            <v>ASISTENTE</v>
          </cell>
          <cell r="P741" t="str">
            <v>NULL</v>
          </cell>
          <cell r="Q741">
            <v>1</v>
          </cell>
        </row>
        <row r="742">
          <cell r="B742">
            <v>25282056</v>
          </cell>
          <cell r="C742" t="str">
            <v>BUITRON RUIZ SANDRA LORENA</v>
          </cell>
          <cell r="D742" t="str">
            <v>BUITRON</v>
          </cell>
          <cell r="E742" t="str">
            <v>RUIZ</v>
          </cell>
          <cell r="F742" t="str">
            <v>SANDRA</v>
          </cell>
          <cell r="G742" t="str">
            <v>LORENA</v>
          </cell>
          <cell r="H742">
            <v>52</v>
          </cell>
          <cell r="I742" t="str">
            <v>OCASIONAL</v>
          </cell>
          <cell r="J742" t="str">
            <v>F</v>
          </cell>
          <cell r="K742" t="str">
            <v>ac</v>
          </cell>
          <cell r="L742" t="str">
            <v>TC</v>
          </cell>
          <cell r="M742" t="str">
            <v>NULL</v>
          </cell>
          <cell r="N742" t="str">
            <v>sandrabr@unicauca.edu.co</v>
          </cell>
          <cell r="O742" t="str">
            <v>ASISTENTE</v>
          </cell>
          <cell r="P742" t="str">
            <v>NULL</v>
          </cell>
          <cell r="Q742">
            <v>1</v>
          </cell>
        </row>
        <row r="743">
          <cell r="B743">
            <v>25283057</v>
          </cell>
          <cell r="C743" t="str">
            <v>NIÑO CASTAÑO VICTORIA EUGENIA</v>
          </cell>
          <cell r="D743" t="str">
            <v>NIÑO</v>
          </cell>
          <cell r="E743" t="str">
            <v>CASTAÑO</v>
          </cell>
          <cell r="F743" t="str">
            <v>VICTORIA</v>
          </cell>
          <cell r="G743" t="str">
            <v>EUGENIA</v>
          </cell>
          <cell r="H743">
            <v>16</v>
          </cell>
          <cell r="I743" t="str">
            <v>OCASIONAL</v>
          </cell>
          <cell r="J743" t="str">
            <v>F</v>
          </cell>
          <cell r="K743" t="str">
            <v>ac</v>
          </cell>
          <cell r="L743" t="str">
            <v>TC</v>
          </cell>
          <cell r="M743" t="str">
            <v>NULL</v>
          </cell>
          <cell r="N743" t="str">
            <v>vnino@unicauca.edu.co</v>
          </cell>
          <cell r="O743" t="str">
            <v>ASISTENTE</v>
          </cell>
          <cell r="P743" t="str">
            <v>NULL</v>
          </cell>
          <cell r="Q743">
            <v>1</v>
          </cell>
        </row>
        <row r="744">
          <cell r="B744">
            <v>25283669</v>
          </cell>
          <cell r="C744" t="str">
            <v>PEREZ ARRUBLA ANA MILENA</v>
          </cell>
          <cell r="D744" t="str">
            <v>PEREZ</v>
          </cell>
          <cell r="E744" t="str">
            <v>ARRUBLA</v>
          </cell>
          <cell r="F744" t="str">
            <v>ANA</v>
          </cell>
          <cell r="G744" t="str">
            <v>MILENA</v>
          </cell>
          <cell r="H744">
            <v>18</v>
          </cell>
          <cell r="I744" t="str">
            <v>OCASIONAL</v>
          </cell>
          <cell r="J744" t="str">
            <v>F</v>
          </cell>
          <cell r="K744" t="str">
            <v>ac</v>
          </cell>
          <cell r="L744" t="str">
            <v>TC</v>
          </cell>
          <cell r="M744" t="str">
            <v>NULL</v>
          </cell>
          <cell r="N744" t="str">
            <v>anap@unicauca.edu.co</v>
          </cell>
          <cell r="O744" t="str">
            <v>AUXILIAR</v>
          </cell>
          <cell r="P744" t="str">
            <v>NULL</v>
          </cell>
          <cell r="Q744">
            <v>1</v>
          </cell>
        </row>
        <row r="745">
          <cell r="B745">
            <v>25283965</v>
          </cell>
          <cell r="C745" t="str">
            <v>ORJUELA MUÑOZ YOHANA</v>
          </cell>
          <cell r="D745" t="str">
            <v>ORJUELA</v>
          </cell>
          <cell r="E745" t="str">
            <v>MUÑOZ</v>
          </cell>
          <cell r="F745" t="str">
            <v>YOHANA</v>
          </cell>
          <cell r="H745">
            <v>22</v>
          </cell>
          <cell r="I745" t="str">
            <v>OCASIONAL</v>
          </cell>
          <cell r="J745" t="str">
            <v>F</v>
          </cell>
          <cell r="K745" t="str">
            <v>ac</v>
          </cell>
          <cell r="L745" t="str">
            <v>TC</v>
          </cell>
          <cell r="M745" t="str">
            <v>NULL</v>
          </cell>
          <cell r="N745" t="str">
            <v>yorjuela@unicauca.edu.co</v>
          </cell>
          <cell r="O745" t="str">
            <v>ASISTENTE</v>
          </cell>
          <cell r="P745" t="str">
            <v>NULL</v>
          </cell>
          <cell r="Q745">
            <v>1</v>
          </cell>
        </row>
        <row r="746">
          <cell r="B746">
            <v>25284735</v>
          </cell>
          <cell r="C746" t="str">
            <v>MUÑOZ ARBOLEDA DIANA ALEJANDRA</v>
          </cell>
          <cell r="D746" t="str">
            <v>MUÑOZ</v>
          </cell>
          <cell r="E746" t="str">
            <v>ARBOLEDA</v>
          </cell>
          <cell r="F746" t="str">
            <v>DIANA</v>
          </cell>
          <cell r="G746" t="str">
            <v>ALEJANDRA</v>
          </cell>
          <cell r="H746">
            <v>43</v>
          </cell>
          <cell r="I746" t="str">
            <v>OCASIONAL</v>
          </cell>
          <cell r="J746" t="str">
            <v>F</v>
          </cell>
          <cell r="K746" t="str">
            <v>ac</v>
          </cell>
          <cell r="L746" t="str">
            <v>TC</v>
          </cell>
          <cell r="M746" t="str">
            <v>NULL</v>
          </cell>
          <cell r="N746" t="str">
            <v>NULL</v>
          </cell>
          <cell r="O746" t="str">
            <v>AUXILIAR</v>
          </cell>
          <cell r="P746" t="str">
            <v>NULL</v>
          </cell>
          <cell r="Q746">
            <v>1</v>
          </cell>
        </row>
        <row r="747">
          <cell r="B747">
            <v>25284812</v>
          </cell>
          <cell r="C747" t="str">
            <v>DAVILA CORDOBA ERIKA ESMERALDA</v>
          </cell>
          <cell r="D747" t="str">
            <v>DAVILA</v>
          </cell>
          <cell r="E747" t="str">
            <v>CORDOBA</v>
          </cell>
          <cell r="F747" t="str">
            <v>ERIKA</v>
          </cell>
          <cell r="G747" t="str">
            <v>ESMERALDA</v>
          </cell>
          <cell r="H747">
            <v>32</v>
          </cell>
          <cell r="I747" t="str">
            <v>OCASIONAL</v>
          </cell>
          <cell r="J747" t="str">
            <v>F</v>
          </cell>
          <cell r="K747" t="str">
            <v>ac</v>
          </cell>
          <cell r="L747" t="str">
            <v>TC</v>
          </cell>
          <cell r="M747" t="str">
            <v>NULL</v>
          </cell>
          <cell r="N747" t="str">
            <v>emdavila@unicauca.edu.co</v>
          </cell>
          <cell r="O747" t="str">
            <v>TITULAR</v>
          </cell>
          <cell r="P747" t="str">
            <v>NULL</v>
          </cell>
          <cell r="Q747">
            <v>1</v>
          </cell>
        </row>
        <row r="748">
          <cell r="B748">
            <v>25285935</v>
          </cell>
          <cell r="C748" t="str">
            <v>ASTAIZA SAMBONI MARY ELIZABETH</v>
          </cell>
          <cell r="D748" t="str">
            <v>ASTAIZA</v>
          </cell>
          <cell r="E748" t="str">
            <v>SAMBONI</v>
          </cell>
          <cell r="F748" t="str">
            <v>MARY</v>
          </cell>
          <cell r="G748" t="str">
            <v>ELIZABETH</v>
          </cell>
          <cell r="H748">
            <v>28</v>
          </cell>
          <cell r="I748" t="str">
            <v>OCASIONAL</v>
          </cell>
          <cell r="J748" t="str">
            <v>F</v>
          </cell>
          <cell r="K748" t="str">
            <v>ac</v>
          </cell>
          <cell r="L748" t="str">
            <v>TC</v>
          </cell>
          <cell r="M748" t="str">
            <v>NULL</v>
          </cell>
          <cell r="N748" t="str">
            <v>mastaiza@unicauca.edu.co</v>
          </cell>
          <cell r="O748" t="str">
            <v>ASISTENTE</v>
          </cell>
          <cell r="P748" t="str">
            <v>NULL</v>
          </cell>
          <cell r="Q748">
            <v>1</v>
          </cell>
        </row>
        <row r="749">
          <cell r="B749">
            <v>25286104</v>
          </cell>
          <cell r="C749" t="str">
            <v>GUEVARA ASTUDILLO MARIA CRISTINA</v>
          </cell>
          <cell r="D749" t="str">
            <v>GUEVARA</v>
          </cell>
          <cell r="E749" t="str">
            <v>ASTUDILLO</v>
          </cell>
          <cell r="F749" t="str">
            <v>MARIA</v>
          </cell>
          <cell r="G749" t="str">
            <v>CRISTINA</v>
          </cell>
          <cell r="H749">
            <v>37</v>
          </cell>
          <cell r="I749" t="str">
            <v>OCASIONAL</v>
          </cell>
          <cell r="J749" t="str">
            <v>M</v>
          </cell>
          <cell r="K749" t="str">
            <v>ac</v>
          </cell>
          <cell r="L749" t="str">
            <v>TC</v>
          </cell>
          <cell r="M749" t="str">
            <v>NULL</v>
          </cell>
          <cell r="N749" t="str">
            <v>mcguevara@unicauca.edu.co</v>
          </cell>
          <cell r="O749" t="str">
            <v>ASOCIADO</v>
          </cell>
          <cell r="P749" t="str">
            <v>NULL</v>
          </cell>
          <cell r="Q749">
            <v>1</v>
          </cell>
        </row>
        <row r="750">
          <cell r="B750">
            <v>25286633</v>
          </cell>
          <cell r="C750" t="str">
            <v>MORENO RUANO MONICA ALEJANDRA</v>
          </cell>
          <cell r="D750" t="str">
            <v>MORENO</v>
          </cell>
          <cell r="E750" t="str">
            <v>RUANO</v>
          </cell>
          <cell r="F750" t="str">
            <v>MONICA</v>
          </cell>
          <cell r="G750" t="str">
            <v>ALEJANDRA</v>
          </cell>
          <cell r="H750">
            <v>36</v>
          </cell>
          <cell r="I750" t="str">
            <v>OCASIONAL</v>
          </cell>
          <cell r="J750" t="str">
            <v>F</v>
          </cell>
          <cell r="K750" t="str">
            <v>ac</v>
          </cell>
          <cell r="L750" t="str">
            <v>TC</v>
          </cell>
          <cell r="M750" t="str">
            <v>NULL</v>
          </cell>
          <cell r="N750" t="str">
            <v>mamoreno@unicauca.edu.co</v>
          </cell>
          <cell r="O750" t="str">
            <v>ASISTENTE</v>
          </cell>
          <cell r="P750" t="str">
            <v>NULL</v>
          </cell>
          <cell r="Q750">
            <v>1</v>
          </cell>
        </row>
        <row r="751">
          <cell r="B751">
            <v>25288419</v>
          </cell>
          <cell r="C751" t="str">
            <v>MEZA CABRERA IVONNE ALEJANDRA</v>
          </cell>
          <cell r="D751" t="str">
            <v>MEZA</v>
          </cell>
          <cell r="E751" t="str">
            <v>CABRERA</v>
          </cell>
          <cell r="F751" t="str">
            <v>IVONNE</v>
          </cell>
          <cell r="G751" t="str">
            <v>ALEJANDRA</v>
          </cell>
          <cell r="H751">
            <v>16</v>
          </cell>
          <cell r="I751" t="str">
            <v>OCASIONAL</v>
          </cell>
          <cell r="J751" t="str">
            <v>F</v>
          </cell>
          <cell r="K751" t="str">
            <v>ac</v>
          </cell>
          <cell r="L751" t="str">
            <v>MT</v>
          </cell>
          <cell r="M751" t="str">
            <v>NULL</v>
          </cell>
          <cell r="N751" t="str">
            <v>imeza@unicauca.edu.co</v>
          </cell>
          <cell r="O751" t="str">
            <v>AUXILIAR</v>
          </cell>
          <cell r="P751" t="str">
            <v>NULL</v>
          </cell>
          <cell r="Q751">
            <v>1</v>
          </cell>
        </row>
        <row r="752">
          <cell r="B752">
            <v>25289463</v>
          </cell>
          <cell r="C752" t="str">
            <v>ARENAS FLOREZ LINA ROSANA</v>
          </cell>
          <cell r="D752" t="str">
            <v>ARENAS</v>
          </cell>
          <cell r="E752" t="str">
            <v>FLOREZ</v>
          </cell>
          <cell r="F752" t="str">
            <v>LINA</v>
          </cell>
          <cell r="G752" t="str">
            <v>ROSANA</v>
          </cell>
          <cell r="H752">
            <v>10</v>
          </cell>
          <cell r="I752" t="str">
            <v>OCASIONAL</v>
          </cell>
          <cell r="J752" t="str">
            <v>F</v>
          </cell>
          <cell r="K752" t="str">
            <v>ac</v>
          </cell>
          <cell r="L752" t="str">
            <v>MT</v>
          </cell>
          <cell r="M752" t="str">
            <v>NULL</v>
          </cell>
          <cell r="N752" t="str">
            <v>linaarenas@unicauca.edu.co</v>
          </cell>
          <cell r="O752" t="str">
            <v>AUXILIAR</v>
          </cell>
          <cell r="P752" t="str">
            <v>NULL</v>
          </cell>
          <cell r="Q752">
            <v>1</v>
          </cell>
        </row>
        <row r="753">
          <cell r="B753">
            <v>25289539</v>
          </cell>
          <cell r="C753" t="str">
            <v>LOPEZ ZAMBRANO LILIANA</v>
          </cell>
          <cell r="D753" t="str">
            <v>LOPEZ</v>
          </cell>
          <cell r="E753" t="str">
            <v>ZAMBRANO</v>
          </cell>
          <cell r="F753" t="str">
            <v>LILIANA</v>
          </cell>
          <cell r="H753">
            <v>28</v>
          </cell>
          <cell r="I753" t="str">
            <v>OCASIONAL</v>
          </cell>
          <cell r="J753" t="str">
            <v>F</v>
          </cell>
          <cell r="K753" t="str">
            <v>ac</v>
          </cell>
          <cell r="L753" t="str">
            <v>TC</v>
          </cell>
          <cell r="M753" t="str">
            <v>NULL</v>
          </cell>
          <cell r="N753" t="str">
            <v>lililopez@unicauca.edu.co</v>
          </cell>
          <cell r="O753" t="str">
            <v>ASISTENTE</v>
          </cell>
          <cell r="P753" t="str">
            <v>NULL</v>
          </cell>
          <cell r="Q753">
            <v>1</v>
          </cell>
        </row>
        <row r="754">
          <cell r="B754">
            <v>25289783</v>
          </cell>
          <cell r="C754" t="str">
            <v>CARVAJAL TAPIA JULIANA ISABEL</v>
          </cell>
          <cell r="D754" t="str">
            <v>CARVAJAL</v>
          </cell>
          <cell r="E754" t="str">
            <v>TAPIA</v>
          </cell>
          <cell r="F754" t="str">
            <v>JULIANA</v>
          </cell>
          <cell r="G754" t="str">
            <v>ISABEL</v>
          </cell>
          <cell r="H754">
            <v>5</v>
          </cell>
          <cell r="I754" t="str">
            <v>OCASIONAL</v>
          </cell>
          <cell r="J754" t="str">
            <v>F</v>
          </cell>
          <cell r="K754" t="str">
            <v>ac</v>
          </cell>
          <cell r="L754" t="str">
            <v>TC</v>
          </cell>
          <cell r="M754" t="str">
            <v>NULL</v>
          </cell>
          <cell r="N754" t="str">
            <v>jicarvajal@unicauca.edu.co</v>
          </cell>
          <cell r="O754" t="str">
            <v>ASISTENTE</v>
          </cell>
          <cell r="P754" t="str">
            <v>NULL</v>
          </cell>
          <cell r="Q754">
            <v>1</v>
          </cell>
        </row>
        <row r="755">
          <cell r="B755">
            <v>25291006</v>
          </cell>
          <cell r="C755" t="str">
            <v>NAVIA GOMEZ MARIA ALMEIRA</v>
          </cell>
          <cell r="D755" t="str">
            <v>NAVIA</v>
          </cell>
          <cell r="E755" t="str">
            <v>GOMEZ</v>
          </cell>
          <cell r="F755" t="str">
            <v>MARIA</v>
          </cell>
          <cell r="G755" t="str">
            <v>ALMEIRA</v>
          </cell>
          <cell r="H755">
            <v>22</v>
          </cell>
          <cell r="I755" t="str">
            <v>OCASIONAL</v>
          </cell>
          <cell r="J755" t="str">
            <v>M</v>
          </cell>
          <cell r="K755" t="str">
            <v>ac</v>
          </cell>
          <cell r="L755" t="str">
            <v>TC</v>
          </cell>
          <cell r="M755" t="str">
            <v>NULL</v>
          </cell>
          <cell r="N755" t="str">
            <v>NULL</v>
          </cell>
          <cell r="O755" t="str">
            <v>AUXILIAR</v>
          </cell>
          <cell r="P755" t="str">
            <v>NULL</v>
          </cell>
          <cell r="Q755">
            <v>1</v>
          </cell>
        </row>
        <row r="756">
          <cell r="B756">
            <v>25291184</v>
          </cell>
          <cell r="C756" t="str">
            <v>PILAR PAZ CARMEN DEL</v>
          </cell>
          <cell r="D756" t="str">
            <v>PILAR</v>
          </cell>
          <cell r="E756" t="str">
            <v>PAZ</v>
          </cell>
          <cell r="F756" t="str">
            <v>CARMEN</v>
          </cell>
          <cell r="G756" t="str">
            <v>DEL</v>
          </cell>
          <cell r="H756">
            <v>13</v>
          </cell>
          <cell r="I756" t="str">
            <v>OCASIONAL</v>
          </cell>
          <cell r="J756" t="str">
            <v>F</v>
          </cell>
          <cell r="K756" t="str">
            <v>ac</v>
          </cell>
          <cell r="L756" t="str">
            <v>TC</v>
          </cell>
          <cell r="M756" t="str">
            <v>NULL</v>
          </cell>
          <cell r="N756" t="str">
            <v>pilarpazflorez@gmail.com</v>
          </cell>
          <cell r="O756" t="str">
            <v>AUXILIAR</v>
          </cell>
          <cell r="P756" t="str">
            <v>NULL</v>
          </cell>
          <cell r="Q756">
            <v>1</v>
          </cell>
        </row>
        <row r="757">
          <cell r="B757">
            <v>25291924</v>
          </cell>
          <cell r="C757" t="str">
            <v>RODRIGUEZ CAMPO MARIA VIRGINIA</v>
          </cell>
          <cell r="D757" t="str">
            <v>RODRIGUEZ</v>
          </cell>
          <cell r="E757" t="str">
            <v>CAMPO</v>
          </cell>
          <cell r="F757" t="str">
            <v>MARIA</v>
          </cell>
          <cell r="G757" t="str">
            <v>VIRGINIA</v>
          </cell>
          <cell r="H757">
            <v>6</v>
          </cell>
          <cell r="I757" t="str">
            <v>OCASIONAL</v>
          </cell>
          <cell r="J757" t="str">
            <v>M</v>
          </cell>
          <cell r="K757" t="str">
            <v>ac</v>
          </cell>
          <cell r="L757" t="str">
            <v>MT</v>
          </cell>
          <cell r="M757" t="str">
            <v>NULL</v>
          </cell>
          <cell r="N757" t="str">
            <v>NULL</v>
          </cell>
          <cell r="O757" t="str">
            <v>AUXILIAR</v>
          </cell>
          <cell r="P757" t="str">
            <v>NULL</v>
          </cell>
          <cell r="Q757">
            <v>1</v>
          </cell>
        </row>
        <row r="758">
          <cell r="B758">
            <v>25292048</v>
          </cell>
          <cell r="C758" t="str">
            <v>LEDEZMA CHAVEZ BETSY MERCEDES</v>
          </cell>
          <cell r="D758" t="str">
            <v>LEDEZMA</v>
          </cell>
          <cell r="E758" t="str">
            <v>CHAVEZ</v>
          </cell>
          <cell r="F758" t="str">
            <v>BETSY</v>
          </cell>
          <cell r="G758" t="str">
            <v>MERCEDES</v>
          </cell>
          <cell r="H758">
            <v>9</v>
          </cell>
          <cell r="I758" t="str">
            <v>OCASIONAL</v>
          </cell>
          <cell r="J758" t="str">
            <v>F</v>
          </cell>
          <cell r="K758" t="str">
            <v>ac</v>
          </cell>
          <cell r="L758" t="str">
            <v>TC</v>
          </cell>
          <cell r="M758" t="str">
            <v>NULL</v>
          </cell>
          <cell r="N758" t="str">
            <v>betsyledezma@unicauca.edu.co</v>
          </cell>
          <cell r="O758" t="str">
            <v>ASOCIADO</v>
          </cell>
          <cell r="P758" t="str">
            <v>NULL</v>
          </cell>
          <cell r="Q758">
            <v>1</v>
          </cell>
        </row>
        <row r="759">
          <cell r="B759">
            <v>25292426</v>
          </cell>
          <cell r="C759" t="str">
            <v>RESTREPO PUENTES CRISTINA EUGENIA</v>
          </cell>
          <cell r="D759" t="str">
            <v>RESTREPO</v>
          </cell>
          <cell r="E759" t="str">
            <v>PUENTES</v>
          </cell>
          <cell r="F759" t="str">
            <v>CRISTINA</v>
          </cell>
          <cell r="G759" t="str">
            <v>EUGENIA</v>
          </cell>
          <cell r="H759">
            <v>9</v>
          </cell>
          <cell r="I759" t="str">
            <v>OCASIONAL</v>
          </cell>
          <cell r="J759" t="str">
            <v>F</v>
          </cell>
          <cell r="K759" t="str">
            <v>ac</v>
          </cell>
          <cell r="L759" t="str">
            <v>TC</v>
          </cell>
          <cell r="M759" t="str">
            <v>NULL</v>
          </cell>
          <cell r="N759" t="str">
            <v>crisrestrepo@unicauca.edu.co</v>
          </cell>
          <cell r="O759" t="str">
            <v>ASOCIADO</v>
          </cell>
          <cell r="P759" t="str">
            <v>NULL</v>
          </cell>
          <cell r="Q759">
            <v>1</v>
          </cell>
        </row>
        <row r="760">
          <cell r="B760">
            <v>25292542</v>
          </cell>
          <cell r="C760" t="str">
            <v>ALVAREZ CASTRO ASTRID YINNET</v>
          </cell>
          <cell r="D760" t="str">
            <v>ALVAREZ</v>
          </cell>
          <cell r="E760" t="str">
            <v>CASTRO</v>
          </cell>
          <cell r="F760" t="str">
            <v>ASTRID</v>
          </cell>
          <cell r="G760" t="str">
            <v>YINNET</v>
          </cell>
          <cell r="H760">
            <v>5</v>
          </cell>
          <cell r="I760" t="str">
            <v>OCASIONAL</v>
          </cell>
          <cell r="J760" t="str">
            <v>F</v>
          </cell>
          <cell r="K760" t="str">
            <v>ac</v>
          </cell>
          <cell r="L760" t="str">
            <v>TC</v>
          </cell>
          <cell r="M760" t="str">
            <v>NULL</v>
          </cell>
          <cell r="N760" t="str">
            <v>aalvarez@unicauca.edu.co</v>
          </cell>
          <cell r="O760" t="str">
            <v>ASISTENTE</v>
          </cell>
          <cell r="P760" t="str">
            <v>NULL</v>
          </cell>
          <cell r="Q760">
            <v>1</v>
          </cell>
        </row>
        <row r="761">
          <cell r="B761">
            <v>25292596</v>
          </cell>
          <cell r="C761" t="str">
            <v>VEGA ARIAS PAOLA ANDREA</v>
          </cell>
          <cell r="D761" t="str">
            <v>VEGA</v>
          </cell>
          <cell r="E761" t="str">
            <v>ARIAS</v>
          </cell>
          <cell r="F761" t="str">
            <v>PAOLA</v>
          </cell>
          <cell r="G761" t="str">
            <v>ANDREA</v>
          </cell>
          <cell r="H761">
            <v>11</v>
          </cell>
          <cell r="I761" t="str">
            <v>OCASIONAL</v>
          </cell>
          <cell r="J761" t="str">
            <v>F</v>
          </cell>
          <cell r="K761" t="str">
            <v>ac</v>
          </cell>
          <cell r="L761" t="str">
            <v>MT</v>
          </cell>
          <cell r="M761" t="str">
            <v>NULL</v>
          </cell>
          <cell r="N761" t="str">
            <v>paolaarias@unicauca.edu.co</v>
          </cell>
          <cell r="O761" t="str">
            <v>AUXILIAR</v>
          </cell>
          <cell r="P761" t="str">
            <v>NULL</v>
          </cell>
          <cell r="Q761">
            <v>1</v>
          </cell>
        </row>
        <row r="762">
          <cell r="B762">
            <v>25292796</v>
          </cell>
          <cell r="C762" t="str">
            <v>LOPEZ HIGUERA AMPARO</v>
          </cell>
          <cell r="D762" t="str">
            <v>LOPEZ</v>
          </cell>
          <cell r="E762" t="str">
            <v>HIGUERA</v>
          </cell>
          <cell r="F762" t="str">
            <v>AMPARO</v>
          </cell>
          <cell r="H762">
            <v>10</v>
          </cell>
          <cell r="I762" t="str">
            <v>OCASIONAL</v>
          </cell>
          <cell r="J762" t="str">
            <v>F</v>
          </cell>
          <cell r="K762" t="str">
            <v>ac</v>
          </cell>
          <cell r="L762" t="str">
            <v>TC</v>
          </cell>
          <cell r="M762" t="str">
            <v>NULL</v>
          </cell>
          <cell r="N762" t="str">
            <v>alopezh@unicauca.edu.co</v>
          </cell>
          <cell r="O762" t="str">
            <v>ASOCIADO</v>
          </cell>
          <cell r="P762" t="str">
            <v>NULL</v>
          </cell>
          <cell r="Q762">
            <v>1</v>
          </cell>
        </row>
        <row r="763">
          <cell r="B763">
            <v>25395094</v>
          </cell>
          <cell r="C763" t="str">
            <v>MOSQUERA SANCHEZ LYDA PATRICIA</v>
          </cell>
          <cell r="D763" t="str">
            <v>MOSQUERA</v>
          </cell>
          <cell r="E763" t="str">
            <v>SANCHEZ</v>
          </cell>
          <cell r="F763" t="str">
            <v>LYDA</v>
          </cell>
          <cell r="G763" t="str">
            <v>PATRICIA</v>
          </cell>
          <cell r="H763">
            <v>31</v>
          </cell>
          <cell r="I763" t="str">
            <v>OCASIONAL</v>
          </cell>
          <cell r="J763" t="str">
            <v>F</v>
          </cell>
          <cell r="K763" t="str">
            <v>ac</v>
          </cell>
          <cell r="L763" t="str">
            <v>TC</v>
          </cell>
          <cell r="M763" t="str">
            <v>NULL</v>
          </cell>
          <cell r="N763" t="str">
            <v>lmosquera@unicauca.edu.co</v>
          </cell>
          <cell r="O763" t="str">
            <v>AUXILIAR</v>
          </cell>
          <cell r="P763" t="str">
            <v>NULL</v>
          </cell>
          <cell r="Q763">
            <v>1</v>
          </cell>
        </row>
        <row r="764">
          <cell r="B764">
            <v>25396777</v>
          </cell>
          <cell r="C764" t="str">
            <v>POTOSI ESTRADA NINY JOHANNA</v>
          </cell>
          <cell r="D764" t="str">
            <v>POTOSI</v>
          </cell>
          <cell r="E764" t="str">
            <v>ESTRADA</v>
          </cell>
          <cell r="F764" t="str">
            <v>NINY</v>
          </cell>
          <cell r="G764" t="str">
            <v>JOHANNA</v>
          </cell>
          <cell r="H764">
            <v>33</v>
          </cell>
          <cell r="I764" t="str">
            <v>OCASIONAL</v>
          </cell>
          <cell r="J764" t="str">
            <v>F</v>
          </cell>
          <cell r="K764" t="str">
            <v>ac</v>
          </cell>
          <cell r="L764" t="str">
            <v>TC</v>
          </cell>
          <cell r="M764" t="str">
            <v>NULL</v>
          </cell>
          <cell r="N764" t="str">
            <v>NULL</v>
          </cell>
          <cell r="O764" t="str">
            <v>AUXILIAR</v>
          </cell>
          <cell r="P764" t="str">
            <v>NULL</v>
          </cell>
          <cell r="Q764">
            <v>1</v>
          </cell>
        </row>
        <row r="765">
          <cell r="B765">
            <v>25517745</v>
          </cell>
          <cell r="C765" t="str">
            <v>GILON FERNANDEZ GLORIA HERMELINDA</v>
          </cell>
          <cell r="D765" t="str">
            <v>GILON</v>
          </cell>
          <cell r="E765" t="str">
            <v>FERNANDEZ</v>
          </cell>
          <cell r="F765" t="str">
            <v>GLORIA</v>
          </cell>
          <cell r="G765" t="str">
            <v>HERMELINDA</v>
          </cell>
          <cell r="H765">
            <v>10</v>
          </cell>
          <cell r="I765" t="str">
            <v>OCASIONAL</v>
          </cell>
          <cell r="J765" t="str">
            <v>F</v>
          </cell>
          <cell r="K765" t="str">
            <v>ac</v>
          </cell>
          <cell r="L765" t="str">
            <v>TC</v>
          </cell>
          <cell r="M765" t="str">
            <v>NULL</v>
          </cell>
          <cell r="N765" t="str">
            <v>ggilon@unicauca.edu.co</v>
          </cell>
          <cell r="O765" t="str">
            <v>ASISTENTE</v>
          </cell>
          <cell r="P765" t="str">
            <v>NULL</v>
          </cell>
          <cell r="Q765">
            <v>1</v>
          </cell>
        </row>
        <row r="766">
          <cell r="B766">
            <v>25635262</v>
          </cell>
          <cell r="C766" t="str">
            <v>GUERRERO ISAZA YANETH</v>
          </cell>
          <cell r="D766" t="str">
            <v>GUERRERO</v>
          </cell>
          <cell r="E766" t="str">
            <v>ISAZA</v>
          </cell>
          <cell r="F766" t="str">
            <v>YANETH</v>
          </cell>
          <cell r="H766">
            <v>9</v>
          </cell>
          <cell r="I766" t="str">
            <v>OCASIONAL</v>
          </cell>
          <cell r="J766" t="str">
            <v>F</v>
          </cell>
          <cell r="K766" t="str">
            <v>ac</v>
          </cell>
          <cell r="L766" t="str">
            <v>MT</v>
          </cell>
          <cell r="M766" t="str">
            <v>NULL</v>
          </cell>
          <cell r="N766" t="str">
            <v>NULL</v>
          </cell>
          <cell r="O766" t="str">
            <v>AUXILIAR</v>
          </cell>
          <cell r="P766" t="str">
            <v>NULL</v>
          </cell>
          <cell r="Q766">
            <v>1</v>
          </cell>
        </row>
        <row r="767">
          <cell r="B767">
            <v>27081937</v>
          </cell>
          <cell r="C767" t="str">
            <v>ZARAMA REALPE PAOLA ANDREA</v>
          </cell>
          <cell r="D767" t="str">
            <v>ZARAMA</v>
          </cell>
          <cell r="E767" t="str">
            <v>REALPE</v>
          </cell>
          <cell r="F767" t="str">
            <v>PAOLA</v>
          </cell>
          <cell r="G767" t="str">
            <v>ANDREA</v>
          </cell>
          <cell r="H767">
            <v>5</v>
          </cell>
          <cell r="I767" t="str">
            <v>OCASIONAL</v>
          </cell>
          <cell r="J767" t="str">
            <v>F</v>
          </cell>
          <cell r="K767" t="str">
            <v>ac</v>
          </cell>
          <cell r="L767" t="str">
            <v>TC</v>
          </cell>
          <cell r="M767" t="str">
            <v>NULL</v>
          </cell>
          <cell r="N767" t="str">
            <v>pzarama@unicauca.edu.co</v>
          </cell>
          <cell r="O767" t="str">
            <v>ASISTENTE</v>
          </cell>
          <cell r="P767" t="str">
            <v>NULL</v>
          </cell>
          <cell r="Q767">
            <v>1</v>
          </cell>
        </row>
        <row r="768">
          <cell r="B768">
            <v>27250788</v>
          </cell>
          <cell r="C768" t="str">
            <v>GUERRERO PEPINOSA NANCY YADIRA</v>
          </cell>
          <cell r="D768" t="str">
            <v>GUERRERO</v>
          </cell>
          <cell r="E768" t="str">
            <v>PEPINOSA</v>
          </cell>
          <cell r="F768" t="str">
            <v>NANCY</v>
          </cell>
          <cell r="G768" t="str">
            <v>YADIRA</v>
          </cell>
          <cell r="H768">
            <v>31</v>
          </cell>
          <cell r="I768" t="str">
            <v>OCASIONAL</v>
          </cell>
          <cell r="J768" t="str">
            <v>F</v>
          </cell>
          <cell r="K768" t="str">
            <v>ac</v>
          </cell>
          <cell r="L768" t="str">
            <v>TC</v>
          </cell>
          <cell r="M768" t="str">
            <v>NULL</v>
          </cell>
          <cell r="N768" t="str">
            <v>NULL</v>
          </cell>
          <cell r="O768" t="str">
            <v>ASISTENTE</v>
          </cell>
          <cell r="P768" t="str">
            <v>NULL</v>
          </cell>
          <cell r="Q768">
            <v>1</v>
          </cell>
        </row>
        <row r="769">
          <cell r="B769">
            <v>28537512</v>
          </cell>
          <cell r="C769" t="str">
            <v>ARCIA MORENO KILIANY ANDREA</v>
          </cell>
          <cell r="D769" t="str">
            <v>ARCIA</v>
          </cell>
          <cell r="E769" t="str">
            <v>MORENO</v>
          </cell>
          <cell r="F769" t="str">
            <v>KILIANY</v>
          </cell>
          <cell r="G769" t="str">
            <v>ANDREA</v>
          </cell>
          <cell r="H769">
            <v>5</v>
          </cell>
          <cell r="I769" t="str">
            <v>OCASIONAL</v>
          </cell>
          <cell r="J769" t="str">
            <v>M</v>
          </cell>
          <cell r="K769" t="str">
            <v>ac</v>
          </cell>
          <cell r="L769" t="str">
            <v>TC</v>
          </cell>
          <cell r="M769" t="str">
            <v>NULL</v>
          </cell>
          <cell r="N769" t="str">
            <v>karcia@unicauca.edu.co</v>
          </cell>
          <cell r="O769" t="str">
            <v>ASISTENTE</v>
          </cell>
          <cell r="P769" t="str">
            <v>NULL</v>
          </cell>
          <cell r="Q769">
            <v>1</v>
          </cell>
        </row>
        <row r="770">
          <cell r="B770">
            <v>28538588</v>
          </cell>
          <cell r="C770" t="str">
            <v>RODRIGUEZ ALVAREZ SANDRA MILENA</v>
          </cell>
          <cell r="D770" t="str">
            <v>RODRIGUEZ</v>
          </cell>
          <cell r="E770" t="str">
            <v>ALVAREZ</v>
          </cell>
          <cell r="F770" t="str">
            <v>SANDRA</v>
          </cell>
          <cell r="G770" t="str">
            <v>MILENA</v>
          </cell>
          <cell r="H770">
            <v>28</v>
          </cell>
          <cell r="I770" t="str">
            <v>OCASIONAL</v>
          </cell>
          <cell r="J770" t="str">
            <v>F</v>
          </cell>
          <cell r="K770" t="str">
            <v>ac</v>
          </cell>
          <cell r="L770" t="str">
            <v>TC</v>
          </cell>
          <cell r="M770" t="str">
            <v>NULL</v>
          </cell>
          <cell r="N770" t="str">
            <v>NULL</v>
          </cell>
          <cell r="O770" t="str">
            <v>ASISTENTE</v>
          </cell>
          <cell r="P770" t="str">
            <v>NULL</v>
          </cell>
          <cell r="Q770">
            <v>1</v>
          </cell>
        </row>
        <row r="771">
          <cell r="B771">
            <v>29105012</v>
          </cell>
          <cell r="C771" t="str">
            <v>ARANGO ROMERO PAOLA ANDREA</v>
          </cell>
          <cell r="D771" t="str">
            <v>ARANGO</v>
          </cell>
          <cell r="E771" t="str">
            <v>ROMERO</v>
          </cell>
          <cell r="F771" t="str">
            <v>PAOLA</v>
          </cell>
          <cell r="G771" t="str">
            <v>ANDREA</v>
          </cell>
          <cell r="H771">
            <v>36</v>
          </cell>
          <cell r="I771" t="str">
            <v>OCASIONAL</v>
          </cell>
          <cell r="J771" t="str">
            <v>F</v>
          </cell>
          <cell r="K771" t="str">
            <v>ac</v>
          </cell>
          <cell r="L771" t="str">
            <v>TC</v>
          </cell>
          <cell r="M771" t="str">
            <v>NULL</v>
          </cell>
          <cell r="N771" t="str">
            <v>parango@unicauca.edu.co</v>
          </cell>
          <cell r="O771" t="str">
            <v>ASISTENTE</v>
          </cell>
          <cell r="P771" t="str">
            <v>NULL</v>
          </cell>
          <cell r="Q771">
            <v>1</v>
          </cell>
        </row>
        <row r="772">
          <cell r="B772">
            <v>29180326</v>
          </cell>
          <cell r="C772" t="str">
            <v>CERON BRAVO SAMIN INGRITH</v>
          </cell>
          <cell r="D772" t="str">
            <v>CERON</v>
          </cell>
          <cell r="E772" t="str">
            <v>BRAVO</v>
          </cell>
          <cell r="F772" t="str">
            <v>SAMIN</v>
          </cell>
          <cell r="G772" t="str">
            <v>INGRITH</v>
          </cell>
          <cell r="H772">
            <v>35</v>
          </cell>
          <cell r="I772" t="str">
            <v>OCASIONAL</v>
          </cell>
          <cell r="J772" t="str">
            <v>F</v>
          </cell>
          <cell r="K772" t="str">
            <v>ac</v>
          </cell>
          <cell r="L772" t="str">
            <v>TC</v>
          </cell>
          <cell r="M772" t="str">
            <v>NULL</v>
          </cell>
          <cell r="N772" t="str">
            <v>siceron@unicauca.edu.co</v>
          </cell>
          <cell r="O772" t="str">
            <v>ASISTENTE</v>
          </cell>
          <cell r="P772" t="str">
            <v>NULL</v>
          </cell>
          <cell r="Q772">
            <v>1</v>
          </cell>
        </row>
        <row r="773">
          <cell r="B773">
            <v>30238110</v>
          </cell>
          <cell r="C773" t="str">
            <v>GONZALES CASTAÑO GENY KATERINE</v>
          </cell>
          <cell r="D773" t="str">
            <v>GONZALES</v>
          </cell>
          <cell r="E773" t="str">
            <v>CASTAÑO</v>
          </cell>
          <cell r="F773" t="str">
            <v>GENY</v>
          </cell>
          <cell r="G773" t="str">
            <v>KATERINE</v>
          </cell>
          <cell r="H773">
            <v>29</v>
          </cell>
          <cell r="I773" t="str">
            <v>OCASIONAL</v>
          </cell>
          <cell r="J773" t="str">
            <v>F</v>
          </cell>
          <cell r="K773" t="str">
            <v>ac</v>
          </cell>
          <cell r="L773" t="str">
            <v>TC</v>
          </cell>
          <cell r="M773" t="str">
            <v>NULL</v>
          </cell>
          <cell r="N773" t="str">
            <v>geny@unicauca.edu.co</v>
          </cell>
          <cell r="O773" t="str">
            <v>ASISTENTE</v>
          </cell>
          <cell r="P773" t="str">
            <v>NULL</v>
          </cell>
          <cell r="Q773">
            <v>1</v>
          </cell>
        </row>
        <row r="774">
          <cell r="B774">
            <v>30720867</v>
          </cell>
          <cell r="C774" t="str">
            <v>MIRANDA MARTINEZ GLORIA AMPARO</v>
          </cell>
          <cell r="D774" t="str">
            <v>MIRANDA</v>
          </cell>
          <cell r="E774" t="str">
            <v>MARTINEZ</v>
          </cell>
          <cell r="F774" t="str">
            <v>GLORIA</v>
          </cell>
          <cell r="G774" t="str">
            <v>AMPARO</v>
          </cell>
          <cell r="H774">
            <v>11</v>
          </cell>
          <cell r="I774" t="str">
            <v>OCASIONAL</v>
          </cell>
          <cell r="J774" t="str">
            <v>F</v>
          </cell>
          <cell r="K774" t="str">
            <v>ac</v>
          </cell>
          <cell r="L774" t="str">
            <v>TC</v>
          </cell>
          <cell r="M774" t="str">
            <v>NULL</v>
          </cell>
          <cell r="N774" t="str">
            <v>gloriamiranda@unicauca.edu.co</v>
          </cell>
          <cell r="O774" t="str">
            <v>ASOCIADO</v>
          </cell>
          <cell r="P774" t="str">
            <v>NULL</v>
          </cell>
          <cell r="Q774">
            <v>1</v>
          </cell>
        </row>
        <row r="775">
          <cell r="B775">
            <v>30742972</v>
          </cell>
          <cell r="C775" t="str">
            <v>ESTHER PADILLA CLAUDIA MARIA</v>
          </cell>
          <cell r="D775" t="str">
            <v>ESTHER</v>
          </cell>
          <cell r="E775" t="str">
            <v>PADILLA</v>
          </cell>
          <cell r="F775" t="str">
            <v>CLAUDIA</v>
          </cell>
          <cell r="G775" t="str">
            <v>MARIA</v>
          </cell>
          <cell r="H775">
            <v>41</v>
          </cell>
          <cell r="I775" t="str">
            <v>OCASIONAL</v>
          </cell>
          <cell r="J775" t="str">
            <v>F</v>
          </cell>
          <cell r="K775" t="str">
            <v>ac</v>
          </cell>
          <cell r="L775" t="str">
            <v>TC</v>
          </cell>
          <cell r="M775" t="str">
            <v>NULL</v>
          </cell>
          <cell r="N775" t="str">
            <v>claudiapadilla@unicauca.edu.co</v>
          </cell>
          <cell r="O775" t="str">
            <v>ASISTENTE</v>
          </cell>
          <cell r="P775" t="str">
            <v>NULL</v>
          </cell>
          <cell r="Q775">
            <v>1</v>
          </cell>
        </row>
        <row r="776">
          <cell r="B776">
            <v>31307347</v>
          </cell>
          <cell r="C776" t="str">
            <v>OCHOA AGUILAR LORNA</v>
          </cell>
          <cell r="D776" t="str">
            <v>OCHOA</v>
          </cell>
          <cell r="E776" t="str">
            <v>AGUILAR</v>
          </cell>
          <cell r="F776" t="str">
            <v>LORNA</v>
          </cell>
          <cell r="H776">
            <v>28</v>
          </cell>
          <cell r="I776" t="str">
            <v>OCASIONAL</v>
          </cell>
          <cell r="J776" t="str">
            <v>F</v>
          </cell>
          <cell r="K776" t="str">
            <v>ac</v>
          </cell>
          <cell r="L776" t="str">
            <v>TC</v>
          </cell>
          <cell r="M776" t="str">
            <v>NULL</v>
          </cell>
          <cell r="N776" t="str">
            <v>lornaochoa@unicauca.edu.co</v>
          </cell>
          <cell r="O776" t="str">
            <v>ASISTENTE</v>
          </cell>
          <cell r="P776" t="str">
            <v>NULL</v>
          </cell>
          <cell r="Q776">
            <v>1</v>
          </cell>
        </row>
        <row r="777">
          <cell r="B777">
            <v>31577954</v>
          </cell>
          <cell r="C777" t="str">
            <v>SALAZAR GUTIERREZ MONICA ANDREA</v>
          </cell>
          <cell r="D777" t="str">
            <v>SALAZAR</v>
          </cell>
          <cell r="E777" t="str">
            <v>GUTIERREZ</v>
          </cell>
          <cell r="F777" t="str">
            <v>MONICA</v>
          </cell>
          <cell r="G777" t="str">
            <v>ANDREA</v>
          </cell>
          <cell r="H777">
            <v>41</v>
          </cell>
          <cell r="I777" t="str">
            <v>OCASIONAL</v>
          </cell>
          <cell r="J777" t="str">
            <v>F</v>
          </cell>
          <cell r="K777" t="str">
            <v>ac</v>
          </cell>
          <cell r="L777" t="str">
            <v>TC</v>
          </cell>
          <cell r="M777" t="str">
            <v>NULL</v>
          </cell>
          <cell r="N777" t="str">
            <v>msalazar@unicauca.edu.co</v>
          </cell>
          <cell r="O777" t="str">
            <v>ASISTENTE</v>
          </cell>
          <cell r="P777" t="str">
            <v>NULL</v>
          </cell>
          <cell r="Q777">
            <v>1</v>
          </cell>
        </row>
        <row r="778">
          <cell r="B778">
            <v>31577990</v>
          </cell>
          <cell r="C778" t="str">
            <v>MENDEZ NARVAEZ MONICA ANDREA</v>
          </cell>
          <cell r="D778" t="str">
            <v>MENDEZ</v>
          </cell>
          <cell r="E778" t="str">
            <v>NARVAEZ</v>
          </cell>
          <cell r="F778" t="str">
            <v>MONICA</v>
          </cell>
          <cell r="G778" t="str">
            <v>ANDREA</v>
          </cell>
          <cell r="H778">
            <v>9</v>
          </cell>
          <cell r="I778" t="str">
            <v>OCASIONAL</v>
          </cell>
          <cell r="J778" t="str">
            <v>F</v>
          </cell>
          <cell r="K778" t="str">
            <v>ac</v>
          </cell>
          <cell r="L778" t="str">
            <v>TC</v>
          </cell>
          <cell r="M778" t="str">
            <v>NULL</v>
          </cell>
          <cell r="N778" t="str">
            <v>monicamendez@unicauca.edu.co</v>
          </cell>
          <cell r="O778" t="str">
            <v>ASISTENTE</v>
          </cell>
          <cell r="P778" t="str">
            <v>NULL</v>
          </cell>
          <cell r="Q778">
            <v>1</v>
          </cell>
        </row>
        <row r="779">
          <cell r="B779">
            <v>31579224</v>
          </cell>
          <cell r="C779" t="str">
            <v>JIMENEZ CARMONA SANDRA PAOLA</v>
          </cell>
          <cell r="D779" t="str">
            <v>JIMENEZ</v>
          </cell>
          <cell r="E779" t="str">
            <v>CARMONA</v>
          </cell>
          <cell r="F779" t="str">
            <v>SANDRA</v>
          </cell>
          <cell r="G779" t="str">
            <v>PAOLA</v>
          </cell>
          <cell r="H779">
            <v>3</v>
          </cell>
          <cell r="I779" t="str">
            <v>OCASIONAL</v>
          </cell>
          <cell r="J779" t="str">
            <v>F</v>
          </cell>
          <cell r="K779" t="str">
            <v>ac</v>
          </cell>
          <cell r="L779" t="str">
            <v>TC</v>
          </cell>
          <cell r="M779" t="str">
            <v>NULL</v>
          </cell>
          <cell r="N779" t="str">
            <v>sandraj@unicauca.edu.co</v>
          </cell>
          <cell r="O779" t="str">
            <v>ASISTENTE</v>
          </cell>
          <cell r="P779" t="str">
            <v>NULL</v>
          </cell>
          <cell r="Q779">
            <v>1</v>
          </cell>
        </row>
        <row r="780">
          <cell r="B780">
            <v>32715612</v>
          </cell>
          <cell r="C780" t="str">
            <v>HOUSSET FONSECA MARITZA</v>
          </cell>
          <cell r="D780" t="str">
            <v>HOUSSET</v>
          </cell>
          <cell r="E780" t="str">
            <v>FONSECA</v>
          </cell>
          <cell r="F780" t="str">
            <v>MARITZA</v>
          </cell>
          <cell r="H780">
            <v>28</v>
          </cell>
          <cell r="I780" t="str">
            <v>OCASIONAL</v>
          </cell>
          <cell r="J780" t="str">
            <v>F</v>
          </cell>
          <cell r="K780" t="str">
            <v>ac</v>
          </cell>
          <cell r="L780" t="str">
            <v>TC</v>
          </cell>
          <cell r="M780" t="str">
            <v>NULL</v>
          </cell>
          <cell r="N780" t="str">
            <v>maritzahousset@unicauca.edu.co</v>
          </cell>
          <cell r="O780" t="str">
            <v>ASISTENTE</v>
          </cell>
          <cell r="P780" t="str">
            <v>NULL</v>
          </cell>
          <cell r="Q780">
            <v>1</v>
          </cell>
        </row>
        <row r="781">
          <cell r="B781">
            <v>34315112</v>
          </cell>
          <cell r="C781" t="str">
            <v>LEMOS ELVIRA CLARA MILENA</v>
          </cell>
          <cell r="D781" t="str">
            <v>LEMOS</v>
          </cell>
          <cell r="E781" t="str">
            <v>ELVIRA</v>
          </cell>
          <cell r="F781" t="str">
            <v>CLARA</v>
          </cell>
          <cell r="G781" t="str">
            <v>MILENA</v>
          </cell>
          <cell r="H781">
            <v>4</v>
          </cell>
          <cell r="I781" t="str">
            <v>OCASIONAL</v>
          </cell>
          <cell r="J781" t="str">
            <v>F</v>
          </cell>
          <cell r="K781" t="str">
            <v>ac</v>
          </cell>
          <cell r="L781" t="str">
            <v>TC</v>
          </cell>
          <cell r="M781" t="str">
            <v>NULL</v>
          </cell>
          <cell r="N781" t="str">
            <v>clemos@unicauca.edu.co</v>
          </cell>
          <cell r="O781" t="str">
            <v>ASISTENTE</v>
          </cell>
          <cell r="P781" t="str">
            <v>NULL</v>
          </cell>
          <cell r="Q781">
            <v>1</v>
          </cell>
        </row>
        <row r="782">
          <cell r="B782">
            <v>34315253</v>
          </cell>
          <cell r="C782" t="str">
            <v>MOSQUERA RUIZ MAGDA GISSEL</v>
          </cell>
          <cell r="D782" t="str">
            <v>MOSQUERA</v>
          </cell>
          <cell r="E782" t="str">
            <v>RUIZ</v>
          </cell>
          <cell r="F782" t="str">
            <v>MAGDA</v>
          </cell>
          <cell r="G782" t="str">
            <v>GISSEL</v>
          </cell>
          <cell r="H782">
            <v>10</v>
          </cell>
          <cell r="I782" t="str">
            <v>OCASIONAL</v>
          </cell>
          <cell r="J782" t="str">
            <v>F</v>
          </cell>
          <cell r="K782" t="str">
            <v>ac</v>
          </cell>
          <cell r="L782" t="str">
            <v>TC</v>
          </cell>
          <cell r="M782" t="str">
            <v>NULL</v>
          </cell>
          <cell r="N782" t="str">
            <v>magdamosquera@unicauca.edu.co</v>
          </cell>
          <cell r="O782" t="str">
            <v>ASISTENTE</v>
          </cell>
          <cell r="P782" t="str">
            <v>NULL</v>
          </cell>
          <cell r="Q782">
            <v>1</v>
          </cell>
        </row>
        <row r="783">
          <cell r="B783">
            <v>34315596</v>
          </cell>
          <cell r="C783" t="str">
            <v>BURBANO ASTAIZA CLAUDIA PATRICIA</v>
          </cell>
          <cell r="D783" t="str">
            <v>BURBANO</v>
          </cell>
          <cell r="E783" t="str">
            <v>ASTAIZA</v>
          </cell>
          <cell r="F783" t="str">
            <v>CLAUDIA</v>
          </cell>
          <cell r="G783" t="str">
            <v>PATRICIA</v>
          </cell>
          <cell r="H783">
            <v>32</v>
          </cell>
          <cell r="I783" t="str">
            <v>OCASIONAL</v>
          </cell>
          <cell r="J783" t="str">
            <v>F</v>
          </cell>
          <cell r="K783" t="str">
            <v>ac</v>
          </cell>
          <cell r="L783" t="str">
            <v>TC</v>
          </cell>
          <cell r="M783" t="str">
            <v>NULL</v>
          </cell>
          <cell r="N783" t="str">
            <v>cpburbano@unicauca.edu.co</v>
          </cell>
          <cell r="O783" t="str">
            <v>ASISTENTE</v>
          </cell>
          <cell r="P783" t="str">
            <v>NULL</v>
          </cell>
          <cell r="Q783">
            <v>1</v>
          </cell>
        </row>
        <row r="784">
          <cell r="B784">
            <v>34315699</v>
          </cell>
          <cell r="C784" t="str">
            <v>RIVERA RUJANA DIANA MARIA</v>
          </cell>
          <cell r="D784" t="str">
            <v>RIVERA</v>
          </cell>
          <cell r="E784" t="str">
            <v>RUJANA</v>
          </cell>
          <cell r="F784" t="str">
            <v>DIANA</v>
          </cell>
          <cell r="G784" t="str">
            <v>MARIA</v>
          </cell>
          <cell r="H784">
            <v>9</v>
          </cell>
          <cell r="I784" t="str">
            <v>OCASIONAL</v>
          </cell>
          <cell r="J784" t="str">
            <v>F</v>
          </cell>
          <cell r="K784" t="str">
            <v>ac</v>
          </cell>
          <cell r="L784" t="str">
            <v>TC</v>
          </cell>
          <cell r="M784" t="str">
            <v>NULL</v>
          </cell>
          <cell r="N784" t="str">
            <v>dianarivera@unicauca.edu.co</v>
          </cell>
          <cell r="O784" t="str">
            <v>ASISTENTE</v>
          </cell>
          <cell r="P784" t="str">
            <v>NULL</v>
          </cell>
          <cell r="Q784">
            <v>1</v>
          </cell>
        </row>
        <row r="785">
          <cell r="B785">
            <v>34316135</v>
          </cell>
          <cell r="C785" t="str">
            <v>ROMERO ROMERO SILVIA GUISELA</v>
          </cell>
          <cell r="D785" t="str">
            <v>ROMERO</v>
          </cell>
          <cell r="E785" t="str">
            <v>ROMERO</v>
          </cell>
          <cell r="F785" t="str">
            <v>SILVIA</v>
          </cell>
          <cell r="G785" t="str">
            <v>GUISELA</v>
          </cell>
          <cell r="H785">
            <v>41</v>
          </cell>
          <cell r="I785" t="str">
            <v>OCASIONAL</v>
          </cell>
          <cell r="J785" t="str">
            <v>F</v>
          </cell>
          <cell r="K785" t="str">
            <v>ac</v>
          </cell>
          <cell r="L785" t="str">
            <v>TC</v>
          </cell>
          <cell r="M785" t="str">
            <v>COORDINADORPR</v>
          </cell>
          <cell r="N785" t="str">
            <v>sromero@unicauca.edu.co</v>
          </cell>
          <cell r="O785" t="str">
            <v>AUXILIAR</v>
          </cell>
          <cell r="P785" t="str">
            <v>NULL</v>
          </cell>
          <cell r="Q785">
            <v>1</v>
          </cell>
        </row>
        <row r="786">
          <cell r="B786">
            <v>34316827</v>
          </cell>
          <cell r="C786" t="str">
            <v>AGUILAR LARRARTE ELIANA MARGARITA</v>
          </cell>
          <cell r="D786" t="str">
            <v>AGUILAR</v>
          </cell>
          <cell r="E786" t="str">
            <v>LARRARTE</v>
          </cell>
          <cell r="F786" t="str">
            <v>ELIANA</v>
          </cell>
          <cell r="G786" t="str">
            <v>MARGARITA</v>
          </cell>
          <cell r="H786">
            <v>34</v>
          </cell>
          <cell r="I786" t="str">
            <v>OCASIONAL</v>
          </cell>
          <cell r="J786" t="str">
            <v>F</v>
          </cell>
          <cell r="K786" t="str">
            <v>ac</v>
          </cell>
          <cell r="L786" t="str">
            <v>TC</v>
          </cell>
          <cell r="M786" t="str">
            <v>NULL</v>
          </cell>
          <cell r="N786" t="str">
            <v>eaguilar@unicauca.edu.co</v>
          </cell>
          <cell r="O786" t="str">
            <v>ASOCIADO</v>
          </cell>
          <cell r="P786" t="str">
            <v>NULL</v>
          </cell>
          <cell r="Q786">
            <v>1</v>
          </cell>
        </row>
        <row r="787">
          <cell r="B787">
            <v>34317037</v>
          </cell>
          <cell r="C787" t="str">
            <v>MUÑOZ ZUÑIGA JACKELINE</v>
          </cell>
          <cell r="D787" t="str">
            <v>MUÑOZ</v>
          </cell>
          <cell r="E787" t="str">
            <v>ZUÑIGA</v>
          </cell>
          <cell r="F787" t="str">
            <v>JACKELINE</v>
          </cell>
          <cell r="H787">
            <v>36</v>
          </cell>
          <cell r="I787" t="str">
            <v>OCASIONAL</v>
          </cell>
          <cell r="J787" t="str">
            <v>F</v>
          </cell>
          <cell r="K787" t="str">
            <v>ac</v>
          </cell>
          <cell r="L787" t="str">
            <v>TC</v>
          </cell>
          <cell r="M787" t="str">
            <v>NULL</v>
          </cell>
          <cell r="N787" t="str">
            <v>jmunozzuniga@unicauca.edu.co</v>
          </cell>
          <cell r="O787" t="str">
            <v>ASISTENTE</v>
          </cell>
          <cell r="P787" t="str">
            <v>NULL</v>
          </cell>
          <cell r="Q787">
            <v>1</v>
          </cell>
        </row>
        <row r="788">
          <cell r="B788">
            <v>34317186</v>
          </cell>
          <cell r="C788" t="str">
            <v>BAUTISTA SARRIA ADRIANA ISABEL</v>
          </cell>
          <cell r="D788" t="str">
            <v>BAUTISTA</v>
          </cell>
          <cell r="E788" t="str">
            <v>SARRIA</v>
          </cell>
          <cell r="F788" t="str">
            <v>ADRIANA</v>
          </cell>
          <cell r="G788" t="str">
            <v>ISABEL</v>
          </cell>
          <cell r="H788">
            <v>35</v>
          </cell>
          <cell r="I788" t="str">
            <v>OCASIONAL</v>
          </cell>
          <cell r="J788" t="str">
            <v>F</v>
          </cell>
          <cell r="K788" t="str">
            <v>ac</v>
          </cell>
          <cell r="L788" t="str">
            <v>TC</v>
          </cell>
          <cell r="M788" t="str">
            <v>NULL</v>
          </cell>
          <cell r="N788" t="str">
            <v>abautista@unicauca.edu.co</v>
          </cell>
          <cell r="O788" t="str">
            <v>ASISTENTE</v>
          </cell>
          <cell r="P788" t="str">
            <v>NULL</v>
          </cell>
          <cell r="Q788">
            <v>1</v>
          </cell>
        </row>
        <row r="789">
          <cell r="B789">
            <v>34317285</v>
          </cell>
          <cell r="C789" t="str">
            <v>SALAZAR DULCEY MABEL LORENA</v>
          </cell>
          <cell r="D789" t="str">
            <v>SALAZAR</v>
          </cell>
          <cell r="E789" t="str">
            <v>DULCEY</v>
          </cell>
          <cell r="F789" t="str">
            <v>MABEL</v>
          </cell>
          <cell r="G789" t="str">
            <v>LORENA</v>
          </cell>
          <cell r="H789">
            <v>9</v>
          </cell>
          <cell r="I789" t="str">
            <v>OCASIONAL</v>
          </cell>
          <cell r="J789" t="str">
            <v>F</v>
          </cell>
          <cell r="K789" t="str">
            <v>ac</v>
          </cell>
          <cell r="L789" t="str">
            <v>TC</v>
          </cell>
          <cell r="M789" t="str">
            <v>NULL</v>
          </cell>
          <cell r="N789" t="str">
            <v>mdulcey@unicauca.edu.co</v>
          </cell>
          <cell r="O789" t="str">
            <v>ASISTENTE</v>
          </cell>
          <cell r="P789" t="str">
            <v>NULL</v>
          </cell>
          <cell r="Q789">
            <v>1</v>
          </cell>
        </row>
        <row r="790">
          <cell r="B790">
            <v>34317859</v>
          </cell>
          <cell r="C790" t="str">
            <v>NARVAEZ MARTINEZ SANDRA CECILIA</v>
          </cell>
          <cell r="D790" t="str">
            <v>NARVAEZ</v>
          </cell>
          <cell r="E790" t="str">
            <v>MARTINEZ</v>
          </cell>
          <cell r="F790" t="str">
            <v>SANDRA</v>
          </cell>
          <cell r="G790" t="str">
            <v>CECILIA</v>
          </cell>
          <cell r="H790">
            <v>11</v>
          </cell>
          <cell r="I790" t="str">
            <v>OCASIONAL</v>
          </cell>
          <cell r="J790" t="str">
            <v>F</v>
          </cell>
          <cell r="K790" t="str">
            <v>ac</v>
          </cell>
          <cell r="L790" t="str">
            <v>MT</v>
          </cell>
          <cell r="M790" t="str">
            <v>NULL</v>
          </cell>
          <cell r="N790" t="str">
            <v>sandracecilia@unicauca.edu.co</v>
          </cell>
          <cell r="O790" t="str">
            <v>AUXILIAR</v>
          </cell>
          <cell r="P790" t="str">
            <v>NULL</v>
          </cell>
          <cell r="Q790">
            <v>1</v>
          </cell>
        </row>
        <row r="791">
          <cell r="B791">
            <v>34317895</v>
          </cell>
          <cell r="C791" t="str">
            <v>TIMANA PEÑA JIMENA ADRIANA</v>
          </cell>
          <cell r="D791" t="str">
            <v>TIMANA</v>
          </cell>
          <cell r="E791" t="str">
            <v>PEÑA</v>
          </cell>
          <cell r="F791" t="str">
            <v>JIMENA</v>
          </cell>
          <cell r="G791" t="str">
            <v>ADRIANA</v>
          </cell>
          <cell r="H791">
            <v>52</v>
          </cell>
          <cell r="I791" t="str">
            <v>OCASIONAL</v>
          </cell>
          <cell r="J791" t="str">
            <v>F</v>
          </cell>
          <cell r="K791" t="str">
            <v>ac</v>
          </cell>
          <cell r="L791" t="str">
            <v>TC</v>
          </cell>
          <cell r="M791" t="str">
            <v>NULL</v>
          </cell>
          <cell r="N791" t="str">
            <v>jtimana@unicauca.edu.co</v>
          </cell>
          <cell r="O791" t="str">
            <v>ASOCIADO</v>
          </cell>
          <cell r="P791" t="str">
            <v>NULL</v>
          </cell>
          <cell r="Q791">
            <v>1</v>
          </cell>
        </row>
        <row r="792">
          <cell r="B792">
            <v>34318075</v>
          </cell>
          <cell r="C792" t="str">
            <v>CERON RUIZ CLAUDIA CRISTINA</v>
          </cell>
          <cell r="D792" t="str">
            <v>CERON</v>
          </cell>
          <cell r="E792" t="str">
            <v>RUIZ</v>
          </cell>
          <cell r="F792" t="str">
            <v>CLAUDIA</v>
          </cell>
          <cell r="G792" t="str">
            <v>CRISTINA</v>
          </cell>
          <cell r="H792">
            <v>28</v>
          </cell>
          <cell r="I792" t="str">
            <v>OCASIONAL</v>
          </cell>
          <cell r="J792" t="str">
            <v>F</v>
          </cell>
          <cell r="K792" t="str">
            <v>ac</v>
          </cell>
          <cell r="L792" t="str">
            <v>TC</v>
          </cell>
          <cell r="M792" t="str">
            <v>NULL</v>
          </cell>
          <cell r="N792" t="str">
            <v>ccceron@unicauca.edu.co</v>
          </cell>
          <cell r="O792" t="str">
            <v>ASISTENTE</v>
          </cell>
          <cell r="P792" t="str">
            <v>NULL</v>
          </cell>
          <cell r="Q792">
            <v>1</v>
          </cell>
        </row>
        <row r="793">
          <cell r="B793">
            <v>34318454</v>
          </cell>
          <cell r="C793" t="str">
            <v>FAJARDO HOYOS NILSA EUGENIA</v>
          </cell>
          <cell r="D793" t="str">
            <v>FAJARDO</v>
          </cell>
          <cell r="E793" t="str">
            <v>HOYOS</v>
          </cell>
          <cell r="F793" t="str">
            <v>NILSA</v>
          </cell>
          <cell r="G793" t="str">
            <v>EUGENIA</v>
          </cell>
          <cell r="H793">
            <v>40</v>
          </cell>
          <cell r="I793" t="str">
            <v>OCASIONAL</v>
          </cell>
          <cell r="J793" t="str">
            <v>F</v>
          </cell>
          <cell r="K793" t="str">
            <v>ac</v>
          </cell>
          <cell r="L793" t="str">
            <v>TC</v>
          </cell>
          <cell r="M793" t="str">
            <v>NULL</v>
          </cell>
          <cell r="N793" t="str">
            <v>nilsafajardo@unicauca.edu.co</v>
          </cell>
          <cell r="O793" t="str">
            <v>ASISTENTE</v>
          </cell>
          <cell r="P793" t="str">
            <v>NULL</v>
          </cell>
          <cell r="Q793">
            <v>1</v>
          </cell>
        </row>
        <row r="794">
          <cell r="B794">
            <v>34318506</v>
          </cell>
          <cell r="C794" t="str">
            <v>MAYA GIRON JULIE VIVIANA</v>
          </cell>
          <cell r="D794" t="str">
            <v>MAYA</v>
          </cell>
          <cell r="E794" t="str">
            <v>GIRON</v>
          </cell>
          <cell r="F794" t="str">
            <v>JULIE</v>
          </cell>
          <cell r="G794" t="str">
            <v>VIVIANA</v>
          </cell>
          <cell r="H794">
            <v>4</v>
          </cell>
          <cell r="I794" t="str">
            <v>OCASIONAL</v>
          </cell>
          <cell r="J794" t="str">
            <v>F</v>
          </cell>
          <cell r="K794" t="str">
            <v>ac</v>
          </cell>
          <cell r="L794" t="str">
            <v>TC</v>
          </cell>
          <cell r="M794" t="str">
            <v>NULL</v>
          </cell>
          <cell r="N794" t="str">
            <v>NULL</v>
          </cell>
          <cell r="O794" t="str">
            <v>AUXILIAR</v>
          </cell>
          <cell r="P794" t="str">
            <v>NULL</v>
          </cell>
          <cell r="Q794">
            <v>1</v>
          </cell>
        </row>
        <row r="795">
          <cell r="B795">
            <v>34319792</v>
          </cell>
          <cell r="C795" t="str">
            <v>BENAVIDES ORTEGA EMILCE</v>
          </cell>
          <cell r="D795" t="str">
            <v>BENAVIDES</v>
          </cell>
          <cell r="E795" t="str">
            <v>ORTEGA</v>
          </cell>
          <cell r="F795" t="str">
            <v>EMILCE</v>
          </cell>
          <cell r="H795">
            <v>14</v>
          </cell>
          <cell r="I795" t="str">
            <v>OCASIONAL</v>
          </cell>
          <cell r="J795" t="str">
            <v>F</v>
          </cell>
          <cell r="K795" t="str">
            <v>ac</v>
          </cell>
          <cell r="L795" t="str">
            <v>MT</v>
          </cell>
          <cell r="M795" t="str">
            <v>NULL</v>
          </cell>
          <cell r="N795" t="str">
            <v>NULL</v>
          </cell>
          <cell r="O795" t="str">
            <v>AUXILIAR</v>
          </cell>
          <cell r="P795" t="str">
            <v>NULL</v>
          </cell>
          <cell r="Q795">
            <v>1</v>
          </cell>
        </row>
        <row r="796">
          <cell r="B796">
            <v>34319976</v>
          </cell>
          <cell r="C796" t="str">
            <v>IPIA SALINAS BERNA CATALINA</v>
          </cell>
          <cell r="D796" t="str">
            <v>IPIA</v>
          </cell>
          <cell r="E796" t="str">
            <v>SALINAS</v>
          </cell>
          <cell r="F796" t="str">
            <v>BERNA</v>
          </cell>
          <cell r="G796" t="str">
            <v>CATALINA</v>
          </cell>
          <cell r="H796">
            <v>28</v>
          </cell>
          <cell r="I796" t="str">
            <v>OCASIONAL</v>
          </cell>
          <cell r="J796" t="str">
            <v>F</v>
          </cell>
          <cell r="K796" t="str">
            <v>ac</v>
          </cell>
          <cell r="L796" t="str">
            <v>TC</v>
          </cell>
          <cell r="M796" t="str">
            <v>NULL</v>
          </cell>
          <cell r="N796" t="str">
            <v>NULL</v>
          </cell>
          <cell r="O796" t="str">
            <v>ASISTENTE</v>
          </cell>
          <cell r="P796" t="str">
            <v>NULL</v>
          </cell>
          <cell r="Q796">
            <v>1</v>
          </cell>
        </row>
        <row r="797">
          <cell r="B797">
            <v>34320833</v>
          </cell>
          <cell r="C797" t="str">
            <v>CASAS BUSTILLO ADRIANA CAROLINA</v>
          </cell>
          <cell r="D797" t="str">
            <v>CASAS</v>
          </cell>
          <cell r="E797" t="str">
            <v>BUSTILLO</v>
          </cell>
          <cell r="F797" t="str">
            <v>ADRIANA</v>
          </cell>
          <cell r="G797" t="str">
            <v>CAROLINA</v>
          </cell>
          <cell r="H797">
            <v>10</v>
          </cell>
          <cell r="I797" t="str">
            <v>OCASIONAL</v>
          </cell>
          <cell r="J797" t="str">
            <v>F</v>
          </cell>
          <cell r="K797" t="str">
            <v>ac</v>
          </cell>
          <cell r="L797" t="str">
            <v>TC</v>
          </cell>
          <cell r="M797" t="str">
            <v>NULL</v>
          </cell>
          <cell r="N797" t="str">
            <v>acasas@unicauca.edu.co</v>
          </cell>
          <cell r="O797" t="str">
            <v>ASOCIADO</v>
          </cell>
          <cell r="P797" t="str">
            <v>NULL</v>
          </cell>
          <cell r="Q797">
            <v>1</v>
          </cell>
        </row>
        <row r="798">
          <cell r="B798">
            <v>34320877</v>
          </cell>
          <cell r="C798" t="str">
            <v>MOLANO GOMEZ LAURA FRANCELLY</v>
          </cell>
          <cell r="D798" t="str">
            <v>MOLANO</v>
          </cell>
          <cell r="E798" t="str">
            <v>GOMEZ</v>
          </cell>
          <cell r="F798" t="str">
            <v>LAURA</v>
          </cell>
          <cell r="G798" t="str">
            <v>FRANCELLY</v>
          </cell>
          <cell r="H798">
            <v>17</v>
          </cell>
          <cell r="I798" t="str">
            <v>OCASIONAL</v>
          </cell>
          <cell r="J798" t="str">
            <v>F</v>
          </cell>
          <cell r="K798" t="str">
            <v>ac</v>
          </cell>
          <cell r="L798" t="str">
            <v>MT</v>
          </cell>
          <cell r="M798" t="str">
            <v>NULL</v>
          </cell>
          <cell r="N798" t="str">
            <v>lfmolanog@unicauca.edu.co</v>
          </cell>
          <cell r="O798" t="str">
            <v>AUXILIAR</v>
          </cell>
          <cell r="P798" t="str">
            <v>NULL</v>
          </cell>
          <cell r="Q798">
            <v>1</v>
          </cell>
        </row>
        <row r="799">
          <cell r="B799">
            <v>34320887</v>
          </cell>
          <cell r="C799" t="str">
            <v>RIVERA ERAZO ZHEIDY MABEL</v>
          </cell>
          <cell r="D799" t="str">
            <v>RIVERA</v>
          </cell>
          <cell r="E799" t="str">
            <v>ERAZO</v>
          </cell>
          <cell r="F799" t="str">
            <v>ZHEIDY</v>
          </cell>
          <cell r="G799" t="str">
            <v>MABEL</v>
          </cell>
          <cell r="H799">
            <v>28</v>
          </cell>
          <cell r="I799" t="str">
            <v>OCASIONAL</v>
          </cell>
          <cell r="J799" t="str">
            <v>F</v>
          </cell>
          <cell r="K799" t="str">
            <v>ac</v>
          </cell>
          <cell r="L799" t="str">
            <v>TC</v>
          </cell>
          <cell r="M799" t="str">
            <v>NULL</v>
          </cell>
          <cell r="N799" t="str">
            <v>zheidy@unicauca.edu.co</v>
          </cell>
          <cell r="O799" t="str">
            <v>ASISTENTE</v>
          </cell>
          <cell r="P799" t="str">
            <v>NULL</v>
          </cell>
          <cell r="Q799">
            <v>1</v>
          </cell>
        </row>
        <row r="800">
          <cell r="B800">
            <v>34320956</v>
          </cell>
          <cell r="C800" t="str">
            <v>VIDAL RUALES CAROL MILENA</v>
          </cell>
          <cell r="D800" t="str">
            <v>VIDAL</v>
          </cell>
          <cell r="E800" t="str">
            <v>RUALES</v>
          </cell>
          <cell r="F800" t="str">
            <v>CAROL</v>
          </cell>
          <cell r="G800" t="str">
            <v>MILENA</v>
          </cell>
          <cell r="H800">
            <v>11</v>
          </cell>
          <cell r="I800" t="str">
            <v>OCASIONAL</v>
          </cell>
          <cell r="J800" t="str">
            <v>F</v>
          </cell>
          <cell r="K800" t="str">
            <v>ac</v>
          </cell>
          <cell r="L800" t="str">
            <v>TC</v>
          </cell>
          <cell r="M800" t="str">
            <v>NULL</v>
          </cell>
          <cell r="N800" t="str">
            <v>carolmilena@unicauca.edu.co</v>
          </cell>
          <cell r="O800" t="str">
            <v>ASISTENTE</v>
          </cell>
          <cell r="P800" t="str">
            <v>NULL</v>
          </cell>
          <cell r="Q800">
            <v>1</v>
          </cell>
        </row>
        <row r="801">
          <cell r="B801">
            <v>34321233</v>
          </cell>
          <cell r="C801" t="str">
            <v>FALLA SOLORZANO MARIA MAGDALENA</v>
          </cell>
          <cell r="D801" t="str">
            <v>FALLA</v>
          </cell>
          <cell r="E801" t="str">
            <v>SOLORZANO</v>
          </cell>
          <cell r="F801" t="str">
            <v>MARIA</v>
          </cell>
          <cell r="G801" t="str">
            <v>MAGDALENA</v>
          </cell>
          <cell r="H801">
            <v>34</v>
          </cell>
          <cell r="I801" t="str">
            <v>OCASIONAL</v>
          </cell>
          <cell r="J801" t="str">
            <v>M</v>
          </cell>
          <cell r="K801" t="str">
            <v>ac</v>
          </cell>
          <cell r="L801" t="str">
            <v>TC</v>
          </cell>
          <cell r="M801" t="str">
            <v>NULL</v>
          </cell>
          <cell r="N801" t="str">
            <v>mfalla@unicauca.edu.co</v>
          </cell>
          <cell r="O801" t="str">
            <v>ASISTENTE</v>
          </cell>
          <cell r="P801" t="str">
            <v>NULL</v>
          </cell>
          <cell r="Q801">
            <v>1</v>
          </cell>
        </row>
        <row r="802">
          <cell r="B802">
            <v>34321576</v>
          </cell>
          <cell r="C802" t="str">
            <v>TORRES CAP ADRIANA PATRICIA</v>
          </cell>
          <cell r="D802" t="str">
            <v>TORRES</v>
          </cell>
          <cell r="E802" t="str">
            <v>CAP</v>
          </cell>
          <cell r="F802" t="str">
            <v>ADRIANA</v>
          </cell>
          <cell r="G802" t="str">
            <v>PATRICIA</v>
          </cell>
          <cell r="H802">
            <v>1</v>
          </cell>
          <cell r="I802" t="str">
            <v>OCASIONAL</v>
          </cell>
          <cell r="J802" t="str">
            <v>F</v>
          </cell>
          <cell r="K802" t="str">
            <v>ac</v>
          </cell>
          <cell r="L802" t="str">
            <v>TC</v>
          </cell>
          <cell r="M802" t="str">
            <v>NULL</v>
          </cell>
          <cell r="N802" t="str">
            <v>torrescap@unicauca.edu.co</v>
          </cell>
          <cell r="O802" t="str">
            <v>ASISTENTE</v>
          </cell>
          <cell r="P802" t="str">
            <v>NULL</v>
          </cell>
          <cell r="Q802">
            <v>1</v>
          </cell>
        </row>
        <row r="803">
          <cell r="B803">
            <v>34322258</v>
          </cell>
          <cell r="C803" t="str">
            <v>AGUILAR PAZ CAROL JULIETH</v>
          </cell>
          <cell r="D803" t="str">
            <v>AGUILAR</v>
          </cell>
          <cell r="E803" t="str">
            <v>PAZ</v>
          </cell>
          <cell r="F803" t="str">
            <v>CAROL</v>
          </cell>
          <cell r="G803" t="str">
            <v>JULIETH</v>
          </cell>
          <cell r="H803">
            <v>5</v>
          </cell>
          <cell r="I803" t="str">
            <v>OCASIONAL</v>
          </cell>
          <cell r="J803" t="str">
            <v>F</v>
          </cell>
          <cell r="K803" t="str">
            <v>ac</v>
          </cell>
          <cell r="L803" t="str">
            <v>TC</v>
          </cell>
          <cell r="M803" t="str">
            <v>NULL</v>
          </cell>
          <cell r="N803" t="str">
            <v>carola@unicauca.edu.co</v>
          </cell>
          <cell r="O803" t="str">
            <v>ASOCIADO</v>
          </cell>
          <cell r="P803" t="str">
            <v>NULL</v>
          </cell>
          <cell r="Q803">
            <v>1</v>
          </cell>
        </row>
        <row r="804">
          <cell r="B804">
            <v>34322664</v>
          </cell>
          <cell r="C804" t="str">
            <v>NAVIA BURBANO SANDRA PATRICIA</v>
          </cell>
          <cell r="D804" t="str">
            <v>NAVIA</v>
          </cell>
          <cell r="E804" t="str">
            <v>BURBANO</v>
          </cell>
          <cell r="F804" t="str">
            <v>SANDRA</v>
          </cell>
          <cell r="G804" t="str">
            <v>PATRICIA</v>
          </cell>
          <cell r="H804">
            <v>1</v>
          </cell>
          <cell r="I804" t="str">
            <v>OCASIONAL</v>
          </cell>
          <cell r="J804" t="str">
            <v>F</v>
          </cell>
          <cell r="K804" t="str">
            <v>ac</v>
          </cell>
          <cell r="L804" t="str">
            <v>TC</v>
          </cell>
          <cell r="M804" t="str">
            <v>NULL</v>
          </cell>
          <cell r="N804" t="str">
            <v>snavia@unicauca.edu.co</v>
          </cell>
          <cell r="O804" t="str">
            <v>ASISTENTE</v>
          </cell>
          <cell r="P804" t="str">
            <v>NULL</v>
          </cell>
          <cell r="Q804">
            <v>1</v>
          </cell>
        </row>
        <row r="805">
          <cell r="B805">
            <v>34322941</v>
          </cell>
          <cell r="C805" t="str">
            <v>CERON RAMIREZ MARIA ANDREA</v>
          </cell>
          <cell r="D805" t="str">
            <v>CERON</v>
          </cell>
          <cell r="E805" t="str">
            <v>RAMIREZ</v>
          </cell>
          <cell r="F805" t="str">
            <v>MARIA</v>
          </cell>
          <cell r="G805" t="str">
            <v>ANDREA</v>
          </cell>
          <cell r="H805">
            <v>3</v>
          </cell>
          <cell r="I805" t="str">
            <v>OCASIONAL</v>
          </cell>
          <cell r="J805" t="str">
            <v>M</v>
          </cell>
          <cell r="K805" t="str">
            <v>ac</v>
          </cell>
          <cell r="L805" t="str">
            <v>TC</v>
          </cell>
          <cell r="M805" t="str">
            <v>COORDINADORPR</v>
          </cell>
          <cell r="N805" t="str">
            <v>andreceron@unicauca.edu.co</v>
          </cell>
          <cell r="O805" t="str">
            <v>ASISTENTE</v>
          </cell>
          <cell r="P805" t="str">
            <v>NULL</v>
          </cell>
          <cell r="Q805">
            <v>1</v>
          </cell>
        </row>
        <row r="806">
          <cell r="B806">
            <v>34323683</v>
          </cell>
          <cell r="C806" t="str">
            <v>TORRES ORTIZ DENNY MARIANA</v>
          </cell>
          <cell r="D806" t="str">
            <v>TORRES</v>
          </cell>
          <cell r="E806" t="str">
            <v>ORTIZ</v>
          </cell>
          <cell r="F806" t="str">
            <v>DENNY</v>
          </cell>
          <cell r="G806" t="str">
            <v>MARIANA</v>
          </cell>
          <cell r="H806">
            <v>44</v>
          </cell>
          <cell r="I806" t="str">
            <v>OCASIONAL</v>
          </cell>
          <cell r="J806" t="str">
            <v>F</v>
          </cell>
          <cell r="K806" t="str">
            <v>ac</v>
          </cell>
          <cell r="L806" t="str">
            <v>TC</v>
          </cell>
          <cell r="M806" t="str">
            <v>NULL</v>
          </cell>
          <cell r="N806" t="str">
            <v>dmtorres@unicauca.edu.co</v>
          </cell>
          <cell r="O806" t="str">
            <v>AUXILIAR</v>
          </cell>
          <cell r="P806" t="str">
            <v>NULL</v>
          </cell>
          <cell r="Q806">
            <v>1</v>
          </cell>
        </row>
        <row r="807">
          <cell r="B807">
            <v>34324037</v>
          </cell>
          <cell r="C807" t="str">
            <v>ARIAS GORDILLO ALEJANDRA</v>
          </cell>
          <cell r="D807" t="str">
            <v>ARIAS</v>
          </cell>
          <cell r="E807" t="str">
            <v>GORDILLO</v>
          </cell>
          <cell r="F807" t="str">
            <v>ALEJANDRA</v>
          </cell>
          <cell r="H807">
            <v>11</v>
          </cell>
          <cell r="I807" t="str">
            <v>OCASIONAL</v>
          </cell>
          <cell r="J807" t="str">
            <v>F</v>
          </cell>
          <cell r="K807" t="str">
            <v>ac</v>
          </cell>
          <cell r="L807" t="str">
            <v>TC</v>
          </cell>
          <cell r="M807" t="str">
            <v>NULL</v>
          </cell>
          <cell r="N807" t="str">
            <v>alejarisgo@unicauca.edu.co</v>
          </cell>
          <cell r="O807" t="str">
            <v>ASOCIADO</v>
          </cell>
          <cell r="P807" t="str">
            <v>NULL</v>
          </cell>
          <cell r="Q807">
            <v>1</v>
          </cell>
        </row>
        <row r="808">
          <cell r="B808">
            <v>34324353</v>
          </cell>
          <cell r="C808" t="str">
            <v>GOMEZ VARGAS ANNIE JENIFER</v>
          </cell>
          <cell r="D808" t="str">
            <v>GOMEZ</v>
          </cell>
          <cell r="E808" t="str">
            <v>VARGAS</v>
          </cell>
          <cell r="F808" t="str">
            <v>ANNIE</v>
          </cell>
          <cell r="G808" t="str">
            <v>JENIFER</v>
          </cell>
          <cell r="H808">
            <v>33</v>
          </cell>
          <cell r="I808" t="str">
            <v>OCASIONAL</v>
          </cell>
          <cell r="J808" t="str">
            <v>F</v>
          </cell>
          <cell r="K808" t="str">
            <v>ac</v>
          </cell>
          <cell r="L808" t="str">
            <v>TC</v>
          </cell>
          <cell r="M808" t="str">
            <v>NULL</v>
          </cell>
          <cell r="N808" t="str">
            <v>ajgomez@unicauca.edu.co</v>
          </cell>
          <cell r="O808" t="str">
            <v>ASISTENTE</v>
          </cell>
          <cell r="P808" t="str">
            <v>NULL</v>
          </cell>
          <cell r="Q808">
            <v>1</v>
          </cell>
        </row>
        <row r="809">
          <cell r="B809">
            <v>34324669</v>
          </cell>
          <cell r="C809" t="str">
            <v>ZAMBRANO VELASCO PAOLA ANDREA</v>
          </cell>
          <cell r="D809" t="str">
            <v>ZAMBRANO</v>
          </cell>
          <cell r="E809" t="str">
            <v>VELASCO</v>
          </cell>
          <cell r="F809" t="str">
            <v>PAOLA</v>
          </cell>
          <cell r="G809" t="str">
            <v>ANDREA</v>
          </cell>
          <cell r="H809">
            <v>1</v>
          </cell>
          <cell r="I809" t="str">
            <v>OCASIONAL</v>
          </cell>
          <cell r="J809" t="str">
            <v>F</v>
          </cell>
          <cell r="K809" t="str">
            <v>ac</v>
          </cell>
          <cell r="L809" t="str">
            <v>TC</v>
          </cell>
          <cell r="M809" t="str">
            <v>COORDINADORPR</v>
          </cell>
          <cell r="N809" t="str">
            <v>paolazambrano@unicauca.edu.co</v>
          </cell>
          <cell r="O809" t="str">
            <v>ASOCIADO</v>
          </cell>
          <cell r="P809" t="str">
            <v>NULL</v>
          </cell>
          <cell r="Q809">
            <v>1</v>
          </cell>
        </row>
        <row r="810">
          <cell r="B810">
            <v>34324842</v>
          </cell>
          <cell r="C810" t="str">
            <v>CARMEN MUÑOZ ROCIO DEL</v>
          </cell>
          <cell r="D810" t="str">
            <v>CARMEN</v>
          </cell>
          <cell r="E810" t="str">
            <v>MUÑOZ</v>
          </cell>
          <cell r="F810" t="str">
            <v>ROCIO</v>
          </cell>
          <cell r="G810" t="str">
            <v>DEL</v>
          </cell>
          <cell r="H810">
            <v>11</v>
          </cell>
          <cell r="I810" t="str">
            <v>OCASIONAL</v>
          </cell>
          <cell r="J810" t="str">
            <v>F</v>
          </cell>
          <cell r="K810" t="str">
            <v>ac</v>
          </cell>
          <cell r="L810" t="str">
            <v>TC</v>
          </cell>
          <cell r="M810" t="str">
            <v>NULL</v>
          </cell>
          <cell r="N810" t="str">
            <v>rdmunoz@unicauca.edu.co</v>
          </cell>
          <cell r="O810" t="str">
            <v>AUXILIAR</v>
          </cell>
          <cell r="P810" t="str">
            <v>NULL</v>
          </cell>
          <cell r="Q810">
            <v>1</v>
          </cell>
        </row>
        <row r="811">
          <cell r="B811">
            <v>34325577</v>
          </cell>
          <cell r="C811" t="str">
            <v>BURBANO ORTEGA JAKELINE LORENA</v>
          </cell>
          <cell r="D811" t="str">
            <v>BURBANO</v>
          </cell>
          <cell r="E811" t="str">
            <v>ORTEGA</v>
          </cell>
          <cell r="F811" t="str">
            <v>JAKELINE</v>
          </cell>
          <cell r="G811" t="str">
            <v>LORENA</v>
          </cell>
          <cell r="H811">
            <v>39</v>
          </cell>
          <cell r="I811" t="str">
            <v>OCASIONAL</v>
          </cell>
          <cell r="J811" t="str">
            <v>F</v>
          </cell>
          <cell r="K811" t="str">
            <v>ac</v>
          </cell>
          <cell r="L811" t="str">
            <v>MT</v>
          </cell>
          <cell r="M811" t="str">
            <v>NULL</v>
          </cell>
          <cell r="N811" t="str">
            <v>jackelineburbano@unicauca.edu.co</v>
          </cell>
          <cell r="O811" t="str">
            <v>ASISTENTE</v>
          </cell>
          <cell r="P811" t="str">
            <v>NULL</v>
          </cell>
          <cell r="Q811">
            <v>1</v>
          </cell>
        </row>
        <row r="812">
          <cell r="B812">
            <v>34326024</v>
          </cell>
          <cell r="C812" t="str">
            <v>PITO DIAZ DIANA PATRICIA</v>
          </cell>
          <cell r="D812" t="str">
            <v>PITO</v>
          </cell>
          <cell r="E812" t="str">
            <v>DIAZ</v>
          </cell>
          <cell r="F812" t="str">
            <v>DIANA</v>
          </cell>
          <cell r="G812" t="str">
            <v>PATRICIA</v>
          </cell>
          <cell r="H812">
            <v>30</v>
          </cell>
          <cell r="I812" t="str">
            <v>OCASIONAL</v>
          </cell>
          <cell r="J812" t="str">
            <v>F</v>
          </cell>
          <cell r="K812" t="str">
            <v>ac</v>
          </cell>
          <cell r="L812" t="str">
            <v>TC</v>
          </cell>
          <cell r="M812" t="str">
            <v>NULL</v>
          </cell>
          <cell r="N812" t="str">
            <v>dpito@unicauca.edu.co</v>
          </cell>
          <cell r="O812" t="str">
            <v>AUXILIAR</v>
          </cell>
          <cell r="P812" t="str">
            <v>NULL</v>
          </cell>
          <cell r="Q812">
            <v>1</v>
          </cell>
        </row>
        <row r="813">
          <cell r="B813">
            <v>34326058</v>
          </cell>
          <cell r="C813" t="str">
            <v>MARTINEZ CERON DIANA MARIA</v>
          </cell>
          <cell r="D813" t="str">
            <v>MARTINEZ</v>
          </cell>
          <cell r="E813" t="str">
            <v>CERON</v>
          </cell>
          <cell r="F813" t="str">
            <v>DIANA</v>
          </cell>
          <cell r="G813" t="str">
            <v>MARIA</v>
          </cell>
          <cell r="H813">
            <v>14</v>
          </cell>
          <cell r="I813" t="str">
            <v>OCASIONAL</v>
          </cell>
          <cell r="J813" t="str">
            <v>F</v>
          </cell>
          <cell r="K813" t="str">
            <v>ac</v>
          </cell>
          <cell r="L813" t="str">
            <v>TC</v>
          </cell>
          <cell r="M813" t="str">
            <v>NULL</v>
          </cell>
          <cell r="N813" t="str">
            <v>dianamartinezc@unicauca.edu.co</v>
          </cell>
          <cell r="O813" t="str">
            <v>AUXILIAR</v>
          </cell>
          <cell r="P813" t="str">
            <v>NULL</v>
          </cell>
          <cell r="Q813">
            <v>1</v>
          </cell>
        </row>
        <row r="814">
          <cell r="B814">
            <v>34326153</v>
          </cell>
          <cell r="C814" t="str">
            <v>GUERRERO DUYMOVIC ALEJANDRA ISABEL</v>
          </cell>
          <cell r="D814" t="str">
            <v>GUERRERO</v>
          </cell>
          <cell r="E814" t="str">
            <v>DUYMOVIC</v>
          </cell>
          <cell r="F814" t="str">
            <v>ALEJANDRA</v>
          </cell>
          <cell r="G814" t="str">
            <v>ISABEL</v>
          </cell>
          <cell r="H814">
            <v>34</v>
          </cell>
          <cell r="I814" t="str">
            <v>PLANTA</v>
          </cell>
          <cell r="J814" t="str">
            <v>F</v>
          </cell>
          <cell r="K814" t="str">
            <v>ac</v>
          </cell>
          <cell r="L814" t="str">
            <v>TC</v>
          </cell>
          <cell r="M814" t="str">
            <v>No aplica</v>
          </cell>
          <cell r="N814" t="str">
            <v>aiguerrero@unicauca.edu.co</v>
          </cell>
          <cell r="O814" t="str">
            <v>ASISTENTE</v>
          </cell>
          <cell r="P814">
            <v>45369</v>
          </cell>
          <cell r="Q814">
            <v>1</v>
          </cell>
        </row>
        <row r="815">
          <cell r="B815">
            <v>34326303</v>
          </cell>
          <cell r="C815" t="str">
            <v>FLOREZ MEZA DIANA VANESSA</v>
          </cell>
          <cell r="D815" t="str">
            <v>FLOREZ</v>
          </cell>
          <cell r="E815" t="str">
            <v>MEZA</v>
          </cell>
          <cell r="F815" t="str">
            <v>DIANA</v>
          </cell>
          <cell r="G815" t="str">
            <v>VANESSA</v>
          </cell>
          <cell r="H815">
            <v>11</v>
          </cell>
          <cell r="I815" t="str">
            <v>OCASIONAL</v>
          </cell>
          <cell r="J815" t="str">
            <v>F</v>
          </cell>
          <cell r="K815" t="str">
            <v>ac</v>
          </cell>
          <cell r="L815" t="str">
            <v>MT</v>
          </cell>
          <cell r="M815" t="str">
            <v>NULL</v>
          </cell>
          <cell r="N815" t="str">
            <v>dianafm@unicauca.edu.co</v>
          </cell>
          <cell r="O815" t="str">
            <v>AUXILIAR</v>
          </cell>
          <cell r="P815" t="str">
            <v>NULL</v>
          </cell>
          <cell r="Q815">
            <v>1</v>
          </cell>
        </row>
        <row r="816">
          <cell r="B816">
            <v>34326342</v>
          </cell>
          <cell r="C816" t="str">
            <v>MARIN DELGADO KATHERINE LUCERO</v>
          </cell>
          <cell r="D816" t="str">
            <v>MARIN</v>
          </cell>
          <cell r="E816" t="str">
            <v>DELGADO</v>
          </cell>
          <cell r="F816" t="str">
            <v>KATHERINE</v>
          </cell>
          <cell r="G816" t="str">
            <v>LUCERO</v>
          </cell>
          <cell r="H816">
            <v>11</v>
          </cell>
          <cell r="I816" t="str">
            <v>OCASIONAL</v>
          </cell>
          <cell r="J816" t="str">
            <v>F</v>
          </cell>
          <cell r="K816" t="str">
            <v>ac</v>
          </cell>
          <cell r="L816" t="str">
            <v>TC</v>
          </cell>
          <cell r="M816" t="str">
            <v>NULL</v>
          </cell>
          <cell r="N816" t="str">
            <v>kmarin@unicauca.edu.co</v>
          </cell>
          <cell r="O816" t="str">
            <v>ASISTENTE</v>
          </cell>
          <cell r="P816" t="str">
            <v>NULL</v>
          </cell>
          <cell r="Q816">
            <v>1</v>
          </cell>
        </row>
        <row r="817">
          <cell r="B817">
            <v>34326458</v>
          </cell>
          <cell r="C817" t="str">
            <v>PAREDES CERON ANDREA CAROLINA</v>
          </cell>
          <cell r="D817" t="str">
            <v>PAREDES</v>
          </cell>
          <cell r="E817" t="str">
            <v>CERON</v>
          </cell>
          <cell r="F817" t="str">
            <v>ANDREA</v>
          </cell>
          <cell r="G817" t="str">
            <v>CAROLINA</v>
          </cell>
          <cell r="H817">
            <v>45</v>
          </cell>
          <cell r="I817" t="str">
            <v>OCASIONAL</v>
          </cell>
          <cell r="J817" t="str">
            <v>M</v>
          </cell>
          <cell r="K817" t="str">
            <v>ac</v>
          </cell>
          <cell r="L817" t="str">
            <v>TC</v>
          </cell>
          <cell r="M817" t="str">
            <v>NULL</v>
          </cell>
          <cell r="N817" t="str">
            <v>acparedes@unicauca.edu.co</v>
          </cell>
          <cell r="O817" t="str">
            <v>ASISTENTE</v>
          </cell>
          <cell r="P817" t="str">
            <v>NULL</v>
          </cell>
          <cell r="Q817">
            <v>1</v>
          </cell>
        </row>
        <row r="818">
          <cell r="B818">
            <v>34326553</v>
          </cell>
          <cell r="C818" t="str">
            <v>MARTINEZ TOBAR SANDRA VIVIANA</v>
          </cell>
          <cell r="D818" t="str">
            <v>MARTINEZ</v>
          </cell>
          <cell r="E818" t="str">
            <v>TOBAR</v>
          </cell>
          <cell r="F818" t="str">
            <v>SANDRA</v>
          </cell>
          <cell r="G818" t="str">
            <v>VIVIANA</v>
          </cell>
          <cell r="H818">
            <v>41</v>
          </cell>
          <cell r="I818" t="str">
            <v>OCASIONAL</v>
          </cell>
          <cell r="J818" t="str">
            <v>F</v>
          </cell>
          <cell r="K818" t="str">
            <v>ac</v>
          </cell>
          <cell r="L818" t="str">
            <v>TC</v>
          </cell>
          <cell r="M818" t="str">
            <v>NULL</v>
          </cell>
          <cell r="N818" t="str">
            <v>vivimartinez@unicauca.edu.co</v>
          </cell>
          <cell r="O818" t="str">
            <v>AUXILIAR</v>
          </cell>
          <cell r="P818" t="str">
            <v>NULL</v>
          </cell>
          <cell r="Q818">
            <v>1</v>
          </cell>
        </row>
        <row r="819">
          <cell r="B819">
            <v>34327027</v>
          </cell>
          <cell r="C819" t="str">
            <v>BRAVO MUÑOZ FERNANDA XIMENA</v>
          </cell>
          <cell r="D819" t="str">
            <v>BRAVO</v>
          </cell>
          <cell r="E819" t="str">
            <v>MUÑOZ</v>
          </cell>
          <cell r="F819" t="str">
            <v>FERNANDA</v>
          </cell>
          <cell r="G819" t="str">
            <v>XIMENA</v>
          </cell>
          <cell r="H819">
            <v>12</v>
          </cell>
          <cell r="I819" t="str">
            <v>OCASIONAL</v>
          </cell>
          <cell r="J819" t="str">
            <v>F</v>
          </cell>
          <cell r="K819" t="str">
            <v>ac</v>
          </cell>
          <cell r="L819" t="str">
            <v>MT</v>
          </cell>
          <cell r="M819" t="str">
            <v>NULL</v>
          </cell>
          <cell r="N819" t="str">
            <v>ferxi@unicauca.edu.co</v>
          </cell>
          <cell r="O819" t="str">
            <v>AUXILIAR</v>
          </cell>
          <cell r="P819" t="str">
            <v>NULL</v>
          </cell>
          <cell r="Q819">
            <v>1</v>
          </cell>
        </row>
        <row r="820">
          <cell r="B820">
            <v>34327979</v>
          </cell>
          <cell r="C820" t="str">
            <v>MONTENEGRO ARBOLEDA LADY SUSANA</v>
          </cell>
          <cell r="D820" t="str">
            <v>MONTENEGRO</v>
          </cell>
          <cell r="E820" t="str">
            <v>ARBOLEDA</v>
          </cell>
          <cell r="F820" t="str">
            <v>LADY</v>
          </cell>
          <cell r="G820" t="str">
            <v>SUSANA</v>
          </cell>
          <cell r="H820">
            <v>47</v>
          </cell>
          <cell r="I820" t="str">
            <v>OCASIONAL</v>
          </cell>
          <cell r="J820" t="str">
            <v>F</v>
          </cell>
          <cell r="K820" t="str">
            <v>ac</v>
          </cell>
          <cell r="L820" t="str">
            <v>TC</v>
          </cell>
          <cell r="M820" t="str">
            <v>NULL</v>
          </cell>
          <cell r="N820" t="str">
            <v>lsmontenegro@unicauca.edu.co</v>
          </cell>
          <cell r="O820" t="str">
            <v>ASOCIADO</v>
          </cell>
          <cell r="P820" t="str">
            <v>NULL</v>
          </cell>
          <cell r="Q820">
            <v>1</v>
          </cell>
        </row>
        <row r="821">
          <cell r="B821">
            <v>34328411</v>
          </cell>
          <cell r="C821" t="str">
            <v>ARROYO CASTILLO LUCIA INES</v>
          </cell>
          <cell r="D821" t="str">
            <v>ARROYO</v>
          </cell>
          <cell r="E821" t="str">
            <v>CASTILLO</v>
          </cell>
          <cell r="F821" t="str">
            <v>LUCIA</v>
          </cell>
          <cell r="G821" t="str">
            <v>INES</v>
          </cell>
          <cell r="H821">
            <v>10</v>
          </cell>
          <cell r="I821" t="str">
            <v>OCASIONAL</v>
          </cell>
          <cell r="J821" t="str">
            <v>F</v>
          </cell>
          <cell r="K821" t="str">
            <v>ac</v>
          </cell>
          <cell r="L821" t="str">
            <v>MT</v>
          </cell>
          <cell r="M821" t="str">
            <v>NULL</v>
          </cell>
          <cell r="N821" t="str">
            <v>NULL</v>
          </cell>
          <cell r="O821" t="str">
            <v>AUXILIAR</v>
          </cell>
          <cell r="P821" t="str">
            <v>NULL</v>
          </cell>
          <cell r="Q821">
            <v>1</v>
          </cell>
        </row>
        <row r="822">
          <cell r="B822">
            <v>34329173</v>
          </cell>
          <cell r="C822" t="str">
            <v>CHACON FLOR SANDRA LILIANA</v>
          </cell>
          <cell r="D822" t="str">
            <v>CHACON</v>
          </cell>
          <cell r="E822" t="str">
            <v>FLOR</v>
          </cell>
          <cell r="F822" t="str">
            <v>SANDRA</v>
          </cell>
          <cell r="G822" t="str">
            <v>LILIANA</v>
          </cell>
          <cell r="H822">
            <v>28</v>
          </cell>
          <cell r="I822" t="str">
            <v>OCASIONAL</v>
          </cell>
          <cell r="J822" t="str">
            <v>F</v>
          </cell>
          <cell r="K822" t="str">
            <v>ac</v>
          </cell>
          <cell r="L822" t="str">
            <v>TC</v>
          </cell>
          <cell r="M822" t="str">
            <v>NULL</v>
          </cell>
          <cell r="N822" t="str">
            <v>schacon@unicauca.edu.co</v>
          </cell>
          <cell r="O822" t="str">
            <v>ASISTENTE</v>
          </cell>
          <cell r="P822" t="str">
            <v>NULL</v>
          </cell>
          <cell r="Q822">
            <v>1</v>
          </cell>
        </row>
        <row r="823">
          <cell r="B823">
            <v>34329405</v>
          </cell>
          <cell r="C823" t="str">
            <v>MAMIAN LOPEZ ESTHER SOFIA</v>
          </cell>
          <cell r="D823" t="str">
            <v>MAMIAN</v>
          </cell>
          <cell r="E823" t="str">
            <v>LOPEZ</v>
          </cell>
          <cell r="F823" t="str">
            <v>ESTHER</v>
          </cell>
          <cell r="G823" t="str">
            <v>SOFIA</v>
          </cell>
          <cell r="H823">
            <v>35</v>
          </cell>
          <cell r="I823" t="str">
            <v>OCASIONAL</v>
          </cell>
          <cell r="J823" t="str">
            <v>F</v>
          </cell>
          <cell r="K823" t="str">
            <v>ac</v>
          </cell>
          <cell r="L823" t="str">
            <v>TC</v>
          </cell>
          <cell r="M823" t="str">
            <v>NULL</v>
          </cell>
          <cell r="N823" t="str">
            <v>esmamian@unicauca.edu.co</v>
          </cell>
          <cell r="O823" t="str">
            <v>ASISTENTE</v>
          </cell>
          <cell r="P823" t="str">
            <v>NULL</v>
          </cell>
          <cell r="Q823">
            <v>1</v>
          </cell>
        </row>
        <row r="824">
          <cell r="B824">
            <v>34330775</v>
          </cell>
          <cell r="C824" t="str">
            <v>PAZ MEDINA MARIALUCIA</v>
          </cell>
          <cell r="D824" t="str">
            <v>PAZ</v>
          </cell>
          <cell r="E824" t="str">
            <v>MEDINA</v>
          </cell>
          <cell r="F824" t="str">
            <v>MARIALUCIA</v>
          </cell>
          <cell r="H824">
            <v>9</v>
          </cell>
          <cell r="I824" t="str">
            <v>OCASIONAL</v>
          </cell>
          <cell r="J824" t="str">
            <v>F</v>
          </cell>
          <cell r="K824" t="str">
            <v>ac</v>
          </cell>
          <cell r="L824" t="str">
            <v>TC</v>
          </cell>
          <cell r="M824" t="str">
            <v>NULL</v>
          </cell>
          <cell r="N824" t="str">
            <v>mlpaz@unicauca.edu.co</v>
          </cell>
          <cell r="O824" t="str">
            <v>ASOCIADO</v>
          </cell>
          <cell r="P824" t="str">
            <v>NULL</v>
          </cell>
          <cell r="Q824">
            <v>1</v>
          </cell>
        </row>
        <row r="825">
          <cell r="B825">
            <v>34330957</v>
          </cell>
          <cell r="C825" t="str">
            <v>VARGAS URBANO MONICA ANDREA</v>
          </cell>
          <cell r="D825" t="str">
            <v>VARGAS</v>
          </cell>
          <cell r="E825" t="str">
            <v>URBANO</v>
          </cell>
          <cell r="F825" t="str">
            <v>MONICA</v>
          </cell>
          <cell r="G825" t="str">
            <v>ANDREA</v>
          </cell>
          <cell r="H825">
            <v>34</v>
          </cell>
          <cell r="I825" t="str">
            <v>OCASIONAL</v>
          </cell>
          <cell r="J825" t="str">
            <v>F</v>
          </cell>
          <cell r="K825" t="str">
            <v>ac</v>
          </cell>
          <cell r="L825" t="str">
            <v>TC</v>
          </cell>
          <cell r="M825" t="str">
            <v>NULL</v>
          </cell>
          <cell r="N825" t="str">
            <v>monicavargas@unicauca.edu.co</v>
          </cell>
          <cell r="O825" t="str">
            <v>ASOCIADO</v>
          </cell>
          <cell r="P825" t="str">
            <v>NULL</v>
          </cell>
          <cell r="Q825">
            <v>1</v>
          </cell>
        </row>
        <row r="826">
          <cell r="B826">
            <v>34331407</v>
          </cell>
          <cell r="C826" t="str">
            <v>CAMPOS BERMUDEZ LISET VIVIANA</v>
          </cell>
          <cell r="D826" t="str">
            <v>CAMPOS</v>
          </cell>
          <cell r="E826" t="str">
            <v>BERMUDEZ</v>
          </cell>
          <cell r="F826" t="str">
            <v>LISET</v>
          </cell>
          <cell r="G826" t="str">
            <v>VIVIANA</v>
          </cell>
          <cell r="H826">
            <v>9</v>
          </cell>
          <cell r="I826" t="str">
            <v>OCASIONAL</v>
          </cell>
          <cell r="J826" t="str">
            <v>F</v>
          </cell>
          <cell r="K826" t="str">
            <v>ac</v>
          </cell>
          <cell r="L826" t="str">
            <v>TC</v>
          </cell>
          <cell r="M826" t="str">
            <v>NULL</v>
          </cell>
          <cell r="N826" t="str">
            <v>lisetcampos@unicauca.edu.co</v>
          </cell>
          <cell r="O826" t="str">
            <v>ASISTENTE</v>
          </cell>
          <cell r="P826" t="str">
            <v>NULL</v>
          </cell>
          <cell r="Q826">
            <v>1</v>
          </cell>
        </row>
        <row r="827">
          <cell r="B827">
            <v>34331927</v>
          </cell>
          <cell r="C827" t="str">
            <v>RENGIFO TELLO ANGELA MARIA</v>
          </cell>
          <cell r="D827" t="str">
            <v>RENGIFO</v>
          </cell>
          <cell r="E827" t="str">
            <v>TELLO</v>
          </cell>
          <cell r="F827" t="str">
            <v>ANGELA</v>
          </cell>
          <cell r="G827" t="str">
            <v>MARIA</v>
          </cell>
          <cell r="H827">
            <v>9</v>
          </cell>
          <cell r="I827" t="str">
            <v>OCASIONAL</v>
          </cell>
          <cell r="J827" t="str">
            <v>F</v>
          </cell>
          <cell r="K827" t="str">
            <v>ac</v>
          </cell>
          <cell r="L827" t="str">
            <v>MT</v>
          </cell>
          <cell r="M827" t="str">
            <v>NULL</v>
          </cell>
          <cell r="N827" t="str">
            <v>NULL</v>
          </cell>
          <cell r="O827" t="str">
            <v>AUXILIAR</v>
          </cell>
          <cell r="P827" t="str">
            <v>NULL</v>
          </cell>
          <cell r="Q827">
            <v>1</v>
          </cell>
        </row>
        <row r="828">
          <cell r="B828">
            <v>34332079</v>
          </cell>
          <cell r="C828" t="str">
            <v>DUEÑAS CUELLAR ROSA AMALIA</v>
          </cell>
          <cell r="D828" t="str">
            <v>DUEÑAS</v>
          </cell>
          <cell r="E828" t="str">
            <v>CUELLAR</v>
          </cell>
          <cell r="F828" t="str">
            <v>ROSA</v>
          </cell>
          <cell r="G828" t="str">
            <v>AMALIA</v>
          </cell>
          <cell r="H828">
            <v>16</v>
          </cell>
          <cell r="I828" t="str">
            <v>OCASIONAL</v>
          </cell>
          <cell r="J828" t="str">
            <v>F</v>
          </cell>
          <cell r="K828" t="str">
            <v>ac</v>
          </cell>
          <cell r="L828" t="str">
            <v>TC</v>
          </cell>
          <cell r="M828" t="str">
            <v>NULL</v>
          </cell>
          <cell r="N828" t="str">
            <v>raduenasc@unicauca.edu.co</v>
          </cell>
          <cell r="O828" t="str">
            <v>ASISTENTE</v>
          </cell>
          <cell r="P828" t="str">
            <v>NULL</v>
          </cell>
          <cell r="Q828">
            <v>1</v>
          </cell>
        </row>
        <row r="829">
          <cell r="B829">
            <v>34511528</v>
          </cell>
          <cell r="C829" t="str">
            <v>BARRETO ARIZABALETA MIRYAN ADELA</v>
          </cell>
          <cell r="D829" t="str">
            <v>BARRETO</v>
          </cell>
          <cell r="E829" t="str">
            <v>ARIZABALETA</v>
          </cell>
          <cell r="F829" t="str">
            <v>MIRYAN</v>
          </cell>
          <cell r="G829" t="str">
            <v>ADELA</v>
          </cell>
          <cell r="H829">
            <v>10</v>
          </cell>
          <cell r="I829" t="str">
            <v>OCASIONAL</v>
          </cell>
          <cell r="J829" t="str">
            <v>F</v>
          </cell>
          <cell r="K829" t="str">
            <v>ac</v>
          </cell>
          <cell r="L829" t="str">
            <v>MT</v>
          </cell>
          <cell r="M829" t="str">
            <v>NULL</v>
          </cell>
          <cell r="N829" t="str">
            <v>maba@unicauca.edu.co</v>
          </cell>
          <cell r="O829" t="str">
            <v>ASOCIADO</v>
          </cell>
          <cell r="P829" t="str">
            <v>NULL</v>
          </cell>
          <cell r="Q829">
            <v>1</v>
          </cell>
        </row>
        <row r="830">
          <cell r="B830">
            <v>34533885</v>
          </cell>
          <cell r="C830" t="str">
            <v>CAMPO AYALA JEANNETTE</v>
          </cell>
          <cell r="D830" t="str">
            <v>CAMPO</v>
          </cell>
          <cell r="E830" t="str">
            <v>AYALA</v>
          </cell>
          <cell r="F830" t="str">
            <v>JEANNETTE</v>
          </cell>
          <cell r="H830">
            <v>10</v>
          </cell>
          <cell r="I830" t="str">
            <v>OCASIONAL</v>
          </cell>
          <cell r="J830" t="str">
            <v>F</v>
          </cell>
          <cell r="K830" t="str">
            <v>ac</v>
          </cell>
          <cell r="L830" t="str">
            <v>TC</v>
          </cell>
          <cell r="M830" t="str">
            <v>NULL</v>
          </cell>
          <cell r="N830" t="str">
            <v>jcampo@unicauca.edu.co</v>
          </cell>
          <cell r="O830" t="str">
            <v>ASISTENTE</v>
          </cell>
          <cell r="P830" t="str">
            <v>NULL</v>
          </cell>
          <cell r="Q830">
            <v>1</v>
          </cell>
        </row>
        <row r="831">
          <cell r="B831">
            <v>34540781</v>
          </cell>
          <cell r="C831" t="str">
            <v>CRUZ SOLARTE NURY EDITH</v>
          </cell>
          <cell r="D831" t="str">
            <v>CRUZ</v>
          </cell>
          <cell r="E831" t="str">
            <v>SOLARTE</v>
          </cell>
          <cell r="F831" t="str">
            <v>NURY</v>
          </cell>
          <cell r="G831" t="str">
            <v>EDITH</v>
          </cell>
          <cell r="H831">
            <v>15</v>
          </cell>
          <cell r="I831" t="str">
            <v>OCASIONAL</v>
          </cell>
          <cell r="J831" t="str">
            <v>F</v>
          </cell>
          <cell r="K831" t="str">
            <v>ac</v>
          </cell>
          <cell r="L831" t="str">
            <v>TC</v>
          </cell>
          <cell r="M831" t="str">
            <v>NULL</v>
          </cell>
          <cell r="N831" t="str">
            <v>ncruz@unicauca.edu.co</v>
          </cell>
          <cell r="O831" t="str">
            <v>ASOCIADO</v>
          </cell>
          <cell r="P831" t="str">
            <v>NULL</v>
          </cell>
          <cell r="Q831">
            <v>1</v>
          </cell>
        </row>
        <row r="832">
          <cell r="B832">
            <v>34542760</v>
          </cell>
          <cell r="C832" t="str">
            <v>BENITEZ HENAO GLORIA INES</v>
          </cell>
          <cell r="D832" t="str">
            <v>BENITEZ</v>
          </cell>
          <cell r="E832" t="str">
            <v>HENAO</v>
          </cell>
          <cell r="F832" t="str">
            <v>GLORIA</v>
          </cell>
          <cell r="G832" t="str">
            <v>INES</v>
          </cell>
          <cell r="H832">
            <v>36</v>
          </cell>
          <cell r="I832" t="str">
            <v>OCASIONAL</v>
          </cell>
          <cell r="J832" t="str">
            <v>F</v>
          </cell>
          <cell r="K832" t="str">
            <v>ac</v>
          </cell>
          <cell r="L832" t="str">
            <v>TC</v>
          </cell>
          <cell r="M832" t="str">
            <v>NULL</v>
          </cell>
          <cell r="N832" t="str">
            <v>gloriaines@unicauca.edu.co</v>
          </cell>
          <cell r="O832" t="str">
            <v>ASISTENTE</v>
          </cell>
          <cell r="P832" t="str">
            <v>NULL</v>
          </cell>
          <cell r="Q832">
            <v>1</v>
          </cell>
        </row>
        <row r="833">
          <cell r="B833">
            <v>34546236</v>
          </cell>
          <cell r="C833" t="str">
            <v>NARVAEZ BURBANO ELVIA NANCY</v>
          </cell>
          <cell r="D833" t="str">
            <v>NARVAEZ</v>
          </cell>
          <cell r="E833" t="str">
            <v>BURBANO</v>
          </cell>
          <cell r="F833" t="str">
            <v>ELVIA</v>
          </cell>
          <cell r="G833" t="str">
            <v>NANCY</v>
          </cell>
          <cell r="H833">
            <v>28</v>
          </cell>
          <cell r="I833" t="str">
            <v>OCASIONAL</v>
          </cell>
          <cell r="J833" t="str">
            <v>F</v>
          </cell>
          <cell r="K833" t="str">
            <v>ac</v>
          </cell>
          <cell r="L833" t="str">
            <v>TC</v>
          </cell>
          <cell r="M833" t="str">
            <v>NULL</v>
          </cell>
          <cell r="N833" t="str">
            <v>nnarvaez@unicauca.edu.co</v>
          </cell>
          <cell r="O833" t="str">
            <v>ASISTENTE</v>
          </cell>
          <cell r="P833" t="str">
            <v>NULL</v>
          </cell>
          <cell r="Q833">
            <v>1</v>
          </cell>
        </row>
        <row r="834">
          <cell r="B834">
            <v>34546494</v>
          </cell>
          <cell r="C834" t="str">
            <v>PEDRAZA BOLAÑOS ALBA LUCIA</v>
          </cell>
          <cell r="D834" t="str">
            <v>PEDRAZA</v>
          </cell>
          <cell r="E834" t="str">
            <v>BOLAÑOS</v>
          </cell>
          <cell r="F834" t="str">
            <v>ALBA</v>
          </cell>
          <cell r="G834" t="str">
            <v>LUCIA</v>
          </cell>
          <cell r="H834">
            <v>33</v>
          </cell>
          <cell r="I834" t="str">
            <v>OCASIONAL</v>
          </cell>
          <cell r="J834" t="str">
            <v>F</v>
          </cell>
          <cell r="K834" t="str">
            <v>ac</v>
          </cell>
          <cell r="L834" t="str">
            <v>TC</v>
          </cell>
          <cell r="M834" t="str">
            <v>NULL</v>
          </cell>
          <cell r="N834" t="str">
            <v>alucia@unicauca.edu.co</v>
          </cell>
          <cell r="O834" t="str">
            <v>ASISTENTE</v>
          </cell>
          <cell r="P834" t="str">
            <v>NULL</v>
          </cell>
          <cell r="Q834">
            <v>1</v>
          </cell>
        </row>
        <row r="835">
          <cell r="B835">
            <v>34551362</v>
          </cell>
          <cell r="C835" t="str">
            <v>TERRIOS GUZMAN LORENA MARITZA</v>
          </cell>
          <cell r="D835" t="str">
            <v>TERRIOS</v>
          </cell>
          <cell r="E835" t="str">
            <v>GUZMAN</v>
          </cell>
          <cell r="F835" t="str">
            <v>LORENA</v>
          </cell>
          <cell r="G835" t="str">
            <v>MARITZA</v>
          </cell>
          <cell r="H835">
            <v>48</v>
          </cell>
          <cell r="I835" t="str">
            <v>OCASIONAL</v>
          </cell>
          <cell r="J835" t="str">
            <v>F</v>
          </cell>
          <cell r="K835" t="str">
            <v>ac</v>
          </cell>
          <cell r="L835" t="str">
            <v>TC</v>
          </cell>
          <cell r="M835" t="str">
            <v>NULL</v>
          </cell>
          <cell r="N835" t="str">
            <v>lterrios@unicauca.edu.co</v>
          </cell>
          <cell r="O835" t="str">
            <v>ASISTENTE</v>
          </cell>
          <cell r="P835" t="str">
            <v>NULL</v>
          </cell>
          <cell r="Q835">
            <v>1</v>
          </cell>
        </row>
        <row r="836">
          <cell r="B836">
            <v>34551417</v>
          </cell>
          <cell r="C836" t="str">
            <v>ORDOÑEZ FERNANDEZ MAGDI YANNETTE</v>
          </cell>
          <cell r="D836" t="str">
            <v>ORDOÑEZ</v>
          </cell>
          <cell r="E836" t="str">
            <v>FERNANDEZ</v>
          </cell>
          <cell r="F836" t="str">
            <v>MAGDI</v>
          </cell>
          <cell r="G836" t="str">
            <v>YANNETTE</v>
          </cell>
          <cell r="H836">
            <v>32</v>
          </cell>
          <cell r="I836" t="str">
            <v>OCASIONAL</v>
          </cell>
          <cell r="J836" t="str">
            <v>F</v>
          </cell>
          <cell r="K836" t="str">
            <v>ac</v>
          </cell>
          <cell r="L836" t="str">
            <v>MT</v>
          </cell>
          <cell r="M836" t="str">
            <v>NULL</v>
          </cell>
          <cell r="N836" t="str">
            <v>magdi@unicauca.edu.co</v>
          </cell>
          <cell r="O836" t="str">
            <v>ASOCIADO</v>
          </cell>
          <cell r="P836" t="str">
            <v>NULL</v>
          </cell>
          <cell r="Q836">
            <v>1</v>
          </cell>
        </row>
        <row r="837">
          <cell r="B837">
            <v>34551930</v>
          </cell>
          <cell r="C837" t="str">
            <v>ORTEGA MARTINEZ AURA PATRICIA</v>
          </cell>
          <cell r="D837" t="str">
            <v>ORTEGA</v>
          </cell>
          <cell r="E837" t="str">
            <v>MARTINEZ</v>
          </cell>
          <cell r="F837" t="str">
            <v>AURA</v>
          </cell>
          <cell r="G837" t="str">
            <v>PATRICIA</v>
          </cell>
          <cell r="H837">
            <v>28</v>
          </cell>
          <cell r="I837" t="str">
            <v>OCASIONAL</v>
          </cell>
          <cell r="J837" t="str">
            <v>F</v>
          </cell>
          <cell r="K837" t="str">
            <v>ac</v>
          </cell>
          <cell r="L837" t="str">
            <v>TC</v>
          </cell>
          <cell r="M837" t="str">
            <v>NULL</v>
          </cell>
          <cell r="N837" t="str">
            <v>auraortega@unicauca.edu.co</v>
          </cell>
          <cell r="O837" t="str">
            <v>ASISTENTE</v>
          </cell>
          <cell r="P837" t="str">
            <v>NULL</v>
          </cell>
          <cell r="Q837">
            <v>1</v>
          </cell>
        </row>
        <row r="838">
          <cell r="B838">
            <v>34552112</v>
          </cell>
          <cell r="C838" t="str">
            <v>RIVERA CORDOBA CIELO TERESA</v>
          </cell>
          <cell r="D838" t="str">
            <v>RIVERA</v>
          </cell>
          <cell r="E838" t="str">
            <v>CORDOBA</v>
          </cell>
          <cell r="F838" t="str">
            <v>CIELO</v>
          </cell>
          <cell r="G838" t="str">
            <v>TERESA</v>
          </cell>
          <cell r="H838">
            <v>30</v>
          </cell>
          <cell r="I838" t="str">
            <v>OCASIONAL</v>
          </cell>
          <cell r="J838" t="str">
            <v>F</v>
          </cell>
          <cell r="K838" t="str">
            <v>ac</v>
          </cell>
          <cell r="L838" t="str">
            <v>TC</v>
          </cell>
          <cell r="M838" t="str">
            <v>NULL</v>
          </cell>
          <cell r="N838" t="str">
            <v>cielorivera@unicauca.edu.co</v>
          </cell>
          <cell r="O838" t="str">
            <v>ASISTENTE</v>
          </cell>
          <cell r="P838" t="str">
            <v>NULL</v>
          </cell>
          <cell r="Q838">
            <v>1</v>
          </cell>
        </row>
        <row r="839">
          <cell r="B839">
            <v>34552993</v>
          </cell>
          <cell r="C839" t="str">
            <v>CAMPO GRANADOS MARIA ALEXANDRA</v>
          </cell>
          <cell r="D839" t="str">
            <v>CAMPO</v>
          </cell>
          <cell r="E839" t="str">
            <v>GRANADOS</v>
          </cell>
          <cell r="F839" t="str">
            <v>MARIA</v>
          </cell>
          <cell r="G839" t="str">
            <v>ALEXANDRA</v>
          </cell>
          <cell r="H839">
            <v>10</v>
          </cell>
          <cell r="I839" t="str">
            <v>OCASIONAL</v>
          </cell>
          <cell r="J839" t="str">
            <v>M</v>
          </cell>
          <cell r="K839" t="str">
            <v>ac</v>
          </cell>
          <cell r="L839" t="str">
            <v>TC</v>
          </cell>
          <cell r="M839" t="str">
            <v>NULL</v>
          </cell>
          <cell r="N839" t="str">
            <v>alcampo@unicauca.edu.co</v>
          </cell>
          <cell r="O839" t="str">
            <v>ASOCIADO</v>
          </cell>
          <cell r="P839" t="str">
            <v>NULL</v>
          </cell>
          <cell r="Q839">
            <v>1</v>
          </cell>
        </row>
        <row r="840">
          <cell r="B840">
            <v>34553693</v>
          </cell>
          <cell r="C840" t="str">
            <v>FUENTES VELA RAQUEL</v>
          </cell>
          <cell r="D840" t="str">
            <v>FUENTES</v>
          </cell>
          <cell r="E840" t="str">
            <v>VELA</v>
          </cell>
          <cell r="F840" t="str">
            <v>RAQUEL</v>
          </cell>
          <cell r="H840">
            <v>33</v>
          </cell>
          <cell r="I840" t="str">
            <v>OCASIONAL</v>
          </cell>
          <cell r="J840" t="str">
            <v>F</v>
          </cell>
          <cell r="K840" t="str">
            <v>ac</v>
          </cell>
          <cell r="L840" t="str">
            <v>TC</v>
          </cell>
          <cell r="M840" t="str">
            <v>NULL</v>
          </cell>
          <cell r="N840" t="str">
            <v>raquelfuentes@unicauca.edu.co</v>
          </cell>
          <cell r="O840" t="str">
            <v>ASISTENTE</v>
          </cell>
          <cell r="P840" t="str">
            <v>NULL</v>
          </cell>
          <cell r="Q840">
            <v>1</v>
          </cell>
        </row>
        <row r="841">
          <cell r="B841">
            <v>34555465</v>
          </cell>
          <cell r="C841" t="str">
            <v>OROZCO CALAMBAS EDNA LOURDES</v>
          </cell>
          <cell r="D841" t="str">
            <v>OROZCO</v>
          </cell>
          <cell r="E841" t="str">
            <v>CALAMBAS</v>
          </cell>
          <cell r="F841" t="str">
            <v>EDNA</v>
          </cell>
          <cell r="G841" t="str">
            <v>LOURDES</v>
          </cell>
          <cell r="H841">
            <v>31</v>
          </cell>
          <cell r="I841" t="str">
            <v>OCASIONAL</v>
          </cell>
          <cell r="J841" t="str">
            <v>F</v>
          </cell>
          <cell r="K841" t="str">
            <v>ac</v>
          </cell>
          <cell r="L841" t="str">
            <v>TC</v>
          </cell>
          <cell r="M841" t="str">
            <v>NULL</v>
          </cell>
          <cell r="N841" t="str">
            <v>elorozco@unicauca.edu.co</v>
          </cell>
          <cell r="O841" t="str">
            <v>TITULAR</v>
          </cell>
          <cell r="P841" t="str">
            <v>NULL</v>
          </cell>
          <cell r="Q841">
            <v>1</v>
          </cell>
        </row>
        <row r="842">
          <cell r="B842">
            <v>34557179</v>
          </cell>
          <cell r="C842" t="str">
            <v>CHAMORRO ORTEGA MARIA EUGENIA</v>
          </cell>
          <cell r="D842" t="str">
            <v>CHAMORRO</v>
          </cell>
          <cell r="E842" t="str">
            <v>ORTEGA</v>
          </cell>
          <cell r="F842" t="str">
            <v>MARIA</v>
          </cell>
          <cell r="G842" t="str">
            <v>EUGENIA</v>
          </cell>
          <cell r="H842">
            <v>16</v>
          </cell>
          <cell r="I842" t="str">
            <v>OCASIONAL</v>
          </cell>
          <cell r="J842" t="str">
            <v>M</v>
          </cell>
          <cell r="K842" t="str">
            <v>ac</v>
          </cell>
          <cell r="L842" t="str">
            <v>TC</v>
          </cell>
          <cell r="M842" t="str">
            <v>NULL</v>
          </cell>
          <cell r="N842" t="str">
            <v>mariaechamorro@unicauca.edu.co</v>
          </cell>
          <cell r="O842" t="str">
            <v>AUXILIAR</v>
          </cell>
          <cell r="P842" t="str">
            <v>NULL</v>
          </cell>
          <cell r="Q842">
            <v>1</v>
          </cell>
        </row>
        <row r="843">
          <cell r="B843">
            <v>34557721</v>
          </cell>
          <cell r="C843" t="str">
            <v>BENAVIDES RODRIGUEZ JANETH LORENA</v>
          </cell>
          <cell r="D843" t="str">
            <v>BENAVIDES</v>
          </cell>
          <cell r="E843" t="str">
            <v>RODRIGUEZ</v>
          </cell>
          <cell r="F843" t="str">
            <v>JANETH</v>
          </cell>
          <cell r="G843" t="str">
            <v>LORENA</v>
          </cell>
          <cell r="H843">
            <v>17</v>
          </cell>
          <cell r="I843" t="str">
            <v>OCASIONAL</v>
          </cell>
          <cell r="J843" t="str">
            <v>F</v>
          </cell>
          <cell r="K843" t="str">
            <v>ac</v>
          </cell>
          <cell r="L843" t="str">
            <v>MT</v>
          </cell>
          <cell r="M843" t="str">
            <v>NULL</v>
          </cell>
          <cell r="N843" t="str">
            <v>benavides.lorenita@unicauca.edu.co</v>
          </cell>
          <cell r="O843" t="str">
            <v>AUXILIAR</v>
          </cell>
          <cell r="P843" t="str">
            <v>NULL</v>
          </cell>
          <cell r="Q843">
            <v>1</v>
          </cell>
        </row>
        <row r="844">
          <cell r="B844">
            <v>34559165</v>
          </cell>
          <cell r="C844" t="str">
            <v>AMEZQUITA LONDOÑO ADRIANA PATRICIA</v>
          </cell>
          <cell r="D844" t="str">
            <v>AMEZQUITA</v>
          </cell>
          <cell r="E844" t="str">
            <v>LONDOÑO</v>
          </cell>
          <cell r="F844" t="str">
            <v>ADRIANA</v>
          </cell>
          <cell r="G844" t="str">
            <v>PATRICIA</v>
          </cell>
          <cell r="H844">
            <v>9</v>
          </cell>
          <cell r="I844" t="str">
            <v>OCASIONAL</v>
          </cell>
          <cell r="J844" t="str">
            <v>F</v>
          </cell>
          <cell r="K844" t="str">
            <v>ac</v>
          </cell>
          <cell r="L844" t="str">
            <v>MT</v>
          </cell>
          <cell r="M844" t="str">
            <v>NULL</v>
          </cell>
          <cell r="N844" t="str">
            <v>apamezquita@unicauca.edu.co</v>
          </cell>
          <cell r="O844" t="str">
            <v>ASOCIADO</v>
          </cell>
          <cell r="P844" t="str">
            <v>NULL</v>
          </cell>
          <cell r="Q844">
            <v>1</v>
          </cell>
        </row>
        <row r="845">
          <cell r="B845">
            <v>34561007</v>
          </cell>
          <cell r="C845" t="str">
            <v>ZUÑIGA LOPEZ SANDRA LILIANA</v>
          </cell>
          <cell r="D845" t="str">
            <v>ZUÑIGA</v>
          </cell>
          <cell r="E845" t="str">
            <v>LOPEZ</v>
          </cell>
          <cell r="F845" t="str">
            <v>SANDRA</v>
          </cell>
          <cell r="G845" t="str">
            <v>LILIANA</v>
          </cell>
          <cell r="H845">
            <v>41</v>
          </cell>
          <cell r="I845" t="str">
            <v>OCASIONAL</v>
          </cell>
          <cell r="J845" t="str">
            <v>F</v>
          </cell>
          <cell r="K845" t="str">
            <v>ac</v>
          </cell>
          <cell r="L845" t="str">
            <v>TC</v>
          </cell>
          <cell r="M845" t="str">
            <v>NULL</v>
          </cell>
          <cell r="N845" t="str">
            <v>sandrazuniga@unicauca.edu.co</v>
          </cell>
          <cell r="O845" t="str">
            <v>AUXILIAR</v>
          </cell>
          <cell r="P845" t="str">
            <v>NULL</v>
          </cell>
          <cell r="Q845">
            <v>1</v>
          </cell>
        </row>
        <row r="846">
          <cell r="B846">
            <v>34561628</v>
          </cell>
          <cell r="C846" t="str">
            <v>MOSQUERA IGLESIAS MARIA JOSE</v>
          </cell>
          <cell r="D846" t="str">
            <v>MOSQUERA</v>
          </cell>
          <cell r="E846" t="str">
            <v>IGLESIAS</v>
          </cell>
          <cell r="F846" t="str">
            <v>MARIA</v>
          </cell>
          <cell r="G846" t="str">
            <v>JOSE</v>
          </cell>
          <cell r="H846">
            <v>3</v>
          </cell>
          <cell r="I846" t="str">
            <v>OCASIONAL</v>
          </cell>
          <cell r="J846" t="str">
            <v>M</v>
          </cell>
          <cell r="K846" t="str">
            <v>ac</v>
          </cell>
          <cell r="L846" t="str">
            <v>TC</v>
          </cell>
          <cell r="M846" t="str">
            <v>NULL</v>
          </cell>
          <cell r="N846" t="str">
            <v>mjmosquera@unicauca.edu.co</v>
          </cell>
          <cell r="O846" t="str">
            <v>ASISTENTE</v>
          </cell>
          <cell r="P846" t="str">
            <v>NULL</v>
          </cell>
          <cell r="Q846">
            <v>1</v>
          </cell>
        </row>
        <row r="847">
          <cell r="B847">
            <v>34562121</v>
          </cell>
          <cell r="C847" t="str">
            <v>BONILLA HERNANDEZ LINA MABEL</v>
          </cell>
          <cell r="D847" t="str">
            <v>BONILLA</v>
          </cell>
          <cell r="E847" t="str">
            <v>HERNANDEZ</v>
          </cell>
          <cell r="F847" t="str">
            <v>LINA</v>
          </cell>
          <cell r="G847" t="str">
            <v>MABEL</v>
          </cell>
          <cell r="H847">
            <v>15</v>
          </cell>
          <cell r="I847" t="str">
            <v>OCASIONAL</v>
          </cell>
          <cell r="J847" t="str">
            <v>F</v>
          </cell>
          <cell r="K847" t="str">
            <v>ac</v>
          </cell>
          <cell r="L847" t="str">
            <v>TC</v>
          </cell>
          <cell r="M847" t="str">
            <v>NULL</v>
          </cell>
          <cell r="N847" t="str">
            <v>mabelbonilla@unicauca.edu.co</v>
          </cell>
          <cell r="O847" t="str">
            <v>AUXILIAR</v>
          </cell>
          <cell r="P847" t="str">
            <v>NULL</v>
          </cell>
          <cell r="Q847">
            <v>1</v>
          </cell>
        </row>
        <row r="848">
          <cell r="B848">
            <v>34562244</v>
          </cell>
          <cell r="C848" t="str">
            <v>JOJOA TOBAR ELISA</v>
          </cell>
          <cell r="D848" t="str">
            <v>JOJOA</v>
          </cell>
          <cell r="E848" t="str">
            <v>TOBAR</v>
          </cell>
          <cell r="F848" t="str">
            <v>ELISA</v>
          </cell>
          <cell r="H848">
            <v>11</v>
          </cell>
          <cell r="I848" t="str">
            <v>OCASIONAL</v>
          </cell>
          <cell r="J848" t="str">
            <v>F</v>
          </cell>
          <cell r="K848" t="str">
            <v>ac</v>
          </cell>
          <cell r="L848" t="str">
            <v>MT</v>
          </cell>
          <cell r="M848" t="str">
            <v>NULL</v>
          </cell>
          <cell r="N848" t="str">
            <v>elisaj@unicauca.edu.co</v>
          </cell>
          <cell r="O848" t="str">
            <v>ASISTENTE</v>
          </cell>
          <cell r="P848" t="str">
            <v>NULL</v>
          </cell>
          <cell r="Q848">
            <v>1</v>
          </cell>
        </row>
        <row r="849">
          <cell r="B849">
            <v>34562628</v>
          </cell>
          <cell r="C849" t="str">
            <v>HURTADO ALEGRIA CLAUDIA LUCIA</v>
          </cell>
          <cell r="D849" t="str">
            <v>HURTADO</v>
          </cell>
          <cell r="E849" t="str">
            <v>ALEGRIA</v>
          </cell>
          <cell r="F849" t="str">
            <v>CLAUDIA</v>
          </cell>
          <cell r="G849" t="str">
            <v>LUCIA</v>
          </cell>
          <cell r="H849">
            <v>30</v>
          </cell>
          <cell r="I849" t="str">
            <v>OCASIONAL</v>
          </cell>
          <cell r="J849" t="str">
            <v>F</v>
          </cell>
          <cell r="K849" t="str">
            <v>ac</v>
          </cell>
          <cell r="L849" t="str">
            <v>TC</v>
          </cell>
          <cell r="M849" t="str">
            <v>NULL</v>
          </cell>
          <cell r="N849" t="str">
            <v>clhurtado@unicauca.edu.co</v>
          </cell>
          <cell r="O849" t="str">
            <v>ASISTENTE</v>
          </cell>
          <cell r="P849" t="str">
            <v>NULL</v>
          </cell>
          <cell r="Q849">
            <v>1</v>
          </cell>
        </row>
        <row r="850">
          <cell r="B850">
            <v>34563785</v>
          </cell>
          <cell r="C850" t="str">
            <v>ESCOBAR REINOSO MARIA CLAUDIA</v>
          </cell>
          <cell r="D850" t="str">
            <v>ESCOBAR</v>
          </cell>
          <cell r="E850" t="str">
            <v>REINOSO</v>
          </cell>
          <cell r="F850" t="str">
            <v>MARIA</v>
          </cell>
          <cell r="G850" t="str">
            <v>CLAUDIA</v>
          </cell>
          <cell r="H850">
            <v>9</v>
          </cell>
          <cell r="I850" t="str">
            <v>OCASIONAL</v>
          </cell>
          <cell r="J850" t="str">
            <v>M</v>
          </cell>
          <cell r="K850" t="str">
            <v>ac</v>
          </cell>
          <cell r="L850" t="str">
            <v>MT</v>
          </cell>
          <cell r="M850" t="str">
            <v>NULL</v>
          </cell>
          <cell r="N850" t="str">
            <v>mescobar@unicauca.edu.co</v>
          </cell>
          <cell r="O850" t="str">
            <v>ASISTENTE</v>
          </cell>
          <cell r="P850" t="str">
            <v>NULL</v>
          </cell>
          <cell r="Q850">
            <v>1</v>
          </cell>
        </row>
        <row r="851">
          <cell r="B851">
            <v>34563882</v>
          </cell>
          <cell r="C851" t="str">
            <v>CAICEDO RODRIGUEZ MARTHA ISABEL</v>
          </cell>
          <cell r="D851" t="str">
            <v>CAICEDO</v>
          </cell>
          <cell r="E851" t="str">
            <v>RODRIGUEZ</v>
          </cell>
          <cell r="F851" t="str">
            <v>MARTHA</v>
          </cell>
          <cell r="G851" t="str">
            <v>ISABEL</v>
          </cell>
          <cell r="H851">
            <v>17</v>
          </cell>
          <cell r="I851" t="str">
            <v>OCASIONAL</v>
          </cell>
          <cell r="J851" t="str">
            <v>F</v>
          </cell>
          <cell r="K851" t="str">
            <v>ac</v>
          </cell>
          <cell r="L851" t="str">
            <v>MT</v>
          </cell>
          <cell r="M851" t="str">
            <v>NULL</v>
          </cell>
          <cell r="N851" t="str">
            <v>micaicedo@unicauca.edu.co</v>
          </cell>
          <cell r="O851" t="str">
            <v>ASISTENTE</v>
          </cell>
          <cell r="P851" t="str">
            <v>NULL</v>
          </cell>
          <cell r="Q851">
            <v>1</v>
          </cell>
        </row>
        <row r="852">
          <cell r="B852">
            <v>34564191</v>
          </cell>
          <cell r="C852" t="str">
            <v>PILAR CARMONA MARIA DEL</v>
          </cell>
          <cell r="D852" t="str">
            <v>PILAR</v>
          </cell>
          <cell r="E852" t="str">
            <v>CARMONA</v>
          </cell>
          <cell r="F852" t="str">
            <v>MARIA</v>
          </cell>
          <cell r="G852" t="str">
            <v>DEL</v>
          </cell>
          <cell r="H852">
            <v>42</v>
          </cell>
          <cell r="I852" t="str">
            <v>OCASIONAL</v>
          </cell>
          <cell r="J852" t="str">
            <v>M</v>
          </cell>
          <cell r="K852" t="str">
            <v>ac</v>
          </cell>
          <cell r="L852" t="str">
            <v>TC</v>
          </cell>
          <cell r="M852" t="str">
            <v>NULL</v>
          </cell>
          <cell r="N852" t="str">
            <v>mpcarmona@unicauca.edu.co</v>
          </cell>
          <cell r="O852" t="str">
            <v>ASISTENTE</v>
          </cell>
          <cell r="P852" t="str">
            <v>NULL</v>
          </cell>
          <cell r="Q852">
            <v>1</v>
          </cell>
        </row>
        <row r="853">
          <cell r="B853">
            <v>34564635</v>
          </cell>
          <cell r="C853" t="str">
            <v>GUZMAN LOPEZ CLAUDIA PATRICIA</v>
          </cell>
          <cell r="D853" t="str">
            <v>GUZMAN</v>
          </cell>
          <cell r="E853" t="str">
            <v>LOPEZ</v>
          </cell>
          <cell r="F853" t="str">
            <v>CLAUDIA</v>
          </cell>
          <cell r="G853" t="str">
            <v>PATRICIA</v>
          </cell>
          <cell r="H853">
            <v>17</v>
          </cell>
          <cell r="I853" t="str">
            <v>OCASIONAL</v>
          </cell>
          <cell r="J853" t="str">
            <v>F</v>
          </cell>
          <cell r="K853" t="str">
            <v>ac</v>
          </cell>
          <cell r="L853" t="str">
            <v>MT</v>
          </cell>
          <cell r="M853" t="str">
            <v>NULL</v>
          </cell>
          <cell r="N853" t="str">
            <v>cpguzman@unicauca.edu.co</v>
          </cell>
          <cell r="O853" t="str">
            <v>AUXILIAR</v>
          </cell>
          <cell r="P853" t="str">
            <v>NULL</v>
          </cell>
          <cell r="Q853">
            <v>1</v>
          </cell>
        </row>
        <row r="854">
          <cell r="B854">
            <v>34564921</v>
          </cell>
          <cell r="C854" t="str">
            <v>TORRES JOAQUI GABY YOLIMA</v>
          </cell>
          <cell r="D854" t="str">
            <v>TORRES</v>
          </cell>
          <cell r="E854" t="str">
            <v>JOAQUI</v>
          </cell>
          <cell r="F854" t="str">
            <v>GABY</v>
          </cell>
          <cell r="G854" t="str">
            <v>YOLIMA</v>
          </cell>
          <cell r="H854">
            <v>28</v>
          </cell>
          <cell r="I854" t="str">
            <v>OCASIONAL</v>
          </cell>
          <cell r="J854" t="str">
            <v>F</v>
          </cell>
          <cell r="K854" t="str">
            <v>ac</v>
          </cell>
          <cell r="L854" t="str">
            <v>TC</v>
          </cell>
          <cell r="M854" t="str">
            <v>NULL</v>
          </cell>
          <cell r="N854" t="str">
            <v>gytorres@unicauca.edu.co</v>
          </cell>
          <cell r="O854" t="str">
            <v>ASISTENTE</v>
          </cell>
          <cell r="P854" t="str">
            <v>NULL</v>
          </cell>
          <cell r="Q854">
            <v>1</v>
          </cell>
        </row>
        <row r="855">
          <cell r="B855">
            <v>34565520</v>
          </cell>
          <cell r="C855" t="str">
            <v>CABRERA MARTINEZ EDNA ROCIO</v>
          </cell>
          <cell r="D855" t="str">
            <v>CABRERA</v>
          </cell>
          <cell r="E855" t="str">
            <v>MARTINEZ</v>
          </cell>
          <cell r="F855" t="str">
            <v>EDNA</v>
          </cell>
          <cell r="G855" t="str">
            <v>ROCIO</v>
          </cell>
          <cell r="H855">
            <v>47</v>
          </cell>
          <cell r="I855" t="str">
            <v>OCASIONAL</v>
          </cell>
          <cell r="J855" t="str">
            <v>F</v>
          </cell>
          <cell r="K855" t="str">
            <v>ac</v>
          </cell>
          <cell r="L855" t="str">
            <v>TC</v>
          </cell>
          <cell r="M855" t="str">
            <v>NULL</v>
          </cell>
          <cell r="N855" t="str">
            <v>ecabrera@unicauca.edu.co</v>
          </cell>
          <cell r="O855" t="str">
            <v>ASISTENTE</v>
          </cell>
          <cell r="P855" t="str">
            <v>NULL</v>
          </cell>
          <cell r="Q855">
            <v>1</v>
          </cell>
        </row>
        <row r="856">
          <cell r="B856">
            <v>34565915</v>
          </cell>
          <cell r="C856" t="str">
            <v>ACOSTA RANGEL MARTHA LUCIA</v>
          </cell>
          <cell r="D856" t="str">
            <v>ACOSTA</v>
          </cell>
          <cell r="E856" t="str">
            <v>RANGEL</v>
          </cell>
          <cell r="F856" t="str">
            <v>MARTHA</v>
          </cell>
          <cell r="G856" t="str">
            <v>LUCIA</v>
          </cell>
          <cell r="H856">
            <v>18</v>
          </cell>
          <cell r="I856" t="str">
            <v>OCASIONAL</v>
          </cell>
          <cell r="J856" t="str">
            <v>F</v>
          </cell>
          <cell r="K856" t="str">
            <v>ac</v>
          </cell>
          <cell r="L856" t="str">
            <v>TC</v>
          </cell>
          <cell r="M856" t="str">
            <v>NULL</v>
          </cell>
          <cell r="N856" t="str">
            <v>mlacosta@unicauca.edu.co</v>
          </cell>
          <cell r="O856" t="str">
            <v>ASISTENTE</v>
          </cell>
          <cell r="P856" t="str">
            <v>NULL</v>
          </cell>
          <cell r="Q856">
            <v>1</v>
          </cell>
        </row>
        <row r="857">
          <cell r="B857">
            <v>34567510</v>
          </cell>
          <cell r="C857" t="str">
            <v>TORO CHALA ELIZABETH</v>
          </cell>
          <cell r="D857" t="str">
            <v>TORO</v>
          </cell>
          <cell r="E857" t="str">
            <v>CHALA</v>
          </cell>
          <cell r="F857" t="str">
            <v>ELIZABETH</v>
          </cell>
          <cell r="H857">
            <v>18</v>
          </cell>
          <cell r="I857" t="str">
            <v>OCASIONAL</v>
          </cell>
          <cell r="J857" t="str">
            <v>F</v>
          </cell>
          <cell r="K857" t="str">
            <v>ac</v>
          </cell>
          <cell r="L857" t="str">
            <v>TC</v>
          </cell>
          <cell r="M857" t="str">
            <v>NULL</v>
          </cell>
          <cell r="N857" t="str">
            <v>elizabethtoro@unicauca.edu.co</v>
          </cell>
          <cell r="O857" t="str">
            <v>ASISTENTE</v>
          </cell>
          <cell r="P857" t="str">
            <v>NULL</v>
          </cell>
          <cell r="Q857">
            <v>1</v>
          </cell>
        </row>
        <row r="858">
          <cell r="B858">
            <v>34567818</v>
          </cell>
          <cell r="C858" t="str">
            <v>PAREDES GUEVARA MARIA JIMENA</v>
          </cell>
          <cell r="D858" t="str">
            <v>PAREDES</v>
          </cell>
          <cell r="E858" t="str">
            <v>GUEVARA</v>
          </cell>
          <cell r="F858" t="str">
            <v>MARIA</v>
          </cell>
          <cell r="G858" t="str">
            <v>JIMENA</v>
          </cell>
          <cell r="H858">
            <v>46</v>
          </cell>
          <cell r="I858" t="str">
            <v>OCASIONAL</v>
          </cell>
          <cell r="J858" t="str">
            <v>M</v>
          </cell>
          <cell r="K858" t="str">
            <v>ac</v>
          </cell>
          <cell r="L858" t="str">
            <v>TC</v>
          </cell>
          <cell r="M858" t="str">
            <v>NULL</v>
          </cell>
          <cell r="N858" t="str">
            <v>mjparedes@unicauca.edu.co</v>
          </cell>
          <cell r="O858" t="str">
            <v>ASISTENTE</v>
          </cell>
          <cell r="P858" t="str">
            <v>NULL</v>
          </cell>
          <cell r="Q858">
            <v>1</v>
          </cell>
        </row>
        <row r="859">
          <cell r="B859">
            <v>34567920</v>
          </cell>
          <cell r="C859" t="str">
            <v>BRAVO ENRIQUEZ YESSICA ADRIANA</v>
          </cell>
          <cell r="D859" t="str">
            <v>BRAVO</v>
          </cell>
          <cell r="E859" t="str">
            <v>ENRIQUEZ</v>
          </cell>
          <cell r="F859" t="str">
            <v>YESSICA</v>
          </cell>
          <cell r="G859" t="str">
            <v>ADRIANA</v>
          </cell>
          <cell r="H859">
            <v>17</v>
          </cell>
          <cell r="I859" t="str">
            <v>OCASIONAL</v>
          </cell>
          <cell r="J859" t="str">
            <v>F</v>
          </cell>
          <cell r="K859" t="str">
            <v>ac</v>
          </cell>
          <cell r="L859" t="str">
            <v>MT</v>
          </cell>
          <cell r="M859" t="str">
            <v>NULL</v>
          </cell>
          <cell r="N859" t="str">
            <v>adrianab@unicauca.edu.co</v>
          </cell>
          <cell r="O859" t="str">
            <v>AUXILIAR</v>
          </cell>
          <cell r="P859" t="str">
            <v>NULL</v>
          </cell>
          <cell r="Q859">
            <v>1</v>
          </cell>
        </row>
        <row r="860">
          <cell r="B860">
            <v>34568359</v>
          </cell>
          <cell r="C860" t="str">
            <v>GUZMAN VELASCO ALMA XIMENA</v>
          </cell>
          <cell r="D860" t="str">
            <v>GUZMAN</v>
          </cell>
          <cell r="E860" t="str">
            <v>VELASCO</v>
          </cell>
          <cell r="F860" t="str">
            <v>ALMA</v>
          </cell>
          <cell r="G860" t="str">
            <v>XIMENA</v>
          </cell>
          <cell r="H860">
            <v>23</v>
          </cell>
          <cell r="I860" t="str">
            <v>OCASIONAL</v>
          </cell>
          <cell r="J860" t="str">
            <v>F</v>
          </cell>
          <cell r="K860" t="str">
            <v>ac</v>
          </cell>
          <cell r="L860" t="str">
            <v>TC</v>
          </cell>
          <cell r="M860" t="str">
            <v>NULL</v>
          </cell>
          <cell r="N860" t="str">
            <v>NULL</v>
          </cell>
          <cell r="O860" t="str">
            <v>AUXILIAR</v>
          </cell>
          <cell r="P860" t="str">
            <v>NULL</v>
          </cell>
          <cell r="Q860">
            <v>1</v>
          </cell>
        </row>
        <row r="861">
          <cell r="B861">
            <v>34569033</v>
          </cell>
          <cell r="C861" t="str">
            <v>AHUMADA PARDO MAGDA ALICIA</v>
          </cell>
          <cell r="D861" t="str">
            <v>AHUMADA</v>
          </cell>
          <cell r="E861" t="str">
            <v>PARDO</v>
          </cell>
          <cell r="F861" t="str">
            <v>MAGDA</v>
          </cell>
          <cell r="G861" t="str">
            <v>ALICIA</v>
          </cell>
          <cell r="H861">
            <v>33</v>
          </cell>
          <cell r="I861" t="str">
            <v>OCASIONAL</v>
          </cell>
          <cell r="J861" t="str">
            <v>F</v>
          </cell>
          <cell r="K861" t="str">
            <v>ac</v>
          </cell>
          <cell r="L861" t="str">
            <v>TC</v>
          </cell>
          <cell r="M861" t="str">
            <v>NULL</v>
          </cell>
          <cell r="N861" t="str">
            <v>mag@unicauca.edu.co</v>
          </cell>
          <cell r="O861" t="str">
            <v>ASOCIADO</v>
          </cell>
          <cell r="P861" t="str">
            <v>NULL</v>
          </cell>
          <cell r="Q861">
            <v>1</v>
          </cell>
        </row>
        <row r="862">
          <cell r="B862">
            <v>34569880</v>
          </cell>
          <cell r="C862" t="str">
            <v>CLAROS ORDOÑEZ CAROLINA</v>
          </cell>
          <cell r="D862" t="str">
            <v>CLAROS</v>
          </cell>
          <cell r="E862" t="str">
            <v>ORDOÑEZ</v>
          </cell>
          <cell r="F862" t="str">
            <v>CAROLINA</v>
          </cell>
          <cell r="H862">
            <v>33</v>
          </cell>
          <cell r="I862" t="str">
            <v>OCASIONAL</v>
          </cell>
          <cell r="J862" t="str">
            <v>F</v>
          </cell>
          <cell r="K862" t="str">
            <v>ac</v>
          </cell>
          <cell r="L862" t="str">
            <v>TC</v>
          </cell>
          <cell r="M862" t="str">
            <v>NULL</v>
          </cell>
          <cell r="N862" t="str">
            <v>NULL</v>
          </cell>
          <cell r="O862" t="str">
            <v>ASISTENTE</v>
          </cell>
          <cell r="P862" t="str">
            <v>NULL</v>
          </cell>
          <cell r="Q862">
            <v>1</v>
          </cell>
        </row>
        <row r="863">
          <cell r="B863">
            <v>34570325</v>
          </cell>
          <cell r="C863" t="str">
            <v>PLAZA RIVERA REGINA VICTORIA</v>
          </cell>
          <cell r="D863" t="str">
            <v>PLAZA</v>
          </cell>
          <cell r="E863" t="str">
            <v>RIVERA</v>
          </cell>
          <cell r="F863" t="str">
            <v>REGINA</v>
          </cell>
          <cell r="G863" t="str">
            <v>VICTORIA</v>
          </cell>
          <cell r="H863">
            <v>13</v>
          </cell>
          <cell r="I863" t="str">
            <v>OCASIONAL</v>
          </cell>
          <cell r="J863" t="str">
            <v>F</v>
          </cell>
          <cell r="K863" t="str">
            <v>ac</v>
          </cell>
          <cell r="L863" t="str">
            <v>TC</v>
          </cell>
          <cell r="M863" t="str">
            <v>NULL</v>
          </cell>
          <cell r="N863" t="str">
            <v>rvplaza@unicauca.edu.co</v>
          </cell>
          <cell r="O863" t="str">
            <v>ASISTENTE</v>
          </cell>
          <cell r="P863" t="str">
            <v>NULL</v>
          </cell>
          <cell r="Q863">
            <v>1</v>
          </cell>
        </row>
        <row r="864">
          <cell r="B864">
            <v>34570633</v>
          </cell>
          <cell r="C864" t="str">
            <v>MUÑOZ VALENCIA VICTORIA EUGENIA</v>
          </cell>
          <cell r="D864" t="str">
            <v>MUÑOZ</v>
          </cell>
          <cell r="E864" t="str">
            <v>VALENCIA</v>
          </cell>
          <cell r="F864" t="str">
            <v>VICTORIA</v>
          </cell>
          <cell r="G864" t="str">
            <v>EUGENIA</v>
          </cell>
          <cell r="H864">
            <v>45</v>
          </cell>
          <cell r="I864" t="str">
            <v>OCASIONAL</v>
          </cell>
          <cell r="J864" t="str">
            <v>F</v>
          </cell>
          <cell r="K864" t="str">
            <v>ac</v>
          </cell>
          <cell r="L864" t="str">
            <v>TC</v>
          </cell>
          <cell r="M864" t="str">
            <v>NULL</v>
          </cell>
          <cell r="N864" t="str">
            <v>vickyv@unicauca.edu.co</v>
          </cell>
          <cell r="O864" t="str">
            <v>ASISTENTE</v>
          </cell>
          <cell r="P864" t="str">
            <v>NULL</v>
          </cell>
          <cell r="Q864">
            <v>1</v>
          </cell>
        </row>
        <row r="865">
          <cell r="B865">
            <v>34570925</v>
          </cell>
          <cell r="C865" t="str">
            <v>PERDOMO CAMPO SINDY</v>
          </cell>
          <cell r="D865" t="str">
            <v>PERDOMO</v>
          </cell>
          <cell r="E865" t="str">
            <v>CAMPO</v>
          </cell>
          <cell r="F865" t="str">
            <v>SINDY</v>
          </cell>
          <cell r="H865">
            <v>24</v>
          </cell>
          <cell r="I865" t="str">
            <v>OCASIONAL</v>
          </cell>
          <cell r="J865" t="str">
            <v>F</v>
          </cell>
          <cell r="K865" t="str">
            <v>ac</v>
          </cell>
          <cell r="L865" t="str">
            <v>TC</v>
          </cell>
          <cell r="M865" t="str">
            <v>NULL</v>
          </cell>
          <cell r="N865" t="str">
            <v>sindyperdomo@unicauca.edu.co</v>
          </cell>
          <cell r="O865" t="str">
            <v>AUXILIAR</v>
          </cell>
          <cell r="P865" t="str">
            <v>NULL</v>
          </cell>
          <cell r="Q865">
            <v>1</v>
          </cell>
        </row>
        <row r="866">
          <cell r="B866">
            <v>34571468</v>
          </cell>
          <cell r="C866" t="str">
            <v>GOMEZ BUITRAGO PAOLA ANDREA</v>
          </cell>
          <cell r="D866" t="str">
            <v>GOMEZ</v>
          </cell>
          <cell r="E866" t="str">
            <v>BUITRAGO</v>
          </cell>
          <cell r="F866" t="str">
            <v>PAOLA</v>
          </cell>
          <cell r="G866" t="str">
            <v>ANDREA</v>
          </cell>
          <cell r="H866">
            <v>36</v>
          </cell>
          <cell r="I866" t="str">
            <v>OCASIONAL</v>
          </cell>
          <cell r="J866" t="str">
            <v>F</v>
          </cell>
          <cell r="K866" t="str">
            <v>ac</v>
          </cell>
          <cell r="L866" t="str">
            <v>TC</v>
          </cell>
          <cell r="M866" t="str">
            <v>NULL</v>
          </cell>
          <cell r="N866" t="str">
            <v>paolagb@unicauca.edu.co</v>
          </cell>
          <cell r="O866" t="str">
            <v>ASOCIADO</v>
          </cell>
          <cell r="P866" t="str">
            <v>NULL</v>
          </cell>
          <cell r="Q866">
            <v>1</v>
          </cell>
        </row>
        <row r="867">
          <cell r="B867">
            <v>34571572</v>
          </cell>
          <cell r="C867" t="str">
            <v>CASTRO FRANCO BIBIANA EDIVEY</v>
          </cell>
          <cell r="D867" t="str">
            <v>CASTRO</v>
          </cell>
          <cell r="E867" t="str">
            <v>FRANCO</v>
          </cell>
          <cell r="F867" t="str">
            <v>BIBIANA</v>
          </cell>
          <cell r="G867" t="str">
            <v>EDIVEY</v>
          </cell>
          <cell r="H867">
            <v>33</v>
          </cell>
          <cell r="I867" t="str">
            <v>OCASIONAL</v>
          </cell>
          <cell r="J867" t="str">
            <v>F</v>
          </cell>
          <cell r="K867" t="str">
            <v>ac</v>
          </cell>
          <cell r="L867" t="str">
            <v>TC</v>
          </cell>
          <cell r="M867" t="str">
            <v>NULL</v>
          </cell>
          <cell r="N867" t="str">
            <v>becastro@unicauca.edu.co</v>
          </cell>
          <cell r="O867" t="str">
            <v>TITULAR</v>
          </cell>
          <cell r="P867" t="str">
            <v>NULL</v>
          </cell>
          <cell r="Q867">
            <v>1</v>
          </cell>
        </row>
        <row r="868">
          <cell r="B868">
            <v>34571575</v>
          </cell>
          <cell r="C868" t="str">
            <v>RAMIREZ RIVERA BLANCA SOFIA</v>
          </cell>
          <cell r="D868" t="str">
            <v>RAMIREZ</v>
          </cell>
          <cell r="E868" t="str">
            <v>RIVERA</v>
          </cell>
          <cell r="F868" t="str">
            <v>BLANCA</v>
          </cell>
          <cell r="G868" t="str">
            <v>SOFIA</v>
          </cell>
          <cell r="H868">
            <v>9</v>
          </cell>
          <cell r="I868" t="str">
            <v>OCASIONAL</v>
          </cell>
          <cell r="J868" t="str">
            <v>F</v>
          </cell>
          <cell r="K868" t="str">
            <v>ac</v>
          </cell>
          <cell r="L868" t="str">
            <v>TC</v>
          </cell>
          <cell r="M868" t="str">
            <v>NULL</v>
          </cell>
          <cell r="N868" t="str">
            <v>sofiaramirez@unicauca.edu.co</v>
          </cell>
          <cell r="O868" t="str">
            <v>ASOCIADO</v>
          </cell>
          <cell r="P868" t="str">
            <v>NULL</v>
          </cell>
          <cell r="Q868">
            <v>1</v>
          </cell>
        </row>
        <row r="869">
          <cell r="B869">
            <v>34571835</v>
          </cell>
          <cell r="C869" t="str">
            <v>MORENO PRADO MARIA FERNANDA</v>
          </cell>
          <cell r="D869" t="str">
            <v>MORENO</v>
          </cell>
          <cell r="E869" t="str">
            <v>PRADO</v>
          </cell>
          <cell r="F869" t="str">
            <v>MARIA</v>
          </cell>
          <cell r="G869" t="str">
            <v>FERNANDA</v>
          </cell>
          <cell r="H869">
            <v>20</v>
          </cell>
          <cell r="I869" t="str">
            <v>OCASIONAL</v>
          </cell>
          <cell r="J869" t="str">
            <v>M</v>
          </cell>
          <cell r="K869" t="str">
            <v>ac</v>
          </cell>
          <cell r="L869" t="str">
            <v>TC</v>
          </cell>
          <cell r="M869" t="str">
            <v>COORDINADORPR</v>
          </cell>
          <cell r="N869" t="str">
            <v>mfmoreno@unicauca.edu.co</v>
          </cell>
          <cell r="O869" t="str">
            <v>ASISTENTE</v>
          </cell>
          <cell r="P869" t="str">
            <v>NULL</v>
          </cell>
          <cell r="Q869">
            <v>1</v>
          </cell>
        </row>
        <row r="870">
          <cell r="B870">
            <v>34571909</v>
          </cell>
          <cell r="C870" t="str">
            <v>IDROBO HURTADO ADRIANA</v>
          </cell>
          <cell r="D870" t="str">
            <v>IDROBO</v>
          </cell>
          <cell r="E870" t="str">
            <v>HURTADO</v>
          </cell>
          <cell r="F870" t="str">
            <v>ADRIANA</v>
          </cell>
          <cell r="H870">
            <v>28</v>
          </cell>
          <cell r="I870" t="str">
            <v>OCASIONAL</v>
          </cell>
          <cell r="J870" t="str">
            <v>F</v>
          </cell>
          <cell r="K870" t="str">
            <v>ac</v>
          </cell>
          <cell r="L870" t="str">
            <v>TC</v>
          </cell>
          <cell r="M870" t="str">
            <v>NULL</v>
          </cell>
          <cell r="N870" t="str">
            <v>adrianaidroboh@unicauca.edu.co</v>
          </cell>
          <cell r="O870" t="str">
            <v>ASISTENTE</v>
          </cell>
          <cell r="P870" t="str">
            <v>NULL</v>
          </cell>
          <cell r="Q870">
            <v>1</v>
          </cell>
        </row>
        <row r="871">
          <cell r="B871">
            <v>34571954</v>
          </cell>
          <cell r="C871" t="str">
            <v>VELASCO RESTREPO ANA MARIA</v>
          </cell>
          <cell r="D871" t="str">
            <v>VELASCO</v>
          </cell>
          <cell r="E871" t="str">
            <v>RESTREPO</v>
          </cell>
          <cell r="F871" t="str">
            <v>ANA</v>
          </cell>
          <cell r="G871" t="str">
            <v>MARIA</v>
          </cell>
          <cell r="H871">
            <v>17</v>
          </cell>
          <cell r="I871" t="str">
            <v>OCASIONAL</v>
          </cell>
          <cell r="J871" t="str">
            <v>F</v>
          </cell>
          <cell r="K871" t="str">
            <v>ac</v>
          </cell>
          <cell r="L871" t="str">
            <v>TC</v>
          </cell>
          <cell r="M871" t="str">
            <v>NULL</v>
          </cell>
          <cell r="N871" t="str">
            <v>amariarestrepo@unicauca.edu.co</v>
          </cell>
          <cell r="O871" t="str">
            <v>AUXILIAR</v>
          </cell>
          <cell r="P871" t="str">
            <v>NULL</v>
          </cell>
          <cell r="Q871">
            <v>1</v>
          </cell>
        </row>
        <row r="872">
          <cell r="B872">
            <v>34595993</v>
          </cell>
          <cell r="C872" t="str">
            <v>CHARRY LOZANO LILIANA</v>
          </cell>
          <cell r="D872" t="str">
            <v>CHARRY</v>
          </cell>
          <cell r="E872" t="str">
            <v>LOZANO</v>
          </cell>
          <cell r="F872" t="str">
            <v>LILIANA</v>
          </cell>
          <cell r="H872">
            <v>13</v>
          </cell>
          <cell r="I872" t="str">
            <v>OCASIONAL</v>
          </cell>
          <cell r="J872" t="str">
            <v>F</v>
          </cell>
          <cell r="K872" t="str">
            <v>ac</v>
          </cell>
          <cell r="L872" t="str">
            <v>MT</v>
          </cell>
          <cell r="M872" t="str">
            <v>NULL</v>
          </cell>
          <cell r="N872" t="str">
            <v>lcharryl@unicauca.edu.co</v>
          </cell>
          <cell r="O872" t="str">
            <v>AUXILIAR</v>
          </cell>
          <cell r="P872" t="str">
            <v>NULL</v>
          </cell>
          <cell r="Q872">
            <v>1</v>
          </cell>
        </row>
        <row r="873">
          <cell r="B873">
            <v>34607318</v>
          </cell>
          <cell r="C873" t="str">
            <v>IDROBO OSPINAL ANA CRISTINA</v>
          </cell>
          <cell r="D873" t="str">
            <v>IDROBO</v>
          </cell>
          <cell r="E873" t="str">
            <v>OSPINAL</v>
          </cell>
          <cell r="F873" t="str">
            <v>ANA</v>
          </cell>
          <cell r="G873" t="str">
            <v>CRISTINA</v>
          </cell>
          <cell r="H873">
            <v>11</v>
          </cell>
          <cell r="I873" t="str">
            <v>OCASIONAL</v>
          </cell>
          <cell r="J873" t="str">
            <v>F</v>
          </cell>
          <cell r="K873" t="str">
            <v>ac</v>
          </cell>
          <cell r="L873" t="str">
            <v>TC</v>
          </cell>
          <cell r="M873" t="str">
            <v>NULL</v>
          </cell>
          <cell r="N873" t="str">
            <v>NULL</v>
          </cell>
          <cell r="O873" t="str">
            <v>AUXILIAR</v>
          </cell>
          <cell r="P873" t="str">
            <v>NULL</v>
          </cell>
          <cell r="Q873">
            <v>1</v>
          </cell>
        </row>
        <row r="874">
          <cell r="B874">
            <v>34609902</v>
          </cell>
          <cell r="C874" t="str">
            <v>OSPINA GARCIA LINA MARIA</v>
          </cell>
          <cell r="D874" t="str">
            <v>OSPINA</v>
          </cell>
          <cell r="E874" t="str">
            <v>GARCIA</v>
          </cell>
          <cell r="F874" t="str">
            <v>LINA</v>
          </cell>
          <cell r="G874" t="str">
            <v>MARIA</v>
          </cell>
          <cell r="H874">
            <v>3</v>
          </cell>
          <cell r="I874" t="str">
            <v>OCASIONAL</v>
          </cell>
          <cell r="J874" t="str">
            <v>F</v>
          </cell>
          <cell r="K874" t="str">
            <v>ac</v>
          </cell>
          <cell r="L874" t="str">
            <v>TC</v>
          </cell>
          <cell r="M874" t="str">
            <v>NULL</v>
          </cell>
          <cell r="N874" t="str">
            <v>linaospina@unicauca.edu.co</v>
          </cell>
          <cell r="O874" t="str">
            <v>ASISTENTE</v>
          </cell>
          <cell r="P874" t="str">
            <v>NULL</v>
          </cell>
          <cell r="Q874">
            <v>1</v>
          </cell>
        </row>
        <row r="875">
          <cell r="B875">
            <v>36300178</v>
          </cell>
          <cell r="C875" t="str">
            <v>CABRA BAUTISTA GINNA PAOLA</v>
          </cell>
          <cell r="D875" t="str">
            <v>CABRA</v>
          </cell>
          <cell r="E875" t="str">
            <v>BAUTISTA</v>
          </cell>
          <cell r="F875" t="str">
            <v>GINNA</v>
          </cell>
          <cell r="G875" t="str">
            <v>PAOLA</v>
          </cell>
          <cell r="H875">
            <v>17</v>
          </cell>
          <cell r="I875" t="str">
            <v>OCASIONAL</v>
          </cell>
          <cell r="J875" t="str">
            <v>F</v>
          </cell>
          <cell r="K875" t="str">
            <v>ac</v>
          </cell>
          <cell r="L875" t="str">
            <v>TC</v>
          </cell>
          <cell r="M875" t="str">
            <v>NULL</v>
          </cell>
          <cell r="N875" t="str">
            <v>ginnapcabrab@unicauca.edu.co</v>
          </cell>
          <cell r="O875" t="str">
            <v>AUXILIAR</v>
          </cell>
          <cell r="P875" t="str">
            <v>NULL</v>
          </cell>
          <cell r="Q875">
            <v>1</v>
          </cell>
        </row>
        <row r="876">
          <cell r="B876">
            <v>36758323</v>
          </cell>
          <cell r="C876" t="str">
            <v>CORAL CORAL CATALINA</v>
          </cell>
          <cell r="D876" t="str">
            <v>CORAL</v>
          </cell>
          <cell r="E876" t="str">
            <v>CORAL</v>
          </cell>
          <cell r="F876" t="str">
            <v>CATALINA</v>
          </cell>
          <cell r="H876">
            <v>14</v>
          </cell>
          <cell r="I876" t="str">
            <v>OCASIONAL</v>
          </cell>
          <cell r="J876" t="str">
            <v>F</v>
          </cell>
          <cell r="K876" t="str">
            <v>ac</v>
          </cell>
          <cell r="L876" t="str">
            <v>MT</v>
          </cell>
          <cell r="M876" t="str">
            <v>NULL</v>
          </cell>
          <cell r="N876" t="str">
            <v>cacoral@unicauca.edu.co</v>
          </cell>
          <cell r="O876" t="str">
            <v>AUXILIAR</v>
          </cell>
          <cell r="P876" t="str">
            <v>NULL</v>
          </cell>
          <cell r="Q876">
            <v>1</v>
          </cell>
        </row>
        <row r="877">
          <cell r="B877">
            <v>37086066</v>
          </cell>
          <cell r="C877" t="str">
            <v>SALAS MESIAS ANDREA CONSTANZA</v>
          </cell>
          <cell r="D877" t="str">
            <v>SALAS</v>
          </cell>
          <cell r="E877" t="str">
            <v>MESIAS</v>
          </cell>
          <cell r="F877" t="str">
            <v>ANDREA</v>
          </cell>
          <cell r="G877" t="str">
            <v>CONSTANZA</v>
          </cell>
          <cell r="H877">
            <v>17</v>
          </cell>
          <cell r="I877" t="str">
            <v>OCASIONAL</v>
          </cell>
          <cell r="J877" t="str">
            <v>M</v>
          </cell>
          <cell r="K877" t="str">
            <v>ac</v>
          </cell>
          <cell r="L877" t="str">
            <v>MT</v>
          </cell>
          <cell r="M877" t="str">
            <v>NULL</v>
          </cell>
          <cell r="N877" t="str">
            <v>asalas@unicauca.edu.co</v>
          </cell>
          <cell r="O877" t="str">
            <v>AUXILIAR</v>
          </cell>
          <cell r="P877" t="str">
            <v>NULL</v>
          </cell>
          <cell r="Q877">
            <v>1</v>
          </cell>
        </row>
        <row r="878">
          <cell r="B878">
            <v>37122502</v>
          </cell>
          <cell r="C878" t="str">
            <v>FREIRE BERNAL SOFIA ISABEL</v>
          </cell>
          <cell r="D878" t="str">
            <v>FREIRE</v>
          </cell>
          <cell r="E878" t="str">
            <v>BERNAL</v>
          </cell>
          <cell r="F878" t="str">
            <v>SOFIA</v>
          </cell>
          <cell r="G878" t="str">
            <v>ISABEL</v>
          </cell>
          <cell r="H878">
            <v>7</v>
          </cell>
          <cell r="I878" t="str">
            <v>OCASIONAL</v>
          </cell>
          <cell r="J878" t="str">
            <v>F</v>
          </cell>
          <cell r="K878" t="str">
            <v>ac</v>
          </cell>
          <cell r="L878" t="str">
            <v>TC</v>
          </cell>
          <cell r="M878" t="str">
            <v>NULL</v>
          </cell>
          <cell r="N878" t="str">
            <v>sifreyre@unicauca.edu.co</v>
          </cell>
          <cell r="O878" t="str">
            <v>ASOCIADO</v>
          </cell>
          <cell r="P878" t="str">
            <v>NULL</v>
          </cell>
          <cell r="Q878">
            <v>1</v>
          </cell>
        </row>
        <row r="879">
          <cell r="B879">
            <v>38566070</v>
          </cell>
          <cell r="C879" t="str">
            <v>ERAZO BONILLA MAGDA BEATRIZ</v>
          </cell>
          <cell r="D879" t="str">
            <v>ERAZO</v>
          </cell>
          <cell r="E879" t="str">
            <v>BONILLA</v>
          </cell>
          <cell r="F879" t="str">
            <v>MAGDA</v>
          </cell>
          <cell r="G879" t="str">
            <v>BEATRIZ</v>
          </cell>
          <cell r="H879">
            <v>41</v>
          </cell>
          <cell r="I879" t="str">
            <v>OCASIONAL</v>
          </cell>
          <cell r="J879" t="str">
            <v>F</v>
          </cell>
          <cell r="K879" t="str">
            <v>ac</v>
          </cell>
          <cell r="L879" t="str">
            <v>TC</v>
          </cell>
          <cell r="M879" t="str">
            <v>DIRECTOR</v>
          </cell>
          <cell r="N879" t="str">
            <v>magdaerazo@unicauca.edu.co</v>
          </cell>
          <cell r="O879" t="str">
            <v>ASISTENTE</v>
          </cell>
          <cell r="P879" t="str">
            <v>NULL</v>
          </cell>
          <cell r="Q879">
            <v>1</v>
          </cell>
        </row>
        <row r="880">
          <cell r="B880">
            <v>38601094</v>
          </cell>
          <cell r="C880" t="str">
            <v>MAZUERA MARIN GABRIELA</v>
          </cell>
          <cell r="D880" t="str">
            <v>MAZUERA</v>
          </cell>
          <cell r="E880" t="str">
            <v>MARIN</v>
          </cell>
          <cell r="F880" t="str">
            <v>GABRIELA</v>
          </cell>
          <cell r="H880">
            <v>3</v>
          </cell>
          <cell r="I880" t="str">
            <v>OCASIONAL</v>
          </cell>
          <cell r="J880" t="str">
            <v>F</v>
          </cell>
          <cell r="K880" t="str">
            <v>ac</v>
          </cell>
          <cell r="L880" t="str">
            <v>MT</v>
          </cell>
          <cell r="M880" t="str">
            <v>NULL</v>
          </cell>
          <cell r="N880" t="str">
            <v>NULL</v>
          </cell>
          <cell r="O880" t="str">
            <v>AUXILIAR</v>
          </cell>
          <cell r="P880" t="str">
            <v>NULL</v>
          </cell>
          <cell r="Q880">
            <v>1</v>
          </cell>
        </row>
        <row r="881">
          <cell r="B881">
            <v>38755608</v>
          </cell>
          <cell r="C881" t="str">
            <v>BERMUDEZ CLAUDIA ALEJANDRA</v>
          </cell>
          <cell r="D881" t="str">
            <v>BERMUDEZ</v>
          </cell>
          <cell r="E881" t="str">
            <v>CLAUDIA</v>
          </cell>
          <cell r="F881" t="str">
            <v>CLAUDIA</v>
          </cell>
          <cell r="G881" t="str">
            <v>ALEJANDRA</v>
          </cell>
          <cell r="H881">
            <v>33</v>
          </cell>
          <cell r="I881" t="str">
            <v>OCASIONAL</v>
          </cell>
          <cell r="J881" t="str">
            <v>F</v>
          </cell>
          <cell r="K881" t="str">
            <v>ac</v>
          </cell>
          <cell r="L881" t="str">
            <v>TC</v>
          </cell>
          <cell r="M881" t="str">
            <v>NULL</v>
          </cell>
          <cell r="N881" t="str">
            <v>cabermudez@unicauca.edu.co</v>
          </cell>
          <cell r="O881" t="str">
            <v>AUXILIAR</v>
          </cell>
          <cell r="P881" t="str">
            <v>NULL</v>
          </cell>
          <cell r="Q881">
            <v>1</v>
          </cell>
        </row>
        <row r="882">
          <cell r="B882">
            <v>38870756</v>
          </cell>
          <cell r="C882" t="str">
            <v>GIRALDO ARISTIZABAL CLARA INES</v>
          </cell>
          <cell r="D882" t="str">
            <v>GIRALDO</v>
          </cell>
          <cell r="E882" t="str">
            <v>ARISTIZABAL</v>
          </cell>
          <cell r="F882" t="str">
            <v>CLARA</v>
          </cell>
          <cell r="G882" t="str">
            <v>INES</v>
          </cell>
          <cell r="H882">
            <v>31</v>
          </cell>
          <cell r="I882" t="str">
            <v>OCASIONAL</v>
          </cell>
          <cell r="J882" t="str">
            <v>F</v>
          </cell>
          <cell r="K882" t="str">
            <v>ac</v>
          </cell>
          <cell r="L882" t="str">
            <v>TC</v>
          </cell>
          <cell r="M882" t="str">
            <v>NULL</v>
          </cell>
          <cell r="N882" t="str">
            <v>cigiraldo@unicauca.edu.co</v>
          </cell>
          <cell r="O882" t="str">
            <v>ASISTENTE</v>
          </cell>
          <cell r="P882" t="str">
            <v>NULL</v>
          </cell>
          <cell r="Q882">
            <v>1</v>
          </cell>
        </row>
        <row r="883">
          <cell r="B883">
            <v>40028454</v>
          </cell>
          <cell r="C883" t="str">
            <v>CAMARGO ANTOLINEZ CLAUDIA MARCELA</v>
          </cell>
          <cell r="D883" t="str">
            <v>CAMARGO</v>
          </cell>
          <cell r="E883" t="str">
            <v>ANTOLINEZ</v>
          </cell>
          <cell r="F883" t="str">
            <v>CLAUDIA</v>
          </cell>
          <cell r="G883" t="str">
            <v>MARCELA</v>
          </cell>
          <cell r="H883">
            <v>34</v>
          </cell>
          <cell r="I883" t="str">
            <v>OCASIONAL</v>
          </cell>
          <cell r="J883" t="str">
            <v>F</v>
          </cell>
          <cell r="K883" t="str">
            <v>ac</v>
          </cell>
          <cell r="L883" t="str">
            <v>TC</v>
          </cell>
          <cell r="M883" t="str">
            <v>NULL</v>
          </cell>
          <cell r="N883" t="str">
            <v>ccamargo@unicauca.edu.co</v>
          </cell>
          <cell r="O883" t="str">
            <v>ASOCIADO</v>
          </cell>
          <cell r="P883" t="str">
            <v>NULL</v>
          </cell>
          <cell r="Q883">
            <v>1</v>
          </cell>
        </row>
        <row r="884">
          <cell r="B884">
            <v>40031919</v>
          </cell>
          <cell r="C884" t="str">
            <v>LA ROTTA SANDRA ROCIO</v>
          </cell>
          <cell r="D884" t="str">
            <v>LA</v>
          </cell>
          <cell r="E884" t="str">
            <v>ROTTA</v>
          </cell>
          <cell r="F884" t="str">
            <v>SANDRA</v>
          </cell>
          <cell r="G884" t="str">
            <v>ROCIO</v>
          </cell>
          <cell r="H884">
            <v>6</v>
          </cell>
          <cell r="I884" t="str">
            <v>OCASIONAL</v>
          </cell>
          <cell r="J884" t="str">
            <v>F</v>
          </cell>
          <cell r="K884" t="str">
            <v>ac</v>
          </cell>
          <cell r="L884" t="str">
            <v>MT</v>
          </cell>
          <cell r="M884" t="str">
            <v>NULL</v>
          </cell>
          <cell r="N884" t="str">
            <v>sandracepeda@unicauca.edu.co</v>
          </cell>
          <cell r="O884" t="str">
            <v>AUXILIAR</v>
          </cell>
          <cell r="P884" t="str">
            <v>NULL</v>
          </cell>
          <cell r="Q884">
            <v>1</v>
          </cell>
        </row>
        <row r="885">
          <cell r="B885">
            <v>48575480</v>
          </cell>
          <cell r="C885" t="str">
            <v>CALDERON VILLARREAL ANDREA</v>
          </cell>
          <cell r="D885" t="str">
            <v>CALDERON</v>
          </cell>
          <cell r="E885" t="str">
            <v>VILLARREAL</v>
          </cell>
          <cell r="F885" t="str">
            <v>ANDREA</v>
          </cell>
          <cell r="H885">
            <v>38</v>
          </cell>
          <cell r="I885" t="str">
            <v>OCASIONAL</v>
          </cell>
          <cell r="J885" t="str">
            <v>M</v>
          </cell>
          <cell r="K885" t="str">
            <v>ac</v>
          </cell>
          <cell r="L885" t="str">
            <v>TC</v>
          </cell>
          <cell r="M885" t="str">
            <v>NULL</v>
          </cell>
          <cell r="N885" t="str">
            <v>teitacalderon@unicauca.edu.co</v>
          </cell>
          <cell r="O885" t="str">
            <v>ASISTENTE</v>
          </cell>
          <cell r="P885" t="str">
            <v>NULL</v>
          </cell>
          <cell r="Q885">
            <v>1</v>
          </cell>
        </row>
        <row r="886">
          <cell r="B886">
            <v>48600179</v>
          </cell>
          <cell r="C886" t="str">
            <v>JOAQUI FERNANDEZ TANIA LUCIA</v>
          </cell>
          <cell r="D886" t="str">
            <v>JOAQUI</v>
          </cell>
          <cell r="E886" t="str">
            <v>FERNANDEZ</v>
          </cell>
          <cell r="F886" t="str">
            <v>TANIA</v>
          </cell>
          <cell r="G886" t="str">
            <v>LUCIA</v>
          </cell>
          <cell r="H886">
            <v>11</v>
          </cell>
          <cell r="I886" t="str">
            <v>OCASIONAL</v>
          </cell>
          <cell r="J886" t="str">
            <v>F</v>
          </cell>
          <cell r="K886" t="str">
            <v>ac</v>
          </cell>
          <cell r="L886" t="str">
            <v>TC</v>
          </cell>
          <cell r="M886" t="str">
            <v>NULL</v>
          </cell>
          <cell r="N886" t="str">
            <v>talu@unicauca.edu.co</v>
          </cell>
          <cell r="O886" t="str">
            <v>ASISTENTE</v>
          </cell>
          <cell r="P886" t="str">
            <v>NULL</v>
          </cell>
          <cell r="Q886">
            <v>1</v>
          </cell>
        </row>
        <row r="887">
          <cell r="B887">
            <v>48600274</v>
          </cell>
          <cell r="C887" t="str">
            <v>FORNARO ANTE VALENTINA</v>
          </cell>
          <cell r="D887" t="str">
            <v>FORNARO</v>
          </cell>
          <cell r="E887" t="str">
            <v>ANTE</v>
          </cell>
          <cell r="F887" t="str">
            <v>VALENTINA</v>
          </cell>
          <cell r="H887">
            <v>28</v>
          </cell>
          <cell r="I887" t="str">
            <v>OCASIONAL</v>
          </cell>
          <cell r="J887" t="str">
            <v>F</v>
          </cell>
          <cell r="K887" t="str">
            <v>ac</v>
          </cell>
          <cell r="L887" t="str">
            <v>TC</v>
          </cell>
          <cell r="M887" t="str">
            <v>NULL</v>
          </cell>
          <cell r="N887" t="str">
            <v>vafo@unicauca.edu.co</v>
          </cell>
          <cell r="O887" t="str">
            <v>ASISTENTE</v>
          </cell>
          <cell r="P887" t="str">
            <v>NULL</v>
          </cell>
          <cell r="Q887">
            <v>1</v>
          </cell>
        </row>
        <row r="888">
          <cell r="B888">
            <v>48600759</v>
          </cell>
          <cell r="C888" t="str">
            <v>LEDEZMA MUÑOZ MARIA CRISTINA</v>
          </cell>
          <cell r="D888" t="str">
            <v>LEDEZMA</v>
          </cell>
          <cell r="E888" t="str">
            <v>MUÑOZ</v>
          </cell>
          <cell r="F888" t="str">
            <v>MARIA</v>
          </cell>
          <cell r="G888" t="str">
            <v>CRISTINA</v>
          </cell>
          <cell r="H888">
            <v>47</v>
          </cell>
          <cell r="I888" t="str">
            <v>OCASIONAL</v>
          </cell>
          <cell r="J888" t="str">
            <v>M</v>
          </cell>
          <cell r="K888" t="str">
            <v>ac</v>
          </cell>
          <cell r="L888" t="str">
            <v>TC</v>
          </cell>
          <cell r="M888" t="str">
            <v>NULL</v>
          </cell>
          <cell r="N888" t="str">
            <v>cledezma@unicauca.edu.co</v>
          </cell>
          <cell r="O888" t="str">
            <v>ASOCIADO</v>
          </cell>
          <cell r="P888" t="str">
            <v>NULL</v>
          </cell>
          <cell r="Q888">
            <v>1</v>
          </cell>
        </row>
        <row r="889">
          <cell r="B889">
            <v>50931271</v>
          </cell>
          <cell r="C889" t="str">
            <v>ROMERO LUNA ROXANA MARIA</v>
          </cell>
          <cell r="D889" t="str">
            <v>ROMERO</v>
          </cell>
          <cell r="E889" t="str">
            <v>LUNA</v>
          </cell>
          <cell r="F889" t="str">
            <v>ROXANA</v>
          </cell>
          <cell r="G889" t="str">
            <v>MARIA</v>
          </cell>
          <cell r="H889">
            <v>35</v>
          </cell>
          <cell r="I889" t="str">
            <v>OCASIONAL</v>
          </cell>
          <cell r="J889" t="str">
            <v>F</v>
          </cell>
          <cell r="K889" t="str">
            <v>ac</v>
          </cell>
          <cell r="L889" t="str">
            <v>TC</v>
          </cell>
          <cell r="M889" t="str">
            <v>NULL</v>
          </cell>
          <cell r="N889" t="str">
            <v>romeroluna@unicauca.edu.co</v>
          </cell>
          <cell r="O889" t="str">
            <v>ASISTENTE</v>
          </cell>
          <cell r="P889" t="str">
            <v>NULL</v>
          </cell>
          <cell r="Q889">
            <v>1</v>
          </cell>
        </row>
        <row r="890">
          <cell r="B890">
            <v>52754706</v>
          </cell>
          <cell r="C890" t="str">
            <v>GRANADOS SOLER DIANA LISBET</v>
          </cell>
          <cell r="D890" t="str">
            <v>GRANADOS</v>
          </cell>
          <cell r="E890" t="str">
            <v>SOLER</v>
          </cell>
          <cell r="F890" t="str">
            <v>DIANA</v>
          </cell>
          <cell r="G890" t="str">
            <v>LISBET</v>
          </cell>
          <cell r="H890">
            <v>22</v>
          </cell>
          <cell r="I890" t="str">
            <v>OCASIONAL</v>
          </cell>
          <cell r="J890" t="str">
            <v>F</v>
          </cell>
          <cell r="K890" t="str">
            <v>ac</v>
          </cell>
          <cell r="L890" t="str">
            <v>TC</v>
          </cell>
          <cell r="M890" t="str">
            <v>COORDINADORPS</v>
          </cell>
          <cell r="O890" t="str">
            <v>AUXILIAR</v>
          </cell>
          <cell r="P890" t="str">
            <v>NULL</v>
          </cell>
          <cell r="Q890">
            <v>1</v>
          </cell>
        </row>
        <row r="891">
          <cell r="B891">
            <v>53042241</v>
          </cell>
          <cell r="C891" t="str">
            <v>ACOSTA MALPICA CINDY TATIANA</v>
          </cell>
          <cell r="D891" t="str">
            <v>ACOSTA</v>
          </cell>
          <cell r="E891" t="str">
            <v>MALPICA</v>
          </cell>
          <cell r="F891" t="str">
            <v>CINDY</v>
          </cell>
          <cell r="G891" t="str">
            <v>TATIANA</v>
          </cell>
          <cell r="H891">
            <v>28</v>
          </cell>
          <cell r="I891" t="str">
            <v>OCASIONAL</v>
          </cell>
          <cell r="J891" t="str">
            <v>F</v>
          </cell>
          <cell r="K891" t="str">
            <v>ac</v>
          </cell>
          <cell r="L891" t="str">
            <v>TC</v>
          </cell>
          <cell r="M891" t="str">
            <v>NULL</v>
          </cell>
          <cell r="N891" t="str">
            <v>tacosta@unicauca.edu.co</v>
          </cell>
          <cell r="O891" t="str">
            <v>ASISTENTE</v>
          </cell>
          <cell r="P891" t="str">
            <v>NULL</v>
          </cell>
          <cell r="Q891">
            <v>1</v>
          </cell>
        </row>
        <row r="892">
          <cell r="B892">
            <v>53106074</v>
          </cell>
          <cell r="C892" t="str">
            <v>AMADOR OSPINA SANDRA MARCELA</v>
          </cell>
          <cell r="D892" t="str">
            <v>AMADOR</v>
          </cell>
          <cell r="E892" t="str">
            <v>OSPINA</v>
          </cell>
          <cell r="F892" t="str">
            <v>SANDRA</v>
          </cell>
          <cell r="G892" t="str">
            <v>MARCELA</v>
          </cell>
          <cell r="H892">
            <v>22</v>
          </cell>
          <cell r="I892" t="str">
            <v>OCASIONAL</v>
          </cell>
          <cell r="J892" t="str">
            <v>F</v>
          </cell>
          <cell r="K892" t="str">
            <v>ac</v>
          </cell>
          <cell r="L892" t="str">
            <v>MT</v>
          </cell>
          <cell r="M892" t="str">
            <v>NULL</v>
          </cell>
          <cell r="N892" t="str">
            <v>NULL</v>
          </cell>
          <cell r="O892" t="str">
            <v>AUXILIAR</v>
          </cell>
          <cell r="P892" t="str">
            <v>NULL</v>
          </cell>
          <cell r="Q892">
            <v>1</v>
          </cell>
        </row>
        <row r="893">
          <cell r="B893">
            <v>59707749</v>
          </cell>
          <cell r="C893" t="str">
            <v>ALVEAR NARVAEZ NILSA LORENA</v>
          </cell>
          <cell r="D893" t="str">
            <v>ALVEAR</v>
          </cell>
          <cell r="E893" t="str">
            <v>NARVAEZ</v>
          </cell>
          <cell r="F893" t="str">
            <v>NILSA</v>
          </cell>
          <cell r="G893" t="str">
            <v>LORENA</v>
          </cell>
          <cell r="H893">
            <v>31</v>
          </cell>
          <cell r="I893" t="str">
            <v>OCASIONAL</v>
          </cell>
          <cell r="J893" t="str">
            <v>F</v>
          </cell>
          <cell r="K893" t="str">
            <v>ac</v>
          </cell>
          <cell r="L893" t="str">
            <v>TC</v>
          </cell>
          <cell r="M893" t="str">
            <v>NULL</v>
          </cell>
          <cell r="N893" t="str">
            <v>nalvear@unicauca.edu.co</v>
          </cell>
          <cell r="O893" t="str">
            <v>ASISTENTE</v>
          </cell>
          <cell r="P893" t="str">
            <v>NULL</v>
          </cell>
          <cell r="Q893">
            <v>1</v>
          </cell>
        </row>
        <row r="894">
          <cell r="B894">
            <v>59819113</v>
          </cell>
          <cell r="C894" t="str">
            <v>OBANDO VILLOTA NANCY LORENA</v>
          </cell>
          <cell r="D894" t="str">
            <v>OBANDO</v>
          </cell>
          <cell r="E894" t="str">
            <v>VILLOTA</v>
          </cell>
          <cell r="F894" t="str">
            <v>NANCY</v>
          </cell>
          <cell r="G894" t="str">
            <v>LORENA</v>
          </cell>
          <cell r="H894">
            <v>33</v>
          </cell>
          <cell r="I894" t="str">
            <v>OCASIONAL</v>
          </cell>
          <cell r="J894" t="str">
            <v>F</v>
          </cell>
          <cell r="K894" t="str">
            <v>ac</v>
          </cell>
          <cell r="L894" t="str">
            <v>TC</v>
          </cell>
          <cell r="M894" t="str">
            <v>NULL</v>
          </cell>
          <cell r="N894" t="str">
            <v>nlobando@unicauca.edu.co</v>
          </cell>
          <cell r="O894" t="str">
            <v>ASOCIADO</v>
          </cell>
          <cell r="P894" t="str">
            <v>NULL</v>
          </cell>
          <cell r="Q894">
            <v>1</v>
          </cell>
        </row>
        <row r="895">
          <cell r="B895">
            <v>65745876</v>
          </cell>
          <cell r="C895" t="str">
            <v>ALBADAN MURILLO DIANA MARCELA</v>
          </cell>
          <cell r="D895" t="str">
            <v>ALBADAN</v>
          </cell>
          <cell r="E895" t="str">
            <v>MURILLO</v>
          </cell>
          <cell r="F895" t="str">
            <v>DIANA</v>
          </cell>
          <cell r="G895" t="str">
            <v>MARCELA</v>
          </cell>
          <cell r="H895">
            <v>28</v>
          </cell>
          <cell r="I895" t="str">
            <v>OCASIONAL</v>
          </cell>
          <cell r="J895" t="str">
            <v>F</v>
          </cell>
          <cell r="K895" t="str">
            <v>ac</v>
          </cell>
          <cell r="L895" t="str">
            <v>TC</v>
          </cell>
          <cell r="M895" t="str">
            <v>NULL</v>
          </cell>
          <cell r="N895" t="str">
            <v>dalbadan@unicauca.edu.co</v>
          </cell>
          <cell r="O895" t="str">
            <v>AUXILIAR</v>
          </cell>
          <cell r="P895" t="str">
            <v>NULL</v>
          </cell>
          <cell r="Q895">
            <v>1</v>
          </cell>
        </row>
        <row r="896">
          <cell r="B896">
            <v>65771123</v>
          </cell>
          <cell r="C896" t="str">
            <v>HURTADO SANCHEZ CLARA INES</v>
          </cell>
          <cell r="D896" t="str">
            <v>HURTADO</v>
          </cell>
          <cell r="E896" t="str">
            <v>SANCHEZ</v>
          </cell>
          <cell r="F896" t="str">
            <v>CLARA</v>
          </cell>
          <cell r="G896" t="str">
            <v>INES</v>
          </cell>
          <cell r="H896">
            <v>36</v>
          </cell>
          <cell r="I896" t="str">
            <v>OCASIONAL</v>
          </cell>
          <cell r="J896" t="str">
            <v>F</v>
          </cell>
          <cell r="K896" t="str">
            <v>ac</v>
          </cell>
          <cell r="L896" t="str">
            <v>TC</v>
          </cell>
          <cell r="M896" t="str">
            <v>NULL</v>
          </cell>
          <cell r="N896" t="str">
            <v>churtados@unicauca.edu.co</v>
          </cell>
          <cell r="O896" t="str">
            <v>ASOCIADO</v>
          </cell>
          <cell r="P896" t="str">
            <v>NULL</v>
          </cell>
          <cell r="Q896">
            <v>1</v>
          </cell>
        </row>
        <row r="897">
          <cell r="B897">
            <v>65784022</v>
          </cell>
          <cell r="C897" t="str">
            <v>GUTIERREZ AVENDAÑO CAROL MILDRED</v>
          </cell>
          <cell r="D897" t="str">
            <v>GUTIERREZ</v>
          </cell>
          <cell r="E897" t="str">
            <v>AVENDAÑO</v>
          </cell>
          <cell r="F897" t="str">
            <v>CAROL</v>
          </cell>
          <cell r="G897" t="str">
            <v>MILDRED</v>
          </cell>
          <cell r="H897">
            <v>33</v>
          </cell>
          <cell r="I897" t="str">
            <v>OCASIONAL</v>
          </cell>
          <cell r="J897" t="str">
            <v>F</v>
          </cell>
          <cell r="K897" t="str">
            <v>ac</v>
          </cell>
          <cell r="L897" t="str">
            <v>TC</v>
          </cell>
          <cell r="M897" t="str">
            <v>No aplica</v>
          </cell>
          <cell r="N897" t="str">
            <v>carolgutierrez@unicauca.edu.co</v>
          </cell>
          <cell r="O897" t="str">
            <v>ASISTENTE</v>
          </cell>
          <cell r="P897" t="str">
            <v>NULL</v>
          </cell>
          <cell r="Q897">
            <v>1</v>
          </cell>
        </row>
        <row r="898">
          <cell r="B898">
            <v>66809244</v>
          </cell>
          <cell r="C898" t="str">
            <v>QUINTERO GONZALEZ JULIE ALEXANDRA</v>
          </cell>
          <cell r="D898" t="str">
            <v>QUINTERO</v>
          </cell>
          <cell r="E898" t="str">
            <v>GONZALEZ</v>
          </cell>
          <cell r="F898" t="str">
            <v>JULIE</v>
          </cell>
          <cell r="G898" t="str">
            <v>ALEXANDRA</v>
          </cell>
          <cell r="H898">
            <v>30</v>
          </cell>
          <cell r="I898" t="str">
            <v>OCASIONAL</v>
          </cell>
          <cell r="J898" t="str">
            <v>F</v>
          </cell>
          <cell r="K898" t="str">
            <v>ac</v>
          </cell>
          <cell r="L898" t="str">
            <v>TC</v>
          </cell>
          <cell r="M898" t="str">
            <v>NULL</v>
          </cell>
          <cell r="N898" t="str">
            <v>jquintero@unicauca.edu.co</v>
          </cell>
          <cell r="O898" t="str">
            <v>ASOCIADO</v>
          </cell>
          <cell r="P898" t="str">
            <v>NULL</v>
          </cell>
          <cell r="Q898">
            <v>1</v>
          </cell>
        </row>
        <row r="899">
          <cell r="B899">
            <v>67013274</v>
          </cell>
          <cell r="C899" t="str">
            <v>COBO DORADO JOHANNA PAOLA</v>
          </cell>
          <cell r="D899" t="str">
            <v>COBO</v>
          </cell>
          <cell r="E899" t="str">
            <v>DORADO</v>
          </cell>
          <cell r="F899" t="str">
            <v>JOHANNA</v>
          </cell>
          <cell r="G899" t="str">
            <v>PAOLA</v>
          </cell>
          <cell r="H899">
            <v>33</v>
          </cell>
          <cell r="I899" t="str">
            <v>OCASIONAL</v>
          </cell>
          <cell r="J899" t="str">
            <v>F</v>
          </cell>
          <cell r="K899" t="str">
            <v>ac</v>
          </cell>
          <cell r="L899" t="str">
            <v>TC</v>
          </cell>
          <cell r="M899" t="str">
            <v>NULL</v>
          </cell>
          <cell r="N899" t="str">
            <v>NULL</v>
          </cell>
          <cell r="O899" t="str">
            <v>ASISTENTE</v>
          </cell>
          <cell r="P899" t="str">
            <v>NULL</v>
          </cell>
          <cell r="Q899">
            <v>1</v>
          </cell>
        </row>
        <row r="900">
          <cell r="B900">
            <v>76150539</v>
          </cell>
          <cell r="C900" t="str">
            <v>OSORIO ANGULO RIGO JULIAN</v>
          </cell>
          <cell r="D900" t="str">
            <v>OSORIO</v>
          </cell>
          <cell r="E900" t="str">
            <v>ANGULO</v>
          </cell>
          <cell r="F900" t="str">
            <v>RIGO</v>
          </cell>
          <cell r="G900" t="str">
            <v>JULIAN</v>
          </cell>
          <cell r="H900">
            <v>35</v>
          </cell>
          <cell r="I900" t="str">
            <v>OCASIONAL</v>
          </cell>
          <cell r="J900" t="str">
            <v>M</v>
          </cell>
          <cell r="K900" t="str">
            <v>ac</v>
          </cell>
          <cell r="L900" t="str">
            <v>TC</v>
          </cell>
          <cell r="M900" t="str">
            <v>NULL</v>
          </cell>
          <cell r="N900" t="str">
            <v>rosorio@unicauca.edu.co</v>
          </cell>
          <cell r="O900" t="str">
            <v>AUXILIAR</v>
          </cell>
          <cell r="P900" t="str">
            <v>NULL</v>
          </cell>
          <cell r="Q900">
            <v>1</v>
          </cell>
        </row>
        <row r="901">
          <cell r="B901">
            <v>76293291</v>
          </cell>
          <cell r="C901" t="str">
            <v>CERON BURBANO MARTIN EMILIO</v>
          </cell>
          <cell r="D901" t="str">
            <v>CERON</v>
          </cell>
          <cell r="E901" t="str">
            <v>BURBANO</v>
          </cell>
          <cell r="F901" t="str">
            <v>MARTIN</v>
          </cell>
          <cell r="G901" t="str">
            <v>EMILIO</v>
          </cell>
          <cell r="H901">
            <v>10</v>
          </cell>
          <cell r="I901" t="str">
            <v>OCASIONAL</v>
          </cell>
          <cell r="J901" t="str">
            <v>M</v>
          </cell>
          <cell r="K901" t="str">
            <v>ac</v>
          </cell>
          <cell r="L901" t="str">
            <v>MT</v>
          </cell>
          <cell r="M901" t="str">
            <v>NULL</v>
          </cell>
          <cell r="N901" t="str">
            <v>martinc@unicauca.edu.co</v>
          </cell>
          <cell r="O901" t="str">
            <v>ASISTENTE</v>
          </cell>
          <cell r="P901" t="str">
            <v>NULL</v>
          </cell>
          <cell r="Q901">
            <v>1</v>
          </cell>
        </row>
        <row r="902">
          <cell r="B902">
            <v>76294069</v>
          </cell>
          <cell r="C902" t="str">
            <v>MUÑOZ MUÑOZ WIRMAN JAVIER</v>
          </cell>
          <cell r="D902" t="str">
            <v>MUÑOZ</v>
          </cell>
          <cell r="E902" t="str">
            <v>MUÑOZ</v>
          </cell>
          <cell r="F902" t="str">
            <v>WIRMAN</v>
          </cell>
          <cell r="G902" t="str">
            <v>JAVIER</v>
          </cell>
          <cell r="H902">
            <v>15</v>
          </cell>
          <cell r="I902" t="str">
            <v>OCASIONAL</v>
          </cell>
          <cell r="J902" t="str">
            <v>M</v>
          </cell>
          <cell r="K902" t="str">
            <v>ac</v>
          </cell>
          <cell r="L902" t="str">
            <v>TC</v>
          </cell>
          <cell r="M902" t="str">
            <v>NULL</v>
          </cell>
          <cell r="N902" t="str">
            <v>NULL</v>
          </cell>
          <cell r="O902" t="str">
            <v>AUXILIAR</v>
          </cell>
          <cell r="P902" t="str">
            <v>NULL</v>
          </cell>
          <cell r="Q902">
            <v>1</v>
          </cell>
        </row>
        <row r="903">
          <cell r="B903">
            <v>76296647</v>
          </cell>
          <cell r="C903" t="str">
            <v>CARVAJAL ORDOÑEZ LINO SERJAIN</v>
          </cell>
          <cell r="D903" t="str">
            <v>CARVAJAL</v>
          </cell>
          <cell r="E903" t="str">
            <v>ORDOÑEZ</v>
          </cell>
          <cell r="F903" t="str">
            <v>LINO</v>
          </cell>
          <cell r="G903" t="str">
            <v>SERJAIN</v>
          </cell>
          <cell r="H903">
            <v>14</v>
          </cell>
          <cell r="I903" t="str">
            <v>OCASIONAL</v>
          </cell>
          <cell r="J903" t="str">
            <v>M</v>
          </cell>
          <cell r="K903" t="str">
            <v>ac</v>
          </cell>
          <cell r="L903" t="str">
            <v>TC</v>
          </cell>
          <cell r="M903" t="str">
            <v>NULL</v>
          </cell>
          <cell r="N903" t="str">
            <v>lino.carvajal@hotmail.com</v>
          </cell>
          <cell r="O903" t="str">
            <v>AUXILIAR</v>
          </cell>
          <cell r="P903" t="str">
            <v>NULL</v>
          </cell>
          <cell r="Q903">
            <v>1</v>
          </cell>
        </row>
        <row r="904">
          <cell r="B904">
            <v>76305479</v>
          </cell>
          <cell r="C904" t="str">
            <v>POTES GONZALEZ OSCAR EDUARDO</v>
          </cell>
          <cell r="D904" t="str">
            <v>POTES</v>
          </cell>
          <cell r="E904" t="str">
            <v>GONZALEZ</v>
          </cell>
          <cell r="F904" t="str">
            <v>OSCAR</v>
          </cell>
          <cell r="G904" t="str">
            <v>EDUARDO</v>
          </cell>
          <cell r="H904">
            <v>38</v>
          </cell>
          <cell r="I904" t="str">
            <v>OCASIONAL</v>
          </cell>
          <cell r="J904" t="str">
            <v>M</v>
          </cell>
          <cell r="K904" t="str">
            <v>ac</v>
          </cell>
          <cell r="L904" t="str">
            <v>TC</v>
          </cell>
          <cell r="M904" t="str">
            <v>NULL</v>
          </cell>
          <cell r="N904" t="str">
            <v>oscare@unicauca.edu.co</v>
          </cell>
          <cell r="O904" t="str">
            <v>ASISTENTE</v>
          </cell>
          <cell r="P904" t="str">
            <v>NULL</v>
          </cell>
          <cell r="Q904">
            <v>1</v>
          </cell>
        </row>
        <row r="905">
          <cell r="B905">
            <v>76305878</v>
          </cell>
          <cell r="C905" t="str">
            <v>LOPEZ DAZA FREDY EDUARDO</v>
          </cell>
          <cell r="D905" t="str">
            <v>LOPEZ</v>
          </cell>
          <cell r="E905" t="str">
            <v>DAZA</v>
          </cell>
          <cell r="F905" t="str">
            <v>FREDY</v>
          </cell>
          <cell r="G905" t="str">
            <v>EDUARDO</v>
          </cell>
          <cell r="H905">
            <v>43</v>
          </cell>
          <cell r="I905" t="str">
            <v>OCASIONAL</v>
          </cell>
          <cell r="J905" t="str">
            <v>M</v>
          </cell>
          <cell r="K905" t="str">
            <v>ac</v>
          </cell>
          <cell r="L905" t="str">
            <v>TC</v>
          </cell>
          <cell r="M905" t="str">
            <v>NULL</v>
          </cell>
          <cell r="N905" t="str">
            <v>fredyld@unicauca.edu.co</v>
          </cell>
          <cell r="O905" t="str">
            <v>ASOCIADO</v>
          </cell>
          <cell r="P905" t="str">
            <v>NULL</v>
          </cell>
          <cell r="Q905">
            <v>1</v>
          </cell>
        </row>
        <row r="906">
          <cell r="B906">
            <v>76306205</v>
          </cell>
          <cell r="C906" t="str">
            <v>CAICEDO ZUÑIGA FERNANDO ANDRES</v>
          </cell>
          <cell r="D906" t="str">
            <v>CAICEDO</v>
          </cell>
          <cell r="E906" t="str">
            <v>ZUÑIGA</v>
          </cell>
          <cell r="F906" t="str">
            <v>FERNANDO</v>
          </cell>
          <cell r="G906" t="str">
            <v>ANDRES</v>
          </cell>
          <cell r="H906">
            <v>12</v>
          </cell>
          <cell r="I906" t="str">
            <v>OCASIONAL</v>
          </cell>
          <cell r="J906" t="str">
            <v>M</v>
          </cell>
          <cell r="K906" t="str">
            <v>ac</v>
          </cell>
          <cell r="L906" t="str">
            <v>MT</v>
          </cell>
          <cell r="M906" t="str">
            <v>NULL</v>
          </cell>
          <cell r="N906" t="str">
            <v>fernandocaicedo@unicauca.edu.co</v>
          </cell>
          <cell r="O906" t="str">
            <v>ASISTENTE</v>
          </cell>
          <cell r="P906" t="str">
            <v>NULL</v>
          </cell>
          <cell r="Q906">
            <v>1</v>
          </cell>
        </row>
        <row r="907">
          <cell r="B907">
            <v>76306781</v>
          </cell>
          <cell r="C907" t="str">
            <v>PEREZ HERNANDEZ JORGE ERNESTO</v>
          </cell>
          <cell r="D907" t="str">
            <v>PEREZ</v>
          </cell>
          <cell r="E907" t="str">
            <v>HERNANDEZ</v>
          </cell>
          <cell r="F907" t="str">
            <v>JORGE</v>
          </cell>
          <cell r="G907" t="str">
            <v>ERNESTO</v>
          </cell>
          <cell r="H907">
            <v>21</v>
          </cell>
          <cell r="I907" t="str">
            <v>OCASIONAL</v>
          </cell>
          <cell r="J907" t="str">
            <v>M</v>
          </cell>
          <cell r="K907" t="str">
            <v>ac</v>
          </cell>
          <cell r="L907" t="str">
            <v>TC</v>
          </cell>
          <cell r="M907" t="str">
            <v>NULL</v>
          </cell>
          <cell r="N907" t="str">
            <v>jehernandez@unicauca.edu.co</v>
          </cell>
          <cell r="O907" t="str">
            <v>ASISTENTE</v>
          </cell>
          <cell r="P907" t="str">
            <v>NULL</v>
          </cell>
          <cell r="Q907">
            <v>1</v>
          </cell>
        </row>
        <row r="908">
          <cell r="B908">
            <v>76306837</v>
          </cell>
          <cell r="C908" t="str">
            <v>RUIZ LOPEZ VICTOR ANDRES</v>
          </cell>
          <cell r="D908" t="str">
            <v>RUIZ</v>
          </cell>
          <cell r="E908" t="str">
            <v>LOPEZ</v>
          </cell>
          <cell r="F908" t="str">
            <v>VICTOR</v>
          </cell>
          <cell r="G908" t="str">
            <v>ANDRES</v>
          </cell>
          <cell r="H908">
            <v>8</v>
          </cell>
          <cell r="I908" t="str">
            <v>OCASIONAL</v>
          </cell>
          <cell r="J908" t="str">
            <v>M</v>
          </cell>
          <cell r="K908" t="str">
            <v>ac</v>
          </cell>
          <cell r="L908" t="str">
            <v>MT</v>
          </cell>
          <cell r="M908" t="str">
            <v>NULL</v>
          </cell>
          <cell r="N908" t="str">
            <v>varl0424282527@gmail.com</v>
          </cell>
          <cell r="O908" t="str">
            <v>AUXILIAR</v>
          </cell>
          <cell r="P908" t="str">
            <v>NULL</v>
          </cell>
          <cell r="Q908">
            <v>1</v>
          </cell>
        </row>
        <row r="909">
          <cell r="B909">
            <v>76310604</v>
          </cell>
          <cell r="C909" t="str">
            <v>MANRIQUE MAURICIO ANDRES</v>
          </cell>
          <cell r="D909" t="str">
            <v>MANRIQUE</v>
          </cell>
          <cell r="E909" t="str">
            <v>MAURICIO</v>
          </cell>
          <cell r="F909" t="str">
            <v>MAURICIO</v>
          </cell>
          <cell r="G909" t="str">
            <v>ANDRES</v>
          </cell>
          <cell r="H909">
            <v>20</v>
          </cell>
          <cell r="I909" t="str">
            <v>OCASIONAL</v>
          </cell>
          <cell r="J909" t="str">
            <v>M</v>
          </cell>
          <cell r="K909" t="str">
            <v>ac</v>
          </cell>
          <cell r="L909" t="str">
            <v>TC</v>
          </cell>
          <cell r="M909" t="str">
            <v>NULL</v>
          </cell>
          <cell r="N909" t="str">
            <v>mao@unicauca.edu.co</v>
          </cell>
          <cell r="O909" t="str">
            <v>ASOCIADO</v>
          </cell>
          <cell r="P909" t="str">
            <v>NULL</v>
          </cell>
          <cell r="Q909">
            <v>1</v>
          </cell>
        </row>
        <row r="910">
          <cell r="B910">
            <v>76311049</v>
          </cell>
          <cell r="C910" t="str">
            <v>LONDOÑO ARCILA HECTOR FABIO</v>
          </cell>
          <cell r="D910" t="str">
            <v>LONDOÑO</v>
          </cell>
          <cell r="E910" t="str">
            <v>ARCILA</v>
          </cell>
          <cell r="F910" t="str">
            <v>HECTOR</v>
          </cell>
          <cell r="G910" t="str">
            <v>FABIO</v>
          </cell>
          <cell r="H910">
            <v>13</v>
          </cell>
          <cell r="I910" t="str">
            <v>OCASIONAL</v>
          </cell>
          <cell r="J910" t="str">
            <v>M</v>
          </cell>
          <cell r="K910" t="str">
            <v>ac</v>
          </cell>
          <cell r="L910" t="str">
            <v>TC</v>
          </cell>
          <cell r="M910" t="str">
            <v>NULL</v>
          </cell>
          <cell r="N910" t="str">
            <v>hectorarcila@unicauca.edu.co</v>
          </cell>
          <cell r="O910" t="str">
            <v>AUXILIAR</v>
          </cell>
          <cell r="P910" t="str">
            <v>NULL</v>
          </cell>
          <cell r="Q910">
            <v>1</v>
          </cell>
        </row>
        <row r="911">
          <cell r="B911">
            <v>76311551</v>
          </cell>
          <cell r="C911" t="str">
            <v>ALEGRIA PEÑA PAULO CESAR</v>
          </cell>
          <cell r="D911" t="str">
            <v>ALEGRIA</v>
          </cell>
          <cell r="E911" t="str">
            <v>PEÑA</v>
          </cell>
          <cell r="F911" t="str">
            <v>PAULO</v>
          </cell>
          <cell r="G911" t="str">
            <v>CESAR</v>
          </cell>
          <cell r="H911">
            <v>32</v>
          </cell>
          <cell r="I911" t="str">
            <v>OCASIONAL</v>
          </cell>
          <cell r="J911" t="str">
            <v>M</v>
          </cell>
          <cell r="K911" t="str">
            <v>ac</v>
          </cell>
          <cell r="L911" t="str">
            <v>MT</v>
          </cell>
          <cell r="M911" t="str">
            <v>NULL</v>
          </cell>
          <cell r="N911" t="str">
            <v>palegria@unicauca.edu.co</v>
          </cell>
          <cell r="O911" t="str">
            <v>ASOCIADO</v>
          </cell>
          <cell r="P911" t="str">
            <v>NULL</v>
          </cell>
          <cell r="Q911">
            <v>1</v>
          </cell>
        </row>
        <row r="912">
          <cell r="B912">
            <v>76313291</v>
          </cell>
          <cell r="C912" t="str">
            <v>MOSQUERA PISSO FRANKLYN</v>
          </cell>
          <cell r="D912" t="str">
            <v>MOSQUERA</v>
          </cell>
          <cell r="E912" t="str">
            <v>PISSO</v>
          </cell>
          <cell r="F912" t="str">
            <v>FRANKLYN</v>
          </cell>
          <cell r="H912">
            <v>18</v>
          </cell>
          <cell r="I912" t="str">
            <v>OCASIONAL</v>
          </cell>
          <cell r="J912" t="str">
            <v>M</v>
          </cell>
          <cell r="K912" t="str">
            <v>ac</v>
          </cell>
          <cell r="L912" t="str">
            <v>TC</v>
          </cell>
          <cell r="M912" t="str">
            <v>NULL</v>
          </cell>
          <cell r="N912" t="str">
            <v>franklyn@unicauca.edu.co</v>
          </cell>
          <cell r="O912" t="str">
            <v>ASOCIADO</v>
          </cell>
          <cell r="P912" t="str">
            <v>NULL</v>
          </cell>
          <cell r="Q912">
            <v>1</v>
          </cell>
        </row>
        <row r="913">
          <cell r="B913">
            <v>76313507</v>
          </cell>
          <cell r="C913" t="str">
            <v>BENAVIDES HIDALGO JESUS ALVEIRO</v>
          </cell>
          <cell r="D913" t="str">
            <v>BENAVIDES</v>
          </cell>
          <cell r="E913" t="str">
            <v>HIDALGO</v>
          </cell>
          <cell r="F913" t="str">
            <v>JESUS</v>
          </cell>
          <cell r="G913" t="str">
            <v>ALVEIRO</v>
          </cell>
          <cell r="H913">
            <v>3</v>
          </cell>
          <cell r="I913" t="str">
            <v>OCASIONAL</v>
          </cell>
          <cell r="J913" t="str">
            <v>M</v>
          </cell>
          <cell r="K913" t="str">
            <v>ac</v>
          </cell>
          <cell r="L913" t="str">
            <v>TC</v>
          </cell>
          <cell r="M913" t="str">
            <v>NULL</v>
          </cell>
          <cell r="N913" t="str">
            <v>jesusbenavides@unicauca.edu.co</v>
          </cell>
          <cell r="O913" t="str">
            <v>ASISTENTE</v>
          </cell>
          <cell r="P913" t="str">
            <v>NULL</v>
          </cell>
          <cell r="Q913">
            <v>1</v>
          </cell>
        </row>
        <row r="914">
          <cell r="B914">
            <v>76313761</v>
          </cell>
          <cell r="C914" t="str">
            <v>VALENCIA CERON CARLOS ALBERTO</v>
          </cell>
          <cell r="D914" t="str">
            <v>VALENCIA</v>
          </cell>
          <cell r="E914" t="str">
            <v>CERON</v>
          </cell>
          <cell r="F914" t="str">
            <v>CARLOS</v>
          </cell>
          <cell r="G914" t="str">
            <v>ALBERTO</v>
          </cell>
          <cell r="H914">
            <v>2</v>
          </cell>
          <cell r="I914" t="str">
            <v>OCASIONAL</v>
          </cell>
          <cell r="J914" t="str">
            <v>M</v>
          </cell>
          <cell r="K914" t="str">
            <v>ac</v>
          </cell>
          <cell r="L914" t="str">
            <v>TC</v>
          </cell>
          <cell r="M914" t="str">
            <v>COORDINADORPR</v>
          </cell>
          <cell r="N914" t="str">
            <v>betovalencia@unicauca.edu.co</v>
          </cell>
          <cell r="O914" t="str">
            <v>ASOCIADO</v>
          </cell>
          <cell r="P914" t="str">
            <v>NULL</v>
          </cell>
          <cell r="Q914">
            <v>1</v>
          </cell>
        </row>
        <row r="915">
          <cell r="B915">
            <v>76315484</v>
          </cell>
          <cell r="C915" t="str">
            <v>PEREZ OROZCO CARLOS ENRIQUE</v>
          </cell>
          <cell r="D915" t="str">
            <v>PEREZ</v>
          </cell>
          <cell r="E915" t="str">
            <v>OROZCO</v>
          </cell>
          <cell r="F915" t="str">
            <v>CARLOS</v>
          </cell>
          <cell r="G915" t="str">
            <v>ENRIQUE</v>
          </cell>
          <cell r="H915">
            <v>29</v>
          </cell>
          <cell r="I915" t="str">
            <v>OCASIONAL</v>
          </cell>
          <cell r="J915" t="str">
            <v>M</v>
          </cell>
          <cell r="K915" t="str">
            <v>ac</v>
          </cell>
          <cell r="L915" t="str">
            <v>MT</v>
          </cell>
          <cell r="M915" t="str">
            <v>NULL</v>
          </cell>
          <cell r="N915" t="str">
            <v>ceperezo@unicauca.edu.co</v>
          </cell>
          <cell r="O915" t="str">
            <v>ASISTENTE</v>
          </cell>
          <cell r="P915" t="str">
            <v>NULL</v>
          </cell>
          <cell r="Q915">
            <v>1</v>
          </cell>
        </row>
        <row r="916">
          <cell r="B916">
            <v>76315599</v>
          </cell>
          <cell r="C916" t="str">
            <v>GALVIS CALAMBAS DIEGO FERNANDO</v>
          </cell>
          <cell r="D916" t="str">
            <v>GALVIS</v>
          </cell>
          <cell r="E916" t="str">
            <v>CALAMBAS</v>
          </cell>
          <cell r="F916" t="str">
            <v>DIEGO</v>
          </cell>
          <cell r="G916" t="str">
            <v>FERNANDO</v>
          </cell>
          <cell r="H916">
            <v>49</v>
          </cell>
          <cell r="I916" t="str">
            <v>OCASIONAL</v>
          </cell>
          <cell r="J916" t="str">
            <v>M</v>
          </cell>
          <cell r="K916" t="str">
            <v>ac</v>
          </cell>
          <cell r="L916" t="str">
            <v>TC</v>
          </cell>
          <cell r="M916" t="str">
            <v>NULL</v>
          </cell>
          <cell r="N916" t="str">
            <v>dgalvis@unicauca.edu.co</v>
          </cell>
          <cell r="O916" t="str">
            <v>ASISTENTE</v>
          </cell>
          <cell r="P916" t="str">
            <v>NULL</v>
          </cell>
          <cell r="Q916">
            <v>1</v>
          </cell>
        </row>
        <row r="917">
          <cell r="B917">
            <v>76318007</v>
          </cell>
          <cell r="C917" t="str">
            <v>MOSQUERA PEREZ WILMER ALDEMAR</v>
          </cell>
          <cell r="D917" t="str">
            <v>MOSQUERA</v>
          </cell>
          <cell r="E917" t="str">
            <v>PEREZ</v>
          </cell>
          <cell r="F917" t="str">
            <v>WILMER</v>
          </cell>
          <cell r="G917" t="str">
            <v>ALDEMAR</v>
          </cell>
          <cell r="H917">
            <v>7</v>
          </cell>
          <cell r="I917" t="str">
            <v>OCASIONAL</v>
          </cell>
          <cell r="J917" t="str">
            <v>M</v>
          </cell>
          <cell r="K917" t="str">
            <v>ac</v>
          </cell>
          <cell r="L917" t="str">
            <v>TC</v>
          </cell>
          <cell r="M917" t="str">
            <v>NULL</v>
          </cell>
          <cell r="N917" t="str">
            <v>wamosquera@unicauca.edu.co</v>
          </cell>
          <cell r="O917" t="str">
            <v>ASISTENTE</v>
          </cell>
          <cell r="P917" t="str">
            <v>NULL</v>
          </cell>
          <cell r="Q917">
            <v>1</v>
          </cell>
        </row>
        <row r="918">
          <cell r="B918">
            <v>76318072</v>
          </cell>
          <cell r="C918" t="str">
            <v>MENDEZ MENESES JULIO CESAR</v>
          </cell>
          <cell r="D918" t="str">
            <v>MENDEZ</v>
          </cell>
          <cell r="E918" t="str">
            <v>MENESES</v>
          </cell>
          <cell r="F918" t="str">
            <v>JULIO</v>
          </cell>
          <cell r="G918" t="str">
            <v>CESAR</v>
          </cell>
          <cell r="H918">
            <v>28</v>
          </cell>
          <cell r="I918" t="str">
            <v>OCASIONAL</v>
          </cell>
          <cell r="J918" t="str">
            <v>M</v>
          </cell>
          <cell r="K918" t="str">
            <v>ac</v>
          </cell>
          <cell r="L918" t="str">
            <v>TC</v>
          </cell>
          <cell r="M918" t="str">
            <v>NULL</v>
          </cell>
          <cell r="N918" t="str">
            <v>jcmendez@unicauca.edu.co</v>
          </cell>
          <cell r="O918" t="str">
            <v>ASISTENTE</v>
          </cell>
          <cell r="P918" t="str">
            <v>NULL</v>
          </cell>
          <cell r="Q918">
            <v>1</v>
          </cell>
        </row>
        <row r="919">
          <cell r="B919">
            <v>76318175</v>
          </cell>
          <cell r="C919" t="str">
            <v>PEREZ DUEÑAS JOSE LUIS</v>
          </cell>
          <cell r="D919" t="str">
            <v>PEREZ</v>
          </cell>
          <cell r="E919" t="str">
            <v>DUEÑAS</v>
          </cell>
          <cell r="F919" t="str">
            <v>JOSE</v>
          </cell>
          <cell r="G919" t="str">
            <v>LUIS</v>
          </cell>
          <cell r="H919">
            <v>28</v>
          </cell>
          <cell r="I919" t="str">
            <v>OCASIONAL</v>
          </cell>
          <cell r="J919" t="str">
            <v>M</v>
          </cell>
          <cell r="K919" t="str">
            <v>ac</v>
          </cell>
          <cell r="L919" t="str">
            <v>TC</v>
          </cell>
          <cell r="M919" t="str">
            <v>NULL</v>
          </cell>
          <cell r="N919" t="str">
            <v>joselu2co@unicauca.edu.co</v>
          </cell>
          <cell r="O919" t="str">
            <v>AUXILIAR</v>
          </cell>
          <cell r="P919" t="str">
            <v>NULL</v>
          </cell>
          <cell r="Q919">
            <v>1</v>
          </cell>
        </row>
        <row r="920">
          <cell r="B920">
            <v>76318515</v>
          </cell>
          <cell r="C920" t="str">
            <v>ARDILA QUIÑONES MANUEL ENRIQUE</v>
          </cell>
          <cell r="D920" t="str">
            <v>ARDILA</v>
          </cell>
          <cell r="E920" t="str">
            <v>QUIÑONES</v>
          </cell>
          <cell r="F920" t="str">
            <v>MANUEL</v>
          </cell>
          <cell r="G920" t="str">
            <v>ENRIQUE</v>
          </cell>
          <cell r="H920">
            <v>14</v>
          </cell>
          <cell r="I920" t="str">
            <v>OCASIONAL</v>
          </cell>
          <cell r="J920" t="str">
            <v>M</v>
          </cell>
          <cell r="K920" t="str">
            <v>ac</v>
          </cell>
          <cell r="L920" t="str">
            <v>MT</v>
          </cell>
          <cell r="M920" t="str">
            <v>NULL</v>
          </cell>
          <cell r="N920" t="str">
            <v>manuel.ardila@unicauca.edu.co</v>
          </cell>
          <cell r="O920" t="str">
            <v>AUXILIAR</v>
          </cell>
          <cell r="P920" t="str">
            <v>NULL</v>
          </cell>
          <cell r="Q920">
            <v>1</v>
          </cell>
        </row>
        <row r="921">
          <cell r="B921">
            <v>76320124</v>
          </cell>
          <cell r="C921" t="str">
            <v>MUÑOZ CORREA VICTOR IGNACIO</v>
          </cell>
          <cell r="D921" t="str">
            <v>MUÑOZ</v>
          </cell>
          <cell r="E921" t="str">
            <v>CORREA</v>
          </cell>
          <cell r="F921" t="str">
            <v>VICTOR</v>
          </cell>
          <cell r="G921" t="str">
            <v>IGNACIO</v>
          </cell>
          <cell r="H921">
            <v>43</v>
          </cell>
          <cell r="I921" t="str">
            <v>OCASIONAL</v>
          </cell>
          <cell r="J921" t="str">
            <v>M</v>
          </cell>
          <cell r="K921" t="str">
            <v>ac</v>
          </cell>
          <cell r="L921" t="str">
            <v>TC</v>
          </cell>
          <cell r="M921" t="str">
            <v>NULL</v>
          </cell>
          <cell r="N921" t="str">
            <v>victormunoz@unicauca.edu.co</v>
          </cell>
          <cell r="O921" t="str">
            <v>ASISTENTE</v>
          </cell>
          <cell r="P921" t="str">
            <v>NULL</v>
          </cell>
          <cell r="Q921">
            <v>1</v>
          </cell>
        </row>
        <row r="922">
          <cell r="B922">
            <v>76320466</v>
          </cell>
          <cell r="C922" t="str">
            <v>RENGIFO VELASCO ROBERTO CARLOS</v>
          </cell>
          <cell r="D922" t="str">
            <v>RENGIFO</v>
          </cell>
          <cell r="E922" t="str">
            <v>VELASCO</v>
          </cell>
          <cell r="F922" t="str">
            <v>ROBERTO</v>
          </cell>
          <cell r="G922" t="str">
            <v>CARLOS</v>
          </cell>
          <cell r="H922">
            <v>41</v>
          </cell>
          <cell r="I922" t="str">
            <v>OCASIONAL</v>
          </cell>
          <cell r="J922" t="str">
            <v>M</v>
          </cell>
          <cell r="K922" t="str">
            <v>ac</v>
          </cell>
          <cell r="L922" t="str">
            <v>TC</v>
          </cell>
          <cell r="M922" t="str">
            <v>NULL</v>
          </cell>
          <cell r="N922" t="str">
            <v>roca@unicauca.edu.co</v>
          </cell>
          <cell r="O922" t="str">
            <v>ASISTENTE</v>
          </cell>
          <cell r="P922" t="str">
            <v>NULL</v>
          </cell>
          <cell r="Q922">
            <v>1</v>
          </cell>
        </row>
        <row r="923">
          <cell r="B923">
            <v>76321871</v>
          </cell>
          <cell r="C923" t="str">
            <v>PERAFAN SERNA JULIAN FERNANDO</v>
          </cell>
          <cell r="D923" t="str">
            <v>PERAFAN</v>
          </cell>
          <cell r="E923" t="str">
            <v>SERNA</v>
          </cell>
          <cell r="F923" t="str">
            <v>JULIAN</v>
          </cell>
          <cell r="G923" t="str">
            <v>FERNANDO</v>
          </cell>
          <cell r="H923">
            <v>28</v>
          </cell>
          <cell r="I923" t="str">
            <v>OCASIONAL</v>
          </cell>
          <cell r="J923" t="str">
            <v>M</v>
          </cell>
          <cell r="K923" t="str">
            <v>ac</v>
          </cell>
          <cell r="L923" t="str">
            <v>TC</v>
          </cell>
          <cell r="M923" t="str">
            <v>NULL</v>
          </cell>
          <cell r="N923" t="str">
            <v>julianp@unicauca.edu.co</v>
          </cell>
          <cell r="O923" t="str">
            <v>AUXILIAR</v>
          </cell>
          <cell r="P923" t="str">
            <v>NULL</v>
          </cell>
          <cell r="Q923">
            <v>1</v>
          </cell>
        </row>
        <row r="924">
          <cell r="B924">
            <v>76322698</v>
          </cell>
          <cell r="C924" t="str">
            <v>MONZON BRAVO OTTO GABRIEL</v>
          </cell>
          <cell r="D924" t="str">
            <v>MONZON</v>
          </cell>
          <cell r="E924" t="str">
            <v>BRAVO</v>
          </cell>
          <cell r="F924" t="str">
            <v>OTTO</v>
          </cell>
          <cell r="G924" t="str">
            <v>GABRIEL</v>
          </cell>
          <cell r="H924">
            <v>12</v>
          </cell>
          <cell r="I924" t="str">
            <v>OCASIONAL</v>
          </cell>
          <cell r="J924" t="str">
            <v>M</v>
          </cell>
          <cell r="K924" t="str">
            <v>ac</v>
          </cell>
          <cell r="L924" t="str">
            <v>MT</v>
          </cell>
          <cell r="M924" t="str">
            <v>NULL</v>
          </cell>
          <cell r="N924" t="str">
            <v>ottomonzon@unicauca.edu.co</v>
          </cell>
          <cell r="O924" t="str">
            <v>AUXILIAR</v>
          </cell>
          <cell r="P924" t="str">
            <v>NULL</v>
          </cell>
          <cell r="Q924">
            <v>1</v>
          </cell>
        </row>
        <row r="925">
          <cell r="B925">
            <v>76323259</v>
          </cell>
          <cell r="C925" t="str">
            <v>MUÑOZ BASTIDAS JAVIER ORLANDO</v>
          </cell>
          <cell r="D925" t="str">
            <v>MUÑOZ</v>
          </cell>
          <cell r="E925" t="str">
            <v>BASTIDAS</v>
          </cell>
          <cell r="F925" t="str">
            <v>JAVIER</v>
          </cell>
          <cell r="G925" t="str">
            <v>ORLANDO</v>
          </cell>
          <cell r="H925">
            <v>30</v>
          </cell>
          <cell r="I925" t="str">
            <v>OCASIONAL</v>
          </cell>
          <cell r="J925" t="str">
            <v>M</v>
          </cell>
          <cell r="K925" t="str">
            <v>ac</v>
          </cell>
          <cell r="L925" t="str">
            <v>MT</v>
          </cell>
          <cell r="M925" t="str">
            <v>NULL</v>
          </cell>
          <cell r="N925" t="str">
            <v>jmarduk@unicauca.edu.co</v>
          </cell>
          <cell r="O925" t="str">
            <v>ASISTENTE</v>
          </cell>
          <cell r="P925" t="str">
            <v>NULL</v>
          </cell>
          <cell r="Q925">
            <v>1</v>
          </cell>
        </row>
        <row r="926">
          <cell r="B926">
            <v>76323330</v>
          </cell>
          <cell r="C926" t="str">
            <v>CAMPO ERAZO YONER FERNANDO</v>
          </cell>
          <cell r="D926" t="str">
            <v>CAMPO</v>
          </cell>
          <cell r="E926" t="str">
            <v>ERAZO</v>
          </cell>
          <cell r="F926" t="str">
            <v>YONER</v>
          </cell>
          <cell r="G926" t="str">
            <v>FERNANDO</v>
          </cell>
          <cell r="H926">
            <v>33</v>
          </cell>
          <cell r="I926" t="str">
            <v>OCASIONAL</v>
          </cell>
          <cell r="J926" t="str">
            <v>M</v>
          </cell>
          <cell r="K926" t="str">
            <v>ac</v>
          </cell>
          <cell r="L926" t="str">
            <v>TC</v>
          </cell>
          <cell r="M926" t="str">
            <v>NULL</v>
          </cell>
          <cell r="N926" t="str">
            <v>yonercampo@unicauca.edu.co</v>
          </cell>
          <cell r="O926" t="str">
            <v>ASISTENTE</v>
          </cell>
          <cell r="P926" t="str">
            <v>NULL</v>
          </cell>
          <cell r="Q926">
            <v>1</v>
          </cell>
        </row>
        <row r="927">
          <cell r="B927">
            <v>76323634</v>
          </cell>
          <cell r="C927" t="str">
            <v>DIAZ NAVIA FAVIAN ANDRES</v>
          </cell>
          <cell r="D927" t="str">
            <v>DIAZ</v>
          </cell>
          <cell r="E927" t="str">
            <v>NAVIA</v>
          </cell>
          <cell r="F927" t="str">
            <v>FAVIAN</v>
          </cell>
          <cell r="G927" t="str">
            <v>ANDRES</v>
          </cell>
          <cell r="H927">
            <v>42</v>
          </cell>
          <cell r="I927" t="str">
            <v>OCASIONAL</v>
          </cell>
          <cell r="J927" t="str">
            <v>M</v>
          </cell>
          <cell r="K927" t="str">
            <v>ac</v>
          </cell>
          <cell r="L927" t="str">
            <v>TC</v>
          </cell>
          <cell r="M927" t="str">
            <v>NULL</v>
          </cell>
          <cell r="N927" t="str">
            <v>fdiaz@unicauca.edu.co</v>
          </cell>
          <cell r="O927" t="str">
            <v>ASISTENTE</v>
          </cell>
          <cell r="P927" t="str">
            <v>NULL</v>
          </cell>
          <cell r="Q927">
            <v>1</v>
          </cell>
        </row>
        <row r="928">
          <cell r="B928">
            <v>76323671</v>
          </cell>
          <cell r="C928" t="str">
            <v>ORTEGA GARCIA CARLOS ERNESTO</v>
          </cell>
          <cell r="D928" t="str">
            <v>ORTEGA</v>
          </cell>
          <cell r="E928" t="str">
            <v>GARCIA</v>
          </cell>
          <cell r="F928" t="str">
            <v>CARLOS</v>
          </cell>
          <cell r="G928" t="str">
            <v>ERNESTO</v>
          </cell>
          <cell r="H928">
            <v>37</v>
          </cell>
          <cell r="I928" t="str">
            <v>OCASIONAL</v>
          </cell>
          <cell r="J928" t="str">
            <v>M</v>
          </cell>
          <cell r="K928" t="str">
            <v>ac</v>
          </cell>
          <cell r="L928" t="str">
            <v>TC</v>
          </cell>
          <cell r="M928" t="str">
            <v>COORDINADORPR</v>
          </cell>
          <cell r="N928" t="str">
            <v>carteaga@unicauca.edu.co</v>
          </cell>
          <cell r="O928" t="str">
            <v>ASISTENTE</v>
          </cell>
          <cell r="P928" t="str">
            <v>NULL</v>
          </cell>
          <cell r="Q928">
            <v>1</v>
          </cell>
        </row>
        <row r="929">
          <cell r="B929">
            <v>76326267</v>
          </cell>
          <cell r="C929" t="str">
            <v>VIVAS CANTERO FULVIO YESID</v>
          </cell>
          <cell r="D929" t="str">
            <v>VIVAS</v>
          </cell>
          <cell r="E929" t="str">
            <v>CANTERO</v>
          </cell>
          <cell r="F929" t="str">
            <v>FULVIO</v>
          </cell>
          <cell r="G929" t="str">
            <v>YESID</v>
          </cell>
          <cell r="H929">
            <v>50</v>
          </cell>
          <cell r="I929" t="str">
            <v>OCASIONAL</v>
          </cell>
          <cell r="J929" t="str">
            <v>M</v>
          </cell>
          <cell r="K929" t="str">
            <v>ac</v>
          </cell>
          <cell r="L929" t="str">
            <v>TC</v>
          </cell>
          <cell r="M929" t="str">
            <v>NULL</v>
          </cell>
          <cell r="N929" t="str">
            <v>fyvivas@unicauca.edu.co</v>
          </cell>
          <cell r="O929" t="str">
            <v>ASISTENTE</v>
          </cell>
          <cell r="P929" t="str">
            <v>NULL</v>
          </cell>
          <cell r="Q929">
            <v>1</v>
          </cell>
        </row>
        <row r="930">
          <cell r="B930">
            <v>76326426</v>
          </cell>
          <cell r="C930" t="str">
            <v>GUZMAN HOYOS ALFONSO MARIA</v>
          </cell>
          <cell r="D930" t="str">
            <v>GUZMAN</v>
          </cell>
          <cell r="E930" t="str">
            <v>HOYOS</v>
          </cell>
          <cell r="F930" t="str">
            <v>ALFONSO</v>
          </cell>
          <cell r="G930" t="str">
            <v>MARIA</v>
          </cell>
          <cell r="H930">
            <v>33</v>
          </cell>
          <cell r="I930" t="str">
            <v>OCASIONAL</v>
          </cell>
          <cell r="J930" t="str">
            <v>M</v>
          </cell>
          <cell r="K930" t="str">
            <v>ac</v>
          </cell>
          <cell r="L930" t="str">
            <v>TC</v>
          </cell>
          <cell r="M930" t="str">
            <v>NULL</v>
          </cell>
          <cell r="N930" t="str">
            <v>alfonsoguzman@unicauca.edu.co</v>
          </cell>
          <cell r="O930" t="str">
            <v>ASISTENTE</v>
          </cell>
          <cell r="P930" t="str">
            <v>NULL</v>
          </cell>
          <cell r="Q930">
            <v>1</v>
          </cell>
        </row>
        <row r="931">
          <cell r="B931">
            <v>76326826</v>
          </cell>
          <cell r="C931" t="str">
            <v>PABON GUERRERO FAUSTO IGNACIO</v>
          </cell>
          <cell r="D931" t="str">
            <v>PABON</v>
          </cell>
          <cell r="E931" t="str">
            <v>GUERRERO</v>
          </cell>
          <cell r="F931" t="str">
            <v>FAUSTO</v>
          </cell>
          <cell r="G931" t="str">
            <v>IGNACIO</v>
          </cell>
          <cell r="H931">
            <v>30</v>
          </cell>
          <cell r="I931" t="str">
            <v>OCASIONAL</v>
          </cell>
          <cell r="J931" t="str">
            <v>M</v>
          </cell>
          <cell r="K931" t="str">
            <v>ac</v>
          </cell>
          <cell r="L931" t="str">
            <v>TC</v>
          </cell>
          <cell r="M931" t="str">
            <v>NULL</v>
          </cell>
          <cell r="N931" t="str">
            <v>faustopabon@unicauca.edu.co</v>
          </cell>
          <cell r="O931" t="str">
            <v>AUXILIAR</v>
          </cell>
          <cell r="P931" t="str">
            <v>NULL</v>
          </cell>
          <cell r="Q931">
            <v>1</v>
          </cell>
        </row>
        <row r="932">
          <cell r="B932">
            <v>76327294</v>
          </cell>
          <cell r="C932" t="str">
            <v>MUÑOZ NATES CHARLES SIDNEY</v>
          </cell>
          <cell r="D932" t="str">
            <v>MUÑOZ</v>
          </cell>
          <cell r="E932" t="str">
            <v>NATES</v>
          </cell>
          <cell r="F932" t="str">
            <v>CHARLES</v>
          </cell>
          <cell r="G932" t="str">
            <v>SIDNEY</v>
          </cell>
          <cell r="H932">
            <v>31</v>
          </cell>
          <cell r="I932" t="str">
            <v>OCASIONAL</v>
          </cell>
          <cell r="J932" t="str">
            <v>M</v>
          </cell>
          <cell r="K932" t="str">
            <v>ac</v>
          </cell>
          <cell r="L932" t="str">
            <v>TC</v>
          </cell>
          <cell r="M932" t="str">
            <v>NULL</v>
          </cell>
          <cell r="N932" t="str">
            <v>csmunoz@unicauca.edu.co</v>
          </cell>
          <cell r="O932" t="str">
            <v>ASISTENTE</v>
          </cell>
          <cell r="P932" t="str">
            <v>NULL</v>
          </cell>
          <cell r="Q932">
            <v>1</v>
          </cell>
        </row>
        <row r="933">
          <cell r="B933">
            <v>76327676</v>
          </cell>
          <cell r="C933" t="str">
            <v>SALAZAR CABRERA RICARDO</v>
          </cell>
          <cell r="D933" t="str">
            <v>SALAZAR</v>
          </cell>
          <cell r="E933" t="str">
            <v>CABRERA</v>
          </cell>
          <cell r="F933" t="str">
            <v>RICARDO</v>
          </cell>
          <cell r="H933">
            <v>50</v>
          </cell>
          <cell r="I933" t="str">
            <v>OCASIONAL</v>
          </cell>
          <cell r="J933" t="str">
            <v>M</v>
          </cell>
          <cell r="K933" t="str">
            <v>ac</v>
          </cell>
          <cell r="L933" t="str">
            <v>TC</v>
          </cell>
          <cell r="M933" t="str">
            <v>NULL</v>
          </cell>
          <cell r="N933" t="str">
            <v>ricardosalazarc@unicauca.edu.co</v>
          </cell>
          <cell r="O933" t="str">
            <v>ASOCIADO</v>
          </cell>
          <cell r="P933" t="str">
            <v>NULL</v>
          </cell>
          <cell r="Q933">
            <v>1</v>
          </cell>
        </row>
        <row r="934">
          <cell r="B934">
            <v>76327769</v>
          </cell>
          <cell r="C934" t="str">
            <v>HOLGUIN PRIETO VICTOR ADOLFO</v>
          </cell>
          <cell r="D934" t="str">
            <v>HOLGUIN</v>
          </cell>
          <cell r="E934" t="str">
            <v>PRIETO</v>
          </cell>
          <cell r="F934" t="str">
            <v>VICTOR</v>
          </cell>
          <cell r="G934" t="str">
            <v>ADOLFO</v>
          </cell>
          <cell r="H934">
            <v>13</v>
          </cell>
          <cell r="I934" t="str">
            <v>OCASIONAL</v>
          </cell>
          <cell r="J934" t="str">
            <v>M</v>
          </cell>
          <cell r="K934" t="str">
            <v>ac</v>
          </cell>
          <cell r="L934" t="str">
            <v>MT</v>
          </cell>
          <cell r="M934" t="str">
            <v>NULL</v>
          </cell>
          <cell r="N934" t="str">
            <v>victorholguin@unicauca.edu.co</v>
          </cell>
          <cell r="O934" t="str">
            <v>AUXILIAR</v>
          </cell>
          <cell r="P934" t="str">
            <v>NULL</v>
          </cell>
          <cell r="Q934">
            <v>1</v>
          </cell>
        </row>
        <row r="935">
          <cell r="B935">
            <v>76327894</v>
          </cell>
          <cell r="C935" t="str">
            <v>SARZOSA FLETCHER ADRIAN HERNANDO</v>
          </cell>
          <cell r="D935" t="str">
            <v>SARZOSA</v>
          </cell>
          <cell r="E935" t="str">
            <v>FLETCHER</v>
          </cell>
          <cell r="F935" t="str">
            <v>ADRIAN</v>
          </cell>
          <cell r="G935" t="str">
            <v>HERNANDO</v>
          </cell>
          <cell r="H935">
            <v>41</v>
          </cell>
          <cell r="I935" t="str">
            <v>OCASIONAL</v>
          </cell>
          <cell r="J935" t="str">
            <v>M</v>
          </cell>
          <cell r="K935" t="str">
            <v>ac</v>
          </cell>
          <cell r="L935" t="str">
            <v>MT</v>
          </cell>
          <cell r="M935" t="str">
            <v>NULL</v>
          </cell>
          <cell r="N935" t="str">
            <v>adriansarzosa@unicauca.edu.co</v>
          </cell>
          <cell r="O935" t="str">
            <v>AUXILIAR</v>
          </cell>
          <cell r="P935" t="str">
            <v>NULL</v>
          </cell>
          <cell r="Q935">
            <v>1</v>
          </cell>
        </row>
        <row r="936">
          <cell r="B936">
            <v>76329273</v>
          </cell>
          <cell r="C936" t="str">
            <v>ARROYAVE TOBAR LUIS FERNANDO</v>
          </cell>
          <cell r="D936" t="str">
            <v>ARROYAVE</v>
          </cell>
          <cell r="E936" t="str">
            <v>TOBAR</v>
          </cell>
          <cell r="F936" t="str">
            <v>LUIS</v>
          </cell>
          <cell r="G936" t="str">
            <v>FERNANDO</v>
          </cell>
          <cell r="H936">
            <v>3</v>
          </cell>
          <cell r="I936" t="str">
            <v>OCASIONAL</v>
          </cell>
          <cell r="J936" t="str">
            <v>M</v>
          </cell>
          <cell r="K936" t="str">
            <v>ac</v>
          </cell>
          <cell r="L936" t="str">
            <v>TC</v>
          </cell>
          <cell r="M936" t="str">
            <v>NULL</v>
          </cell>
          <cell r="N936" t="str">
            <v>lfarroyave@unicauca.edu.co</v>
          </cell>
          <cell r="O936" t="str">
            <v>AUXILIAR</v>
          </cell>
          <cell r="P936" t="str">
            <v>NULL</v>
          </cell>
          <cell r="Q936">
            <v>1</v>
          </cell>
        </row>
        <row r="937">
          <cell r="B937">
            <v>76330349</v>
          </cell>
          <cell r="C937" t="str">
            <v>SARRIA VILLA RODRIGO ANDRES</v>
          </cell>
          <cell r="D937" t="str">
            <v>SARRIA</v>
          </cell>
          <cell r="E937" t="str">
            <v>VILLA</v>
          </cell>
          <cell r="F937" t="str">
            <v>RODRIGO</v>
          </cell>
          <cell r="G937" t="str">
            <v>ANDRES</v>
          </cell>
          <cell r="H937">
            <v>36</v>
          </cell>
          <cell r="I937" t="str">
            <v>OCASIONAL</v>
          </cell>
          <cell r="J937" t="str">
            <v>M</v>
          </cell>
          <cell r="K937" t="str">
            <v>ac</v>
          </cell>
          <cell r="L937" t="str">
            <v>TC</v>
          </cell>
          <cell r="M937" t="str">
            <v>NULL</v>
          </cell>
          <cell r="N937" t="str">
            <v>rodrigosv@unicauca.edu.co</v>
          </cell>
          <cell r="O937" t="str">
            <v>ASOCIADO</v>
          </cell>
          <cell r="P937" t="str">
            <v>NULL</v>
          </cell>
          <cell r="Q937">
            <v>1</v>
          </cell>
        </row>
        <row r="938">
          <cell r="B938">
            <v>76330666</v>
          </cell>
          <cell r="C938" t="str">
            <v>SALAZAR VALENCIA PABLO JAVIER</v>
          </cell>
          <cell r="D938" t="str">
            <v>SALAZAR</v>
          </cell>
          <cell r="E938" t="str">
            <v>VALENCIA</v>
          </cell>
          <cell r="F938" t="str">
            <v>PABLO</v>
          </cell>
          <cell r="G938" t="str">
            <v>JAVIER</v>
          </cell>
          <cell r="H938">
            <v>34</v>
          </cell>
          <cell r="I938" t="str">
            <v>OCASIONAL</v>
          </cell>
          <cell r="J938" t="str">
            <v>M</v>
          </cell>
          <cell r="K938" t="str">
            <v>ac</v>
          </cell>
          <cell r="L938" t="str">
            <v>TC</v>
          </cell>
          <cell r="M938" t="str">
            <v>NULL</v>
          </cell>
          <cell r="N938" t="str">
            <v>pjsalazar@unicauca.edu.co</v>
          </cell>
          <cell r="O938" t="str">
            <v>TITULAR</v>
          </cell>
          <cell r="P938" t="str">
            <v>NULL</v>
          </cell>
          <cell r="Q938">
            <v>1</v>
          </cell>
        </row>
        <row r="939">
          <cell r="B939">
            <v>76332765</v>
          </cell>
          <cell r="C939" t="str">
            <v>MENESES MENESES RUBIEL</v>
          </cell>
          <cell r="D939" t="str">
            <v>MENESES</v>
          </cell>
          <cell r="E939" t="str">
            <v>MENESES</v>
          </cell>
          <cell r="F939" t="str">
            <v>RUBIEL</v>
          </cell>
          <cell r="H939">
            <v>8</v>
          </cell>
          <cell r="I939" t="str">
            <v>OCASIONAL</v>
          </cell>
          <cell r="J939" t="str">
            <v>M</v>
          </cell>
          <cell r="K939" t="str">
            <v>ac</v>
          </cell>
          <cell r="L939" t="str">
            <v>MT</v>
          </cell>
          <cell r="M939" t="str">
            <v>NULL</v>
          </cell>
          <cell r="N939" t="str">
            <v>NULL</v>
          </cell>
          <cell r="O939" t="str">
            <v>AUXILIAR</v>
          </cell>
          <cell r="P939" t="str">
            <v>NULL</v>
          </cell>
          <cell r="Q939">
            <v>1</v>
          </cell>
        </row>
        <row r="940">
          <cell r="B940">
            <v>76332775</v>
          </cell>
          <cell r="C940" t="str">
            <v>RIVERA MARTINEZ WILFRED FABIAN</v>
          </cell>
          <cell r="D940" t="str">
            <v>RIVERA</v>
          </cell>
          <cell r="E940" t="str">
            <v>MARTINEZ</v>
          </cell>
          <cell r="F940" t="str">
            <v>WILFRED</v>
          </cell>
          <cell r="G940" t="str">
            <v>FABIAN</v>
          </cell>
          <cell r="H940">
            <v>50</v>
          </cell>
          <cell r="I940" t="str">
            <v>OCASIONAL</v>
          </cell>
          <cell r="J940" t="str">
            <v>M</v>
          </cell>
          <cell r="K940" t="str">
            <v>ac</v>
          </cell>
          <cell r="L940" t="str">
            <v>MT</v>
          </cell>
          <cell r="M940" t="str">
            <v>NULL</v>
          </cell>
          <cell r="N940" t="str">
            <v>NULL</v>
          </cell>
          <cell r="O940" t="str">
            <v>ASOCIADO</v>
          </cell>
          <cell r="P940" t="str">
            <v>NULL</v>
          </cell>
          <cell r="Q940">
            <v>1</v>
          </cell>
        </row>
        <row r="941">
          <cell r="B941">
            <v>76332998</v>
          </cell>
          <cell r="C941" t="str">
            <v>MUESES DELGADO CARLOS ARIEL</v>
          </cell>
          <cell r="D941" t="str">
            <v>MUESES</v>
          </cell>
          <cell r="E941" t="str">
            <v>DELGADO</v>
          </cell>
          <cell r="F941" t="str">
            <v>CARLOS</v>
          </cell>
          <cell r="G941" t="str">
            <v>ARIEL</v>
          </cell>
          <cell r="H941">
            <v>37</v>
          </cell>
          <cell r="I941" t="str">
            <v>OCASIONAL</v>
          </cell>
          <cell r="J941" t="str">
            <v>M</v>
          </cell>
          <cell r="K941" t="str">
            <v>ac</v>
          </cell>
          <cell r="L941" t="str">
            <v>TC</v>
          </cell>
          <cell r="M941" t="str">
            <v>NULL</v>
          </cell>
          <cell r="N941" t="str">
            <v>cmueses@unicauca.edu.co</v>
          </cell>
          <cell r="O941" t="str">
            <v>ASISTENTE</v>
          </cell>
          <cell r="P941" t="str">
            <v>NULL</v>
          </cell>
          <cell r="Q941">
            <v>1</v>
          </cell>
        </row>
        <row r="942">
          <cell r="B942">
            <v>76333079</v>
          </cell>
          <cell r="C942" t="str">
            <v>RAMIREZ IDROBO JUAN PABLO</v>
          </cell>
          <cell r="D942" t="str">
            <v>RAMIREZ</v>
          </cell>
          <cell r="E942" t="str">
            <v>IDROBO</v>
          </cell>
          <cell r="F942" t="str">
            <v>JUAN</v>
          </cell>
          <cell r="G942" t="str">
            <v>PABLO</v>
          </cell>
          <cell r="H942">
            <v>38</v>
          </cell>
          <cell r="I942" t="str">
            <v>OCASIONAL</v>
          </cell>
          <cell r="J942" t="str">
            <v>M</v>
          </cell>
          <cell r="K942" t="str">
            <v>ac</v>
          </cell>
          <cell r="L942" t="str">
            <v>TC</v>
          </cell>
          <cell r="M942" t="str">
            <v>COORDINADORPR</v>
          </cell>
          <cell r="N942" t="str">
            <v>jramirez@unicauca.edu.co</v>
          </cell>
          <cell r="O942" t="str">
            <v>AUXILIAR</v>
          </cell>
          <cell r="P942" t="str">
            <v>NULL</v>
          </cell>
          <cell r="Q942">
            <v>1</v>
          </cell>
        </row>
        <row r="943">
          <cell r="B943">
            <v>76333256</v>
          </cell>
          <cell r="C943" t="str">
            <v>QUILINDO VICTOR HUGO</v>
          </cell>
          <cell r="D943" t="str">
            <v>QUILINDO</v>
          </cell>
          <cell r="E943" t="str">
            <v>VICTOR</v>
          </cell>
          <cell r="F943" t="str">
            <v>VICTOR</v>
          </cell>
          <cell r="G943" t="str">
            <v>HUGO</v>
          </cell>
          <cell r="H943">
            <v>32</v>
          </cell>
          <cell r="I943" t="str">
            <v>OCASIONAL</v>
          </cell>
          <cell r="J943" t="str">
            <v>M</v>
          </cell>
          <cell r="K943" t="str">
            <v>ac</v>
          </cell>
          <cell r="L943" t="str">
            <v>TC</v>
          </cell>
          <cell r="M943" t="str">
            <v>NULL</v>
          </cell>
          <cell r="N943" t="str">
            <v>vquilindo@unicauca.edu.co</v>
          </cell>
          <cell r="O943" t="str">
            <v>ASOCIADO</v>
          </cell>
          <cell r="P943" t="str">
            <v>NULL</v>
          </cell>
          <cell r="Q943">
            <v>1</v>
          </cell>
        </row>
        <row r="944">
          <cell r="B944">
            <v>76333472</v>
          </cell>
          <cell r="C944" t="str">
            <v>GARCES GARCES HUGO ALEXANDER</v>
          </cell>
          <cell r="D944" t="str">
            <v>GARCES</v>
          </cell>
          <cell r="E944" t="str">
            <v>GARCES</v>
          </cell>
          <cell r="F944" t="str">
            <v>HUGO</v>
          </cell>
          <cell r="G944" t="str">
            <v>ALEXANDER</v>
          </cell>
          <cell r="H944">
            <v>41</v>
          </cell>
          <cell r="I944" t="str">
            <v>OCASIONAL</v>
          </cell>
          <cell r="J944" t="str">
            <v>M</v>
          </cell>
          <cell r="K944" t="str">
            <v>ac</v>
          </cell>
          <cell r="L944" t="str">
            <v>TC</v>
          </cell>
          <cell r="M944" t="str">
            <v>NULL</v>
          </cell>
          <cell r="N944" t="str">
            <v>hggarces@unicauca.edu.co</v>
          </cell>
          <cell r="O944" t="str">
            <v>ASOCIADO</v>
          </cell>
          <cell r="P944" t="str">
            <v>NULL</v>
          </cell>
          <cell r="Q944">
            <v>1</v>
          </cell>
        </row>
        <row r="945">
          <cell r="B945">
            <v>76335868</v>
          </cell>
          <cell r="C945" t="str">
            <v>BAHOS VELASCO WILLIAN DARIO</v>
          </cell>
          <cell r="D945" t="str">
            <v>BAHOS</v>
          </cell>
          <cell r="E945" t="str">
            <v>VELASCO</v>
          </cell>
          <cell r="F945" t="str">
            <v>WILLIAN</v>
          </cell>
          <cell r="G945" t="str">
            <v>DARIO</v>
          </cell>
          <cell r="H945">
            <v>1</v>
          </cell>
          <cell r="I945" t="str">
            <v>OCASIONAL</v>
          </cell>
          <cell r="J945" t="str">
            <v>M</v>
          </cell>
          <cell r="K945" t="str">
            <v>ac</v>
          </cell>
          <cell r="L945" t="str">
            <v>TC</v>
          </cell>
          <cell r="M945" t="str">
            <v>NULL</v>
          </cell>
          <cell r="N945" t="str">
            <v>wdbahos@unicauca.edu.co</v>
          </cell>
          <cell r="O945" t="str">
            <v>AUXILIAR</v>
          </cell>
          <cell r="P945" t="str">
            <v>NULL</v>
          </cell>
          <cell r="Q945">
            <v>1</v>
          </cell>
        </row>
        <row r="946">
          <cell r="B946">
            <v>79270732</v>
          </cell>
          <cell r="C946" t="str">
            <v>CABEZAS GUZMAN FRANCO JOSE</v>
          </cell>
          <cell r="D946" t="str">
            <v>CABEZAS</v>
          </cell>
          <cell r="E946" t="str">
            <v>GUZMAN</v>
          </cell>
          <cell r="F946" t="str">
            <v>FRANCO</v>
          </cell>
          <cell r="G946" t="str">
            <v>JOSE</v>
          </cell>
          <cell r="H946">
            <v>8</v>
          </cell>
          <cell r="I946" t="str">
            <v>OCASIONAL</v>
          </cell>
          <cell r="J946" t="str">
            <v>M</v>
          </cell>
          <cell r="K946" t="str">
            <v>ac</v>
          </cell>
          <cell r="L946" t="str">
            <v>MT</v>
          </cell>
          <cell r="M946" t="str">
            <v>No aplica</v>
          </cell>
          <cell r="N946" t="str">
            <v>NULL</v>
          </cell>
          <cell r="O946" t="str">
            <v>AUXILIAR</v>
          </cell>
          <cell r="P946" t="str">
            <v>NULL</v>
          </cell>
          <cell r="Q946">
            <v>1</v>
          </cell>
        </row>
        <row r="947">
          <cell r="B947">
            <v>79291837</v>
          </cell>
          <cell r="C947" t="str">
            <v>CAMACHO BENAVIDES RUBEN ARMANDO</v>
          </cell>
          <cell r="D947" t="str">
            <v>CAMACHO</v>
          </cell>
          <cell r="E947" t="str">
            <v>BENAVIDES</v>
          </cell>
          <cell r="F947" t="str">
            <v>RUBEN</v>
          </cell>
          <cell r="G947" t="str">
            <v>ARMANDO</v>
          </cell>
          <cell r="H947">
            <v>43</v>
          </cell>
          <cell r="I947" t="str">
            <v>OCASIONAL</v>
          </cell>
          <cell r="J947" t="str">
            <v>M</v>
          </cell>
          <cell r="K947" t="str">
            <v>ac</v>
          </cell>
          <cell r="L947" t="str">
            <v>TC</v>
          </cell>
          <cell r="M947" t="str">
            <v>NULL</v>
          </cell>
          <cell r="N947" t="str">
            <v>ruben@unicauca.edu.co</v>
          </cell>
          <cell r="O947" t="str">
            <v>ASISTENTE</v>
          </cell>
          <cell r="P947" t="str">
            <v>NULL</v>
          </cell>
          <cell r="Q947">
            <v>1</v>
          </cell>
        </row>
        <row r="948">
          <cell r="B948">
            <v>79368026</v>
          </cell>
          <cell r="C948" t="str">
            <v>GIL JIMENEZ FELIPE</v>
          </cell>
          <cell r="D948" t="str">
            <v>GIL</v>
          </cell>
          <cell r="E948" t="str">
            <v>JIMENEZ</v>
          </cell>
          <cell r="F948" t="str">
            <v>FELIPE</v>
          </cell>
          <cell r="H948">
            <v>3</v>
          </cell>
          <cell r="I948" t="str">
            <v>OCASIONAL</v>
          </cell>
          <cell r="J948" t="str">
            <v>M</v>
          </cell>
          <cell r="K948" t="str">
            <v>ac</v>
          </cell>
          <cell r="L948" t="str">
            <v>TC</v>
          </cell>
          <cell r="M948" t="str">
            <v>NULL</v>
          </cell>
          <cell r="N948" t="str">
            <v>NULL</v>
          </cell>
          <cell r="O948" t="str">
            <v>ASISTENTE</v>
          </cell>
          <cell r="P948" t="str">
            <v>NULL</v>
          </cell>
          <cell r="Q948">
            <v>1</v>
          </cell>
        </row>
        <row r="949">
          <cell r="B949">
            <v>79510322</v>
          </cell>
          <cell r="C949" t="str">
            <v>ESPINEL MENDEZ JAVIER BERNARDO</v>
          </cell>
          <cell r="D949" t="str">
            <v>ESPINEL</v>
          </cell>
          <cell r="E949" t="str">
            <v>MENDEZ</v>
          </cell>
          <cell r="F949" t="str">
            <v>JAVIER</v>
          </cell>
          <cell r="G949" t="str">
            <v>BERNARDO</v>
          </cell>
          <cell r="H949">
            <v>25</v>
          </cell>
          <cell r="I949" t="str">
            <v>OCASIONAL</v>
          </cell>
          <cell r="J949" t="str">
            <v>M</v>
          </cell>
          <cell r="K949" t="str">
            <v>ac</v>
          </cell>
          <cell r="L949" t="str">
            <v>TC</v>
          </cell>
          <cell r="M949" t="str">
            <v>NULL</v>
          </cell>
          <cell r="N949" t="str">
            <v>jbespinel@unicauca.edu.co</v>
          </cell>
          <cell r="O949" t="str">
            <v>ASISTENTE</v>
          </cell>
          <cell r="P949" t="str">
            <v>NULL</v>
          </cell>
          <cell r="Q949">
            <v>1</v>
          </cell>
        </row>
        <row r="950">
          <cell r="B950">
            <v>79671844</v>
          </cell>
          <cell r="C950" t="str">
            <v>GONZALEZ PLAZAS JUAN LEONARDO</v>
          </cell>
          <cell r="D950" t="str">
            <v>GONZALEZ</v>
          </cell>
          <cell r="E950" t="str">
            <v>PLAZAS</v>
          </cell>
          <cell r="F950" t="str">
            <v>JUAN</v>
          </cell>
          <cell r="G950" t="str">
            <v>LEONARDO</v>
          </cell>
          <cell r="H950">
            <v>26</v>
          </cell>
          <cell r="I950" t="str">
            <v>OCASIONAL</v>
          </cell>
          <cell r="J950" t="str">
            <v>M</v>
          </cell>
          <cell r="K950" t="str">
            <v>ac</v>
          </cell>
          <cell r="L950" t="str">
            <v>TC</v>
          </cell>
          <cell r="M950" t="str">
            <v>NULL</v>
          </cell>
          <cell r="N950" t="str">
            <v>juanleonardo@unicauca.edu.co</v>
          </cell>
          <cell r="O950" t="str">
            <v>ASISTENTE</v>
          </cell>
          <cell r="P950" t="str">
            <v>NULL</v>
          </cell>
          <cell r="Q950">
            <v>1</v>
          </cell>
        </row>
        <row r="951">
          <cell r="B951">
            <v>79788646</v>
          </cell>
          <cell r="C951" t="str">
            <v>OSPINA LOZANO OSCAR RAUL</v>
          </cell>
          <cell r="D951" t="str">
            <v>OSPINA</v>
          </cell>
          <cell r="E951" t="str">
            <v>LOZANO</v>
          </cell>
          <cell r="F951" t="str">
            <v>OSCAR</v>
          </cell>
          <cell r="G951" t="str">
            <v>RAUL</v>
          </cell>
          <cell r="H951">
            <v>37</v>
          </cell>
          <cell r="I951" t="str">
            <v>OCASIONAL</v>
          </cell>
          <cell r="J951" t="str">
            <v>M</v>
          </cell>
          <cell r="K951" t="str">
            <v>ac</v>
          </cell>
          <cell r="L951" t="str">
            <v>TC</v>
          </cell>
          <cell r="M951" t="str">
            <v>NULL</v>
          </cell>
          <cell r="N951" t="str">
            <v>oscarraul@unicauca.edu.co</v>
          </cell>
          <cell r="O951" t="str">
            <v>AUXILIAR</v>
          </cell>
          <cell r="P951" t="str">
            <v>NULL</v>
          </cell>
          <cell r="Q951">
            <v>1</v>
          </cell>
        </row>
        <row r="952">
          <cell r="B952">
            <v>79790366</v>
          </cell>
          <cell r="C952" t="str">
            <v>ORTEGA FRANCISCO JAVIER</v>
          </cell>
          <cell r="D952" t="str">
            <v>ORTEGA</v>
          </cell>
          <cell r="E952" t="str">
            <v>FRANCISCO</v>
          </cell>
          <cell r="F952" t="str">
            <v>FRANCISCO</v>
          </cell>
          <cell r="G952" t="str">
            <v>JAVIER</v>
          </cell>
          <cell r="H952">
            <v>18</v>
          </cell>
          <cell r="I952" t="str">
            <v>OCASIONAL</v>
          </cell>
          <cell r="J952" t="str">
            <v>M</v>
          </cell>
          <cell r="K952" t="str">
            <v>ac</v>
          </cell>
          <cell r="L952" t="str">
            <v>TC</v>
          </cell>
          <cell r="M952" t="str">
            <v>NULL</v>
          </cell>
          <cell r="N952" t="str">
            <v>fjortega@unicauca.edu.co</v>
          </cell>
          <cell r="O952" t="str">
            <v>AUXILIAR</v>
          </cell>
          <cell r="P952" t="str">
            <v>NULL</v>
          </cell>
          <cell r="Q952">
            <v>1</v>
          </cell>
        </row>
        <row r="953">
          <cell r="B953">
            <v>79989040</v>
          </cell>
          <cell r="C953" t="str">
            <v>QUIROGA QUIROGA ANDRES JAVIER</v>
          </cell>
          <cell r="D953" t="str">
            <v>QUIROGA</v>
          </cell>
          <cell r="E953" t="str">
            <v>QUIROGA</v>
          </cell>
          <cell r="F953" t="str">
            <v>ANDRES</v>
          </cell>
          <cell r="G953" t="str">
            <v>JAVIER</v>
          </cell>
          <cell r="H953">
            <v>7</v>
          </cell>
          <cell r="I953" t="str">
            <v>OCASIONAL</v>
          </cell>
          <cell r="J953" t="str">
            <v>M</v>
          </cell>
          <cell r="K953" t="str">
            <v>ac</v>
          </cell>
          <cell r="L953" t="str">
            <v>TC</v>
          </cell>
          <cell r="M953" t="str">
            <v>NULL</v>
          </cell>
          <cell r="N953" t="str">
            <v>andresquiroga@unicauca.edu.co</v>
          </cell>
          <cell r="O953" t="str">
            <v>AUXILIAR</v>
          </cell>
          <cell r="P953" t="str">
            <v>NULL</v>
          </cell>
          <cell r="Q953">
            <v>1</v>
          </cell>
        </row>
        <row r="954">
          <cell r="B954">
            <v>80124071</v>
          </cell>
          <cell r="C954" t="str">
            <v>OROZCO PABON ANDRES FELIPE</v>
          </cell>
          <cell r="D954" t="str">
            <v>OROZCO</v>
          </cell>
          <cell r="E954" t="str">
            <v>PABON</v>
          </cell>
          <cell r="F954" t="str">
            <v>ANDRES</v>
          </cell>
          <cell r="G954" t="str">
            <v>FELIPE</v>
          </cell>
          <cell r="H954">
            <v>8</v>
          </cell>
          <cell r="I954" t="str">
            <v>OCASIONAL</v>
          </cell>
          <cell r="J954" t="str">
            <v>M</v>
          </cell>
          <cell r="K954" t="str">
            <v>ac</v>
          </cell>
          <cell r="L954" t="str">
            <v>MT</v>
          </cell>
          <cell r="M954" t="str">
            <v>NULL</v>
          </cell>
          <cell r="N954" t="str">
            <v>felipeorozco@unicauca.edu.co</v>
          </cell>
          <cell r="O954" t="str">
            <v>AUXILIAR</v>
          </cell>
          <cell r="P954" t="str">
            <v>NULL</v>
          </cell>
          <cell r="Q954">
            <v>1</v>
          </cell>
        </row>
        <row r="955">
          <cell r="B955">
            <v>80505706</v>
          </cell>
          <cell r="C955" t="str">
            <v>BARRERA GUZMAN JAVIER</v>
          </cell>
          <cell r="D955" t="str">
            <v>BARRERA</v>
          </cell>
          <cell r="E955" t="str">
            <v>GUZMAN</v>
          </cell>
          <cell r="F955" t="str">
            <v>JAVIER</v>
          </cell>
          <cell r="H955">
            <v>43</v>
          </cell>
          <cell r="I955" t="str">
            <v>OCASIONAL</v>
          </cell>
          <cell r="J955" t="str">
            <v>M</v>
          </cell>
          <cell r="K955" t="str">
            <v>ac</v>
          </cell>
          <cell r="L955" t="str">
            <v>TC</v>
          </cell>
          <cell r="M955" t="str">
            <v>NULL</v>
          </cell>
          <cell r="N955" t="str">
            <v>javierbarrera@unicauca.edu.co</v>
          </cell>
          <cell r="O955" t="str">
            <v>ASISTENTE</v>
          </cell>
          <cell r="P955" t="str">
            <v>NULL</v>
          </cell>
          <cell r="Q955">
            <v>1</v>
          </cell>
        </row>
        <row r="956">
          <cell r="B956">
            <v>80816202</v>
          </cell>
          <cell r="C956" t="str">
            <v>RODRIGUEZ CASTIBLANCO EDGAR ALEXANDER</v>
          </cell>
          <cell r="D956" t="str">
            <v>RODRIGUEZ</v>
          </cell>
          <cell r="E956" t="str">
            <v>CASTIBLANCO</v>
          </cell>
          <cell r="F956" t="str">
            <v>EDGAR</v>
          </cell>
          <cell r="G956" t="str">
            <v>ALEXANDER</v>
          </cell>
          <cell r="H956">
            <v>45</v>
          </cell>
          <cell r="I956" t="str">
            <v>OCASIONAL</v>
          </cell>
          <cell r="J956" t="str">
            <v>M</v>
          </cell>
          <cell r="K956" t="str">
            <v>ac</v>
          </cell>
          <cell r="L956" t="str">
            <v>TC</v>
          </cell>
          <cell r="M956" t="str">
            <v>NULL</v>
          </cell>
          <cell r="N956" t="str">
            <v>edgararodriguez@unicauca.edu.co</v>
          </cell>
          <cell r="O956" t="str">
            <v>AUXILIAR</v>
          </cell>
          <cell r="P956" t="str">
            <v>NULL</v>
          </cell>
          <cell r="Q956">
            <v>1</v>
          </cell>
        </row>
        <row r="957">
          <cell r="B957">
            <v>87062432</v>
          </cell>
          <cell r="C957" t="str">
            <v>MIRAMA PEREZ VICTOR FABIAN</v>
          </cell>
          <cell r="D957" t="str">
            <v>MIRAMA</v>
          </cell>
          <cell r="E957" t="str">
            <v>PEREZ</v>
          </cell>
          <cell r="F957" t="str">
            <v>VICTOR</v>
          </cell>
          <cell r="G957" t="str">
            <v>FABIAN</v>
          </cell>
          <cell r="H957">
            <v>49</v>
          </cell>
          <cell r="I957" t="str">
            <v>OCASIONAL</v>
          </cell>
          <cell r="J957" t="str">
            <v>M</v>
          </cell>
          <cell r="K957" t="str">
            <v>ac</v>
          </cell>
          <cell r="L957" t="str">
            <v>TC</v>
          </cell>
          <cell r="M957" t="str">
            <v>NULL</v>
          </cell>
          <cell r="N957" t="str">
            <v>vmirama@unicauca.edu.co</v>
          </cell>
          <cell r="O957" t="str">
            <v>ASOCIADO</v>
          </cell>
          <cell r="P957" t="str">
            <v>NULL</v>
          </cell>
          <cell r="Q957">
            <v>1</v>
          </cell>
        </row>
        <row r="958">
          <cell r="B958">
            <v>87066143</v>
          </cell>
          <cell r="C958" t="str">
            <v>ROSERO MONTENEGRO MARIO JAVIER</v>
          </cell>
          <cell r="D958" t="str">
            <v>ROSERO</v>
          </cell>
          <cell r="E958" t="str">
            <v>MONTENEGRO</v>
          </cell>
          <cell r="F958" t="str">
            <v>MARIO</v>
          </cell>
          <cell r="G958" t="str">
            <v>JAVIER</v>
          </cell>
          <cell r="H958">
            <v>41</v>
          </cell>
          <cell r="I958" t="str">
            <v>OCASIONAL</v>
          </cell>
          <cell r="J958" t="str">
            <v>M</v>
          </cell>
          <cell r="K958" t="str">
            <v>ac</v>
          </cell>
          <cell r="L958" t="str">
            <v>TC</v>
          </cell>
          <cell r="M958" t="str">
            <v>NULL</v>
          </cell>
          <cell r="N958" t="str">
            <v>mjrosero@unicauca.edu.co</v>
          </cell>
          <cell r="O958" t="str">
            <v>AUXILIAR</v>
          </cell>
          <cell r="P958" t="str">
            <v>NULL</v>
          </cell>
          <cell r="Q958">
            <v>1</v>
          </cell>
        </row>
        <row r="959">
          <cell r="B959">
            <v>87067411</v>
          </cell>
          <cell r="C959" t="str">
            <v xml:space="preserve">DIAZ MONTENEGRO ESTEBAN </v>
          </cell>
          <cell r="D959" t="str">
            <v>DIAZ</v>
          </cell>
          <cell r="E959" t="str">
            <v>MONTENEGRO</v>
          </cell>
          <cell r="F959" t="str">
            <v>ESTEBAN</v>
          </cell>
          <cell r="H959">
            <v>22</v>
          </cell>
          <cell r="I959" t="str">
            <v>PLANTA</v>
          </cell>
          <cell r="J959" t="str">
            <v>M</v>
          </cell>
          <cell r="K959" t="str">
            <v>ac</v>
          </cell>
          <cell r="L959" t="str">
            <v>TC</v>
          </cell>
          <cell r="M959" t="str">
            <v>No aplica</v>
          </cell>
          <cell r="N959" t="str">
            <v>esteban.diaz@unicauca.edu.co</v>
          </cell>
          <cell r="O959" t="str">
            <v>ASISTENTE</v>
          </cell>
          <cell r="P959">
            <v>45365</v>
          </cell>
          <cell r="Q959">
            <v>1</v>
          </cell>
        </row>
        <row r="960">
          <cell r="B960">
            <v>87101247</v>
          </cell>
          <cell r="C960" t="str">
            <v>TOBAR ARTEAGA CARLOS HERNAN</v>
          </cell>
          <cell r="D960" t="str">
            <v>TOBAR</v>
          </cell>
          <cell r="E960" t="str">
            <v>ARTEAGA</v>
          </cell>
          <cell r="F960" t="str">
            <v>CARLOS</v>
          </cell>
          <cell r="G960" t="str">
            <v>HERNAN</v>
          </cell>
          <cell r="H960">
            <v>50</v>
          </cell>
          <cell r="I960" t="str">
            <v>OCASIONAL</v>
          </cell>
          <cell r="J960" t="str">
            <v>M</v>
          </cell>
          <cell r="K960" t="str">
            <v>ac</v>
          </cell>
          <cell r="L960" t="str">
            <v>TC</v>
          </cell>
          <cell r="M960" t="str">
            <v>NULL</v>
          </cell>
          <cell r="N960" t="str">
            <v>carlost@unicauca.edu.co</v>
          </cell>
          <cell r="O960" t="str">
            <v>ASISTENTE</v>
          </cell>
          <cell r="P960" t="str">
            <v>NULL</v>
          </cell>
          <cell r="Q960">
            <v>1</v>
          </cell>
        </row>
        <row r="961">
          <cell r="B961">
            <v>87102325</v>
          </cell>
          <cell r="C961" t="str">
            <v>NARVAEZ CRISTIAN ANDRES</v>
          </cell>
          <cell r="D961" t="str">
            <v>NARVAEZ</v>
          </cell>
          <cell r="E961" t="str">
            <v>CRISTIAN</v>
          </cell>
          <cell r="F961" t="str">
            <v>CRISTIAN</v>
          </cell>
          <cell r="G961" t="str">
            <v>ANDRES</v>
          </cell>
          <cell r="H961">
            <v>30</v>
          </cell>
          <cell r="I961" t="str">
            <v>OCASIONAL</v>
          </cell>
          <cell r="J961" t="str">
            <v>M</v>
          </cell>
          <cell r="K961" t="str">
            <v>ac</v>
          </cell>
          <cell r="L961" t="str">
            <v>TC</v>
          </cell>
          <cell r="M961" t="str">
            <v>NULL</v>
          </cell>
          <cell r="N961" t="str">
            <v>cristiannarvaez@unicauca.edu.co</v>
          </cell>
          <cell r="O961" t="str">
            <v>AUXILIAR</v>
          </cell>
          <cell r="P961" t="str">
            <v>NULL</v>
          </cell>
          <cell r="Q961">
            <v>1</v>
          </cell>
        </row>
        <row r="962">
          <cell r="B962">
            <v>87247950</v>
          </cell>
          <cell r="C962" t="str">
            <v>OBANDO DIAZ FRANCISCO FRANCO</v>
          </cell>
          <cell r="D962" t="str">
            <v>OBANDO</v>
          </cell>
          <cell r="E962" t="str">
            <v>DIAZ</v>
          </cell>
          <cell r="F962" t="str">
            <v>FRANCISCO</v>
          </cell>
          <cell r="G962" t="str">
            <v>FRANCO</v>
          </cell>
          <cell r="H962">
            <v>51</v>
          </cell>
          <cell r="I962" t="str">
            <v>OCASIONAL</v>
          </cell>
          <cell r="J962" t="str">
            <v>M</v>
          </cell>
          <cell r="K962" t="str">
            <v>ac</v>
          </cell>
          <cell r="L962" t="str">
            <v>TC</v>
          </cell>
          <cell r="M962" t="str">
            <v>NULL</v>
          </cell>
          <cell r="N962" t="str">
            <v>fobando@unicauca.edu.co</v>
          </cell>
          <cell r="O962" t="str">
            <v>ASOCIADO</v>
          </cell>
          <cell r="P962" t="str">
            <v>NULL</v>
          </cell>
          <cell r="Q962">
            <v>1</v>
          </cell>
        </row>
        <row r="963">
          <cell r="B963">
            <v>87248875</v>
          </cell>
          <cell r="C963" t="str">
            <v>REALPE MARTINEZ FABIO HERNAN</v>
          </cell>
          <cell r="D963" t="str">
            <v>REALPE</v>
          </cell>
          <cell r="E963" t="str">
            <v>MARTINEZ</v>
          </cell>
          <cell r="F963" t="str">
            <v>FABIO</v>
          </cell>
          <cell r="G963" t="str">
            <v>HERNAN</v>
          </cell>
          <cell r="H963">
            <v>51</v>
          </cell>
          <cell r="I963" t="str">
            <v>OCASIONAL</v>
          </cell>
          <cell r="J963" t="str">
            <v>M</v>
          </cell>
          <cell r="K963" t="str">
            <v>ac</v>
          </cell>
          <cell r="L963" t="str">
            <v>TC</v>
          </cell>
          <cell r="M963" t="str">
            <v>NULL</v>
          </cell>
          <cell r="N963" t="str">
            <v>frealpe@unicauca.edu.co</v>
          </cell>
          <cell r="O963" t="str">
            <v>ASOCIADO</v>
          </cell>
          <cell r="P963" t="str">
            <v>NULL</v>
          </cell>
          <cell r="Q963">
            <v>1</v>
          </cell>
        </row>
        <row r="964">
          <cell r="B964">
            <v>87718942</v>
          </cell>
          <cell r="C964" t="str">
            <v>HERNANDEZ ROSERO OBER LIZARDO</v>
          </cell>
          <cell r="D964" t="str">
            <v>HERNANDEZ</v>
          </cell>
          <cell r="E964" t="str">
            <v>ROSERO</v>
          </cell>
          <cell r="F964" t="str">
            <v>OBER</v>
          </cell>
          <cell r="G964" t="str">
            <v>LIZARDO</v>
          </cell>
          <cell r="H964">
            <v>34</v>
          </cell>
          <cell r="I964" t="str">
            <v>OCASIONAL</v>
          </cell>
          <cell r="J964" t="str">
            <v>M</v>
          </cell>
          <cell r="K964" t="str">
            <v>ac</v>
          </cell>
          <cell r="L964" t="str">
            <v>TC</v>
          </cell>
          <cell r="M964" t="str">
            <v>NULL</v>
          </cell>
          <cell r="N964" t="str">
            <v>olhernandez@unicauca.edu.co</v>
          </cell>
          <cell r="O964" t="str">
            <v>AUXILIAR</v>
          </cell>
          <cell r="P964" t="str">
            <v>NULL</v>
          </cell>
          <cell r="Q964">
            <v>1</v>
          </cell>
        </row>
        <row r="965">
          <cell r="B965">
            <v>92511255</v>
          </cell>
          <cell r="C965" t="str">
            <v>HERNANDEZ MERCADO FRANCISCO ANTONIO</v>
          </cell>
          <cell r="D965" t="str">
            <v>HERNANDEZ</v>
          </cell>
          <cell r="E965" t="str">
            <v>MERCADO</v>
          </cell>
          <cell r="F965" t="str">
            <v>FRANCISCO</v>
          </cell>
          <cell r="G965" t="str">
            <v>ANTONIO</v>
          </cell>
          <cell r="H965">
            <v>28</v>
          </cell>
          <cell r="I965" t="str">
            <v>OCASIONAL</v>
          </cell>
          <cell r="J965" t="str">
            <v>M</v>
          </cell>
          <cell r="K965" t="str">
            <v>ac</v>
          </cell>
          <cell r="L965" t="str">
            <v>TC</v>
          </cell>
          <cell r="M965" t="str">
            <v>NULL</v>
          </cell>
          <cell r="N965" t="str">
            <v>fahernandez@unicauca.edu.co</v>
          </cell>
          <cell r="O965" t="str">
            <v>ASISTENTE</v>
          </cell>
          <cell r="P965" t="str">
            <v>NULL</v>
          </cell>
          <cell r="Q965">
            <v>1</v>
          </cell>
        </row>
        <row r="966">
          <cell r="B966">
            <v>94060282</v>
          </cell>
          <cell r="C966" t="str">
            <v>LOPEZ VARGAS ALEJANDRO</v>
          </cell>
          <cell r="D966" t="str">
            <v>LOPEZ</v>
          </cell>
          <cell r="E966" t="str">
            <v>VARGAS</v>
          </cell>
          <cell r="F966" t="str">
            <v>ALEJANDRO</v>
          </cell>
          <cell r="H966">
            <v>2</v>
          </cell>
          <cell r="I966" t="str">
            <v>OCASIONAL</v>
          </cell>
          <cell r="J966" t="str">
            <v>M</v>
          </cell>
          <cell r="K966" t="str">
            <v>ac</v>
          </cell>
          <cell r="L966" t="str">
            <v>TC</v>
          </cell>
          <cell r="M966" t="str">
            <v>NULL</v>
          </cell>
          <cell r="N966" t="str">
            <v>NULL</v>
          </cell>
          <cell r="O966" t="str">
            <v>AUXILIAR</v>
          </cell>
          <cell r="P966" t="str">
            <v>NULL</v>
          </cell>
          <cell r="Q966">
            <v>1</v>
          </cell>
        </row>
        <row r="967">
          <cell r="B967">
            <v>94063101</v>
          </cell>
          <cell r="C967" t="str">
            <v>SARMIENTO LOPEZ RAFAEL ENRIQUE</v>
          </cell>
          <cell r="D967" t="str">
            <v>SARMIENTO</v>
          </cell>
          <cell r="E967" t="str">
            <v>LOPEZ</v>
          </cell>
          <cell r="F967" t="str">
            <v>RAFAEL</v>
          </cell>
          <cell r="G967" t="str">
            <v>ENRIQUE</v>
          </cell>
          <cell r="H967">
            <v>2</v>
          </cell>
          <cell r="I967" t="str">
            <v>OCASIONAL</v>
          </cell>
          <cell r="J967" t="str">
            <v>M</v>
          </cell>
          <cell r="K967" t="str">
            <v>ac</v>
          </cell>
          <cell r="L967" t="str">
            <v>TC</v>
          </cell>
          <cell r="M967" t="str">
            <v>NULL</v>
          </cell>
          <cell r="N967" t="str">
            <v>resarmiento@unicauca.edu.co</v>
          </cell>
          <cell r="O967" t="str">
            <v>ASOCIADO</v>
          </cell>
          <cell r="P967" t="str">
            <v>NULL</v>
          </cell>
          <cell r="Q967">
            <v>1</v>
          </cell>
        </row>
        <row r="968">
          <cell r="B968">
            <v>94073716</v>
          </cell>
          <cell r="C968" t="str">
            <v>BETANCUR CRUZ LUIS BERNARDO</v>
          </cell>
          <cell r="D968" t="str">
            <v>BETANCUR</v>
          </cell>
          <cell r="E968" t="str">
            <v>CRUZ</v>
          </cell>
          <cell r="F968" t="str">
            <v>LUIS</v>
          </cell>
          <cell r="G968" t="str">
            <v>BERNARDO</v>
          </cell>
          <cell r="H968">
            <v>33</v>
          </cell>
          <cell r="I968" t="str">
            <v>OCASIONAL</v>
          </cell>
          <cell r="J968" t="str">
            <v>M</v>
          </cell>
          <cell r="K968" t="str">
            <v>ac</v>
          </cell>
          <cell r="L968" t="str">
            <v>TC</v>
          </cell>
          <cell r="M968" t="str">
            <v>NULL</v>
          </cell>
          <cell r="N968" t="str">
            <v>luisbetancur@unicauca.edu.co</v>
          </cell>
          <cell r="O968" t="str">
            <v>ASISTENTE</v>
          </cell>
          <cell r="P968" t="str">
            <v>NULL</v>
          </cell>
          <cell r="Q968">
            <v>1</v>
          </cell>
        </row>
        <row r="969">
          <cell r="B969">
            <v>94379402</v>
          </cell>
          <cell r="C969" t="str">
            <v>SANCHEZ ESPINOSA GIOVANNI</v>
          </cell>
          <cell r="D969" t="str">
            <v>SANCHEZ</v>
          </cell>
          <cell r="E969" t="str">
            <v>ESPINOSA</v>
          </cell>
          <cell r="F969" t="str">
            <v>GIOVANNI</v>
          </cell>
          <cell r="H969">
            <v>42</v>
          </cell>
          <cell r="I969" t="str">
            <v>OCASIONAL</v>
          </cell>
          <cell r="J969" t="str">
            <v>M</v>
          </cell>
          <cell r="K969" t="str">
            <v>ac</v>
          </cell>
          <cell r="L969" t="str">
            <v>TC</v>
          </cell>
          <cell r="M969" t="str">
            <v>NULL</v>
          </cell>
          <cell r="N969" t="str">
            <v>giovannyse@unicauca.edu.co</v>
          </cell>
          <cell r="O969" t="str">
            <v>ASISTENTE</v>
          </cell>
          <cell r="P969" t="str">
            <v>NULL</v>
          </cell>
          <cell r="Q969">
            <v>1</v>
          </cell>
        </row>
        <row r="970">
          <cell r="B970">
            <v>94488110</v>
          </cell>
          <cell r="C970" t="str">
            <v>OLIVAR CASTILLO JUAN CARLOS</v>
          </cell>
          <cell r="D970" t="str">
            <v>OLIVAR</v>
          </cell>
          <cell r="E970" t="str">
            <v>CASTILLO</v>
          </cell>
          <cell r="F970" t="str">
            <v>JUAN</v>
          </cell>
          <cell r="G970" t="str">
            <v>CARLOS</v>
          </cell>
          <cell r="H970">
            <v>43</v>
          </cell>
          <cell r="I970" t="str">
            <v>OCASIONAL</v>
          </cell>
          <cell r="J970" t="str">
            <v>M</v>
          </cell>
          <cell r="K970" t="str">
            <v>ac</v>
          </cell>
          <cell r="L970" t="str">
            <v>TC</v>
          </cell>
          <cell r="M970" t="str">
            <v>NULL</v>
          </cell>
          <cell r="N970" t="str">
            <v>juanolivar@unicauca.edu.co</v>
          </cell>
          <cell r="O970" t="str">
            <v>ASISTENTE</v>
          </cell>
          <cell r="P970" t="str">
            <v>NULL</v>
          </cell>
          <cell r="Q970">
            <v>1</v>
          </cell>
        </row>
        <row r="971">
          <cell r="B971">
            <v>94495559</v>
          </cell>
          <cell r="C971" t="str">
            <v>DIAZ MUNEVAR ALEXANDER</v>
          </cell>
          <cell r="D971" t="str">
            <v>DIAZ</v>
          </cell>
          <cell r="E971" t="str">
            <v>MUNEVAR</v>
          </cell>
          <cell r="F971" t="str">
            <v>ALEXANDER</v>
          </cell>
          <cell r="H971">
            <v>27</v>
          </cell>
          <cell r="I971" t="str">
            <v>OCASIONAL</v>
          </cell>
          <cell r="J971" t="str">
            <v>M</v>
          </cell>
          <cell r="K971" t="str">
            <v>ac</v>
          </cell>
          <cell r="L971" t="str">
            <v>TC</v>
          </cell>
          <cell r="M971" t="str">
            <v>NULL</v>
          </cell>
          <cell r="N971" t="str">
            <v>alexanderdiaz@unicauca.edu.co</v>
          </cell>
          <cell r="O971" t="str">
            <v>ASOCIADO</v>
          </cell>
          <cell r="P971" t="str">
            <v>NULL</v>
          </cell>
          <cell r="Q971">
            <v>1</v>
          </cell>
        </row>
        <row r="972">
          <cell r="B972">
            <v>94516693</v>
          </cell>
          <cell r="C972" t="str">
            <v>ESCOBAR VASQUEZ DANIEL</v>
          </cell>
          <cell r="D972" t="str">
            <v>ESCOBAR</v>
          </cell>
          <cell r="E972" t="str">
            <v>VASQUEZ</v>
          </cell>
          <cell r="F972" t="str">
            <v>DANIEL</v>
          </cell>
          <cell r="H972">
            <v>1</v>
          </cell>
          <cell r="I972" t="str">
            <v>OCASIONAL</v>
          </cell>
          <cell r="J972" t="str">
            <v>M</v>
          </cell>
          <cell r="K972" t="str">
            <v>ac</v>
          </cell>
          <cell r="L972" t="str">
            <v>TC</v>
          </cell>
          <cell r="M972" t="str">
            <v>NULL</v>
          </cell>
          <cell r="N972" t="str">
            <v>danielescobar@unicauca.edu.co</v>
          </cell>
          <cell r="O972" t="str">
            <v>ASISTENTE</v>
          </cell>
          <cell r="P972" t="str">
            <v>NULL</v>
          </cell>
          <cell r="Q972">
            <v>1</v>
          </cell>
        </row>
        <row r="973">
          <cell r="B973">
            <v>94533532</v>
          </cell>
          <cell r="C973" t="str">
            <v>LUCERO CALVACHI FERNEY OSWALDO</v>
          </cell>
          <cell r="D973" t="str">
            <v>LUCERO</v>
          </cell>
          <cell r="E973" t="str">
            <v>CALVACHI</v>
          </cell>
          <cell r="F973" t="str">
            <v>FERNEY</v>
          </cell>
          <cell r="G973" t="str">
            <v>OSWALDO</v>
          </cell>
          <cell r="H973">
            <v>3</v>
          </cell>
          <cell r="I973" t="str">
            <v>OCASIONAL</v>
          </cell>
          <cell r="J973" t="str">
            <v>M</v>
          </cell>
          <cell r="K973" t="str">
            <v>ac</v>
          </cell>
          <cell r="L973" t="str">
            <v>TC</v>
          </cell>
          <cell r="M973" t="str">
            <v>NULL</v>
          </cell>
          <cell r="N973" t="str">
            <v>lcalvachi@unicauca.edu.co</v>
          </cell>
          <cell r="O973" t="str">
            <v>ASOCIADO</v>
          </cell>
          <cell r="P973" t="str">
            <v>NULL</v>
          </cell>
          <cell r="Q973">
            <v>1</v>
          </cell>
        </row>
        <row r="974">
          <cell r="B974">
            <v>98137494</v>
          </cell>
          <cell r="C974" t="str">
            <v>FIGUEROA MARTINEZ CRISTHIAN NICOLAS</v>
          </cell>
          <cell r="D974" t="str">
            <v>FIGUEROA</v>
          </cell>
          <cell r="E974" t="str">
            <v>MARTINEZ</v>
          </cell>
          <cell r="F974" t="str">
            <v>CRISTHIAN</v>
          </cell>
          <cell r="G974" t="str">
            <v>NICOLAS</v>
          </cell>
          <cell r="H974">
            <v>50</v>
          </cell>
          <cell r="I974" t="str">
            <v>OCASIONAL</v>
          </cell>
          <cell r="J974" t="str">
            <v>M</v>
          </cell>
          <cell r="K974" t="str">
            <v>ac</v>
          </cell>
          <cell r="L974" t="str">
            <v>TC</v>
          </cell>
          <cell r="M974" t="str">
            <v>NULL</v>
          </cell>
          <cell r="N974" t="str">
            <v>cfigmart@unicauca.edu.co</v>
          </cell>
          <cell r="O974" t="str">
            <v>ASISTENTE</v>
          </cell>
          <cell r="P974" t="str">
            <v>NULL</v>
          </cell>
          <cell r="Q974">
            <v>1</v>
          </cell>
        </row>
        <row r="975">
          <cell r="B975">
            <v>98380949</v>
          </cell>
          <cell r="C975" t="str">
            <v>ORTIZ MARTINEZ ROBERTH ALIRIO</v>
          </cell>
          <cell r="D975" t="str">
            <v>ORTIZ</v>
          </cell>
          <cell r="E975" t="str">
            <v>MARTINEZ</v>
          </cell>
          <cell r="F975" t="str">
            <v>ROBERTH</v>
          </cell>
          <cell r="G975" t="str">
            <v>ALIRIO</v>
          </cell>
          <cell r="H975">
            <v>12</v>
          </cell>
          <cell r="I975" t="str">
            <v>OCASIONAL</v>
          </cell>
          <cell r="J975" t="str">
            <v>M</v>
          </cell>
          <cell r="K975" t="str">
            <v>ac</v>
          </cell>
          <cell r="L975" t="str">
            <v>TC</v>
          </cell>
          <cell r="M975" t="str">
            <v>NULL</v>
          </cell>
          <cell r="N975" t="str">
            <v>roberth@unicauca.edu.co</v>
          </cell>
          <cell r="O975" t="str">
            <v>ASOCIADO</v>
          </cell>
          <cell r="P975" t="str">
            <v>NULL</v>
          </cell>
          <cell r="Q975">
            <v>1</v>
          </cell>
        </row>
        <row r="976">
          <cell r="B976">
            <v>98393424</v>
          </cell>
          <cell r="C976" t="str">
            <v>BRAVO MONCAYO HECTOR ALEXANDER</v>
          </cell>
          <cell r="D976" t="str">
            <v>BRAVO</v>
          </cell>
          <cell r="E976" t="str">
            <v>MONCAYO</v>
          </cell>
          <cell r="F976" t="str">
            <v>HECTOR</v>
          </cell>
          <cell r="G976" t="str">
            <v>ALEXANDER</v>
          </cell>
          <cell r="H976">
            <v>13</v>
          </cell>
          <cell r="I976" t="str">
            <v>OCASIONAL</v>
          </cell>
          <cell r="J976" t="str">
            <v>M</v>
          </cell>
          <cell r="K976" t="str">
            <v>ac</v>
          </cell>
          <cell r="L976" t="str">
            <v>MT</v>
          </cell>
          <cell r="M976" t="str">
            <v>NULL</v>
          </cell>
          <cell r="N976" t="str">
            <v>NULL</v>
          </cell>
          <cell r="O976" t="str">
            <v>AUXILIAR</v>
          </cell>
          <cell r="P976" t="str">
            <v>NULL</v>
          </cell>
          <cell r="Q976">
            <v>1</v>
          </cell>
        </row>
        <row r="977">
          <cell r="B977">
            <v>1010193089</v>
          </cell>
          <cell r="C977" t="str">
            <v>OSORIO SOLARTE DANIEL</v>
          </cell>
          <cell r="D977" t="str">
            <v>OSORIO</v>
          </cell>
          <cell r="E977" t="str">
            <v>SOLARTE</v>
          </cell>
          <cell r="F977" t="str">
            <v>DANIEL</v>
          </cell>
          <cell r="H977">
            <v>30</v>
          </cell>
          <cell r="I977" t="str">
            <v>OCASIONAL</v>
          </cell>
          <cell r="J977" t="str">
            <v>M</v>
          </cell>
          <cell r="K977" t="str">
            <v>ac</v>
          </cell>
          <cell r="L977" t="str">
            <v>MT</v>
          </cell>
          <cell r="M977" t="str">
            <v>NULL</v>
          </cell>
          <cell r="N977" t="str">
            <v>danielosorio@unicauca.edu.co</v>
          </cell>
          <cell r="O977" t="str">
            <v>AUXILIAR</v>
          </cell>
          <cell r="P977" t="str">
            <v>NULL</v>
          </cell>
          <cell r="Q977">
            <v>1</v>
          </cell>
        </row>
        <row r="978">
          <cell r="B978">
            <v>1010234267</v>
          </cell>
          <cell r="C978" t="str">
            <v>ZAMORA OROZCO LAURA SOFIA</v>
          </cell>
          <cell r="D978" t="str">
            <v>ZAMORA</v>
          </cell>
          <cell r="E978" t="str">
            <v>OROZCO</v>
          </cell>
          <cell r="F978" t="str">
            <v>LAURA</v>
          </cell>
          <cell r="G978" t="str">
            <v>SOFIA</v>
          </cell>
          <cell r="H978">
            <v>43</v>
          </cell>
          <cell r="I978" t="str">
            <v>OCASIONAL</v>
          </cell>
          <cell r="J978" t="str">
            <v>F</v>
          </cell>
          <cell r="K978" t="str">
            <v>ac</v>
          </cell>
          <cell r="L978" t="str">
            <v>TC</v>
          </cell>
          <cell r="M978" t="str">
            <v>NULL</v>
          </cell>
          <cell r="N978" t="str">
            <v>NULL</v>
          </cell>
          <cell r="O978" t="str">
            <v>AUXILIAR</v>
          </cell>
          <cell r="P978" t="str">
            <v>NULL</v>
          </cell>
          <cell r="Q978">
            <v>1</v>
          </cell>
        </row>
        <row r="979">
          <cell r="B979">
            <v>1017129541</v>
          </cell>
          <cell r="C979" t="str">
            <v>CARDENAS VALENCIA MAURICIO ANDRES</v>
          </cell>
          <cell r="D979" t="str">
            <v>CARDENAS</v>
          </cell>
          <cell r="E979" t="str">
            <v>VALENCIA</v>
          </cell>
          <cell r="F979" t="str">
            <v>MAURICIO</v>
          </cell>
          <cell r="G979" t="str">
            <v>ANDRES</v>
          </cell>
          <cell r="H979">
            <v>3</v>
          </cell>
          <cell r="I979" t="str">
            <v>OCASIONAL</v>
          </cell>
          <cell r="J979" t="str">
            <v>M</v>
          </cell>
          <cell r="K979" t="str">
            <v>ac</v>
          </cell>
          <cell r="L979" t="str">
            <v>TC</v>
          </cell>
          <cell r="M979" t="str">
            <v>NULL</v>
          </cell>
          <cell r="N979" t="str">
            <v>macarde0@hotmail.com</v>
          </cell>
          <cell r="O979" t="str">
            <v>AUXILIAR</v>
          </cell>
          <cell r="P979" t="str">
            <v>NULL</v>
          </cell>
          <cell r="Q979">
            <v>1</v>
          </cell>
        </row>
        <row r="980">
          <cell r="B980">
            <v>1026263833</v>
          </cell>
          <cell r="C980" t="str">
            <v>CERON RIOS JOSE RAMON</v>
          </cell>
          <cell r="D980" t="str">
            <v>CERON</v>
          </cell>
          <cell r="E980" t="str">
            <v>RIOS</v>
          </cell>
          <cell r="F980" t="str">
            <v>JOSE</v>
          </cell>
          <cell r="G980" t="str">
            <v>RAMON</v>
          </cell>
          <cell r="H980">
            <v>39</v>
          </cell>
          <cell r="I980" t="str">
            <v>OCASIONAL</v>
          </cell>
          <cell r="J980" t="str">
            <v>M</v>
          </cell>
          <cell r="K980" t="str">
            <v>ac</v>
          </cell>
          <cell r="L980" t="str">
            <v>TC</v>
          </cell>
          <cell r="M980" t="str">
            <v>NULL</v>
          </cell>
          <cell r="N980" t="str">
            <v>joseceron@unicauca.edu.co</v>
          </cell>
          <cell r="O980" t="str">
            <v>AUXILIAR</v>
          </cell>
          <cell r="P980" t="str">
            <v>NULL</v>
          </cell>
          <cell r="Q980">
            <v>1</v>
          </cell>
        </row>
        <row r="981">
          <cell r="B981">
            <v>1059911088</v>
          </cell>
          <cell r="C981" t="str">
            <v>ANGEL CAMILO KAREN LEONOR</v>
          </cell>
          <cell r="D981" t="str">
            <v>ANGEL</v>
          </cell>
          <cell r="E981" t="str">
            <v>CAMILO</v>
          </cell>
          <cell r="F981" t="str">
            <v>KAREN</v>
          </cell>
          <cell r="G981" t="str">
            <v>LEONOR</v>
          </cell>
          <cell r="H981">
            <v>31</v>
          </cell>
          <cell r="I981" t="str">
            <v>OCASIONAL</v>
          </cell>
          <cell r="J981" t="str">
            <v>M</v>
          </cell>
          <cell r="K981" t="str">
            <v>ac</v>
          </cell>
          <cell r="L981" t="str">
            <v>TC</v>
          </cell>
          <cell r="M981" t="str">
            <v>NULL</v>
          </cell>
          <cell r="N981" t="str">
            <v>klangel@unicauca.edu.co</v>
          </cell>
          <cell r="O981" t="str">
            <v>AUXILIAR</v>
          </cell>
          <cell r="P981" t="str">
            <v>NULL</v>
          </cell>
          <cell r="Q981">
            <v>1</v>
          </cell>
        </row>
        <row r="982">
          <cell r="B982">
            <v>1061017050</v>
          </cell>
          <cell r="C982" t="str">
            <v>RIVAS EDWIN</v>
          </cell>
          <cell r="D982" t="str">
            <v>RIVAS</v>
          </cell>
          <cell r="E982" t="str">
            <v>EDWIN</v>
          </cell>
          <cell r="F982" t="str">
            <v>EDWIN</v>
          </cell>
          <cell r="H982">
            <v>33</v>
          </cell>
          <cell r="I982" t="str">
            <v>OCASIONAL</v>
          </cell>
          <cell r="J982" t="str">
            <v>M</v>
          </cell>
          <cell r="K982" t="str">
            <v>ac</v>
          </cell>
          <cell r="L982" t="str">
            <v>TC</v>
          </cell>
          <cell r="M982" t="str">
            <v>NULL</v>
          </cell>
          <cell r="N982" t="str">
            <v>NULL</v>
          </cell>
          <cell r="O982" t="str">
            <v>AUXILIAR</v>
          </cell>
          <cell r="P982" t="str">
            <v>NULL</v>
          </cell>
          <cell r="Q982">
            <v>1</v>
          </cell>
        </row>
        <row r="983">
          <cell r="B983">
            <v>1061435915</v>
          </cell>
          <cell r="C983" t="str">
            <v>ORTIZ CIFUENTES LUIS MIGUEL</v>
          </cell>
          <cell r="D983" t="str">
            <v>ORTIZ</v>
          </cell>
          <cell r="E983" t="str">
            <v>CIFUENTES</v>
          </cell>
          <cell r="F983" t="str">
            <v>LUIS</v>
          </cell>
          <cell r="G983" t="str">
            <v>MIGUEL</v>
          </cell>
          <cell r="H983">
            <v>28</v>
          </cell>
          <cell r="I983" t="str">
            <v>OCASIONAL</v>
          </cell>
          <cell r="J983" t="str">
            <v>M</v>
          </cell>
          <cell r="K983" t="str">
            <v>ac</v>
          </cell>
          <cell r="L983" t="str">
            <v>TC</v>
          </cell>
          <cell r="M983" t="str">
            <v>NULL</v>
          </cell>
          <cell r="N983" t="str">
            <v>NULL</v>
          </cell>
          <cell r="O983" t="str">
            <v>AUXILIAR</v>
          </cell>
          <cell r="P983" t="str">
            <v>NULL</v>
          </cell>
          <cell r="Q983">
            <v>1</v>
          </cell>
        </row>
        <row r="984">
          <cell r="B984">
            <v>1061535652</v>
          </cell>
          <cell r="C984" t="str">
            <v>AGREDO OTERO SERGIO LUIS</v>
          </cell>
          <cell r="D984" t="str">
            <v>AGREDO</v>
          </cell>
          <cell r="E984" t="str">
            <v>OTERO</v>
          </cell>
          <cell r="F984" t="str">
            <v>SERGIO</v>
          </cell>
          <cell r="G984" t="str">
            <v>LUIS</v>
          </cell>
          <cell r="H984">
            <v>4</v>
          </cell>
          <cell r="I984" t="str">
            <v>OCASIONAL</v>
          </cell>
          <cell r="J984" t="str">
            <v>M</v>
          </cell>
          <cell r="K984" t="str">
            <v>ac</v>
          </cell>
          <cell r="L984" t="str">
            <v>TC</v>
          </cell>
          <cell r="M984" t="str">
            <v>NULL</v>
          </cell>
          <cell r="N984" t="str">
            <v>seragredo@unicauca.edu.co</v>
          </cell>
          <cell r="O984" t="str">
            <v>AUXILIAR</v>
          </cell>
          <cell r="P984" t="str">
            <v>NULL</v>
          </cell>
          <cell r="Q984">
            <v>1</v>
          </cell>
        </row>
        <row r="985">
          <cell r="B985">
            <v>1061685846</v>
          </cell>
          <cell r="C985" t="str">
            <v>MUÑOZ PEÑA INES DAMARIS</v>
          </cell>
          <cell r="D985" t="str">
            <v>MUÑOZ</v>
          </cell>
          <cell r="E985" t="str">
            <v>PEÑA</v>
          </cell>
          <cell r="F985" t="str">
            <v>INES</v>
          </cell>
          <cell r="G985" t="str">
            <v>DAMARIS</v>
          </cell>
          <cell r="H985">
            <v>43</v>
          </cell>
          <cell r="I985" t="str">
            <v>OCASIONAL</v>
          </cell>
          <cell r="J985" t="str">
            <v>F</v>
          </cell>
          <cell r="K985" t="str">
            <v>ac</v>
          </cell>
          <cell r="L985" t="str">
            <v>TC</v>
          </cell>
          <cell r="M985" t="str">
            <v>NULL</v>
          </cell>
          <cell r="N985" t="str">
            <v>idmunoz@unicauca.edu.co</v>
          </cell>
          <cell r="O985" t="str">
            <v>ASISTENTE</v>
          </cell>
          <cell r="P985" t="str">
            <v>NULL</v>
          </cell>
          <cell r="Q985">
            <v>1</v>
          </cell>
        </row>
        <row r="986">
          <cell r="B986">
            <v>1061686107</v>
          </cell>
          <cell r="C986" t="str">
            <v>ARCOS ORTEGA LEIDY TATIANA</v>
          </cell>
          <cell r="D986" t="str">
            <v>ARCOS</v>
          </cell>
          <cell r="E986" t="str">
            <v>ORTEGA</v>
          </cell>
          <cell r="F986" t="str">
            <v>LEIDY</v>
          </cell>
          <cell r="G986" t="str">
            <v>TATIANA</v>
          </cell>
          <cell r="H986">
            <v>31</v>
          </cell>
          <cell r="I986" t="str">
            <v>OCASIONAL</v>
          </cell>
          <cell r="J986" t="str">
            <v>F</v>
          </cell>
          <cell r="K986" t="str">
            <v>ac</v>
          </cell>
          <cell r="L986" t="str">
            <v>TC</v>
          </cell>
          <cell r="M986" t="str">
            <v>NULL</v>
          </cell>
          <cell r="N986" t="str">
            <v>leidytarcos@unicauca.edu.co</v>
          </cell>
          <cell r="O986" t="str">
            <v>ASISTENTE</v>
          </cell>
          <cell r="P986" t="str">
            <v>NULL</v>
          </cell>
          <cell r="Q986">
            <v>1</v>
          </cell>
        </row>
        <row r="987">
          <cell r="B987">
            <v>1061686636</v>
          </cell>
          <cell r="C987" t="str">
            <v>ZUÑIGA TROCHEZ SANDRA LORENA</v>
          </cell>
          <cell r="D987" t="str">
            <v>ZUÑIGA</v>
          </cell>
          <cell r="E987" t="str">
            <v>TROCHEZ</v>
          </cell>
          <cell r="F987" t="str">
            <v>SANDRA</v>
          </cell>
          <cell r="G987" t="str">
            <v>LORENA</v>
          </cell>
          <cell r="H987">
            <v>38</v>
          </cell>
          <cell r="I987" t="str">
            <v>OCASIONAL</v>
          </cell>
          <cell r="J987" t="str">
            <v>F</v>
          </cell>
          <cell r="K987" t="str">
            <v>ac</v>
          </cell>
          <cell r="L987" t="str">
            <v>TC</v>
          </cell>
          <cell r="M987" t="str">
            <v>NULL</v>
          </cell>
          <cell r="N987" t="str">
            <v>NULL</v>
          </cell>
          <cell r="O987" t="str">
            <v>AUXILIAR</v>
          </cell>
          <cell r="P987" t="str">
            <v>NULL</v>
          </cell>
          <cell r="Q987">
            <v>1</v>
          </cell>
        </row>
        <row r="988">
          <cell r="B988">
            <v>1061686780</v>
          </cell>
          <cell r="C988" t="str">
            <v>VILLOTA ENRIQUEZ JAKELINE AMPARO</v>
          </cell>
          <cell r="D988" t="str">
            <v>VILLOTA</v>
          </cell>
          <cell r="E988" t="str">
            <v>ENRIQUEZ</v>
          </cell>
          <cell r="F988" t="str">
            <v>JAKELINE</v>
          </cell>
          <cell r="G988" t="str">
            <v>AMPARO</v>
          </cell>
          <cell r="H988">
            <v>20</v>
          </cell>
          <cell r="I988" t="str">
            <v>OCASIONAL</v>
          </cell>
          <cell r="J988" t="str">
            <v>F</v>
          </cell>
          <cell r="K988" t="str">
            <v>ac</v>
          </cell>
          <cell r="L988" t="str">
            <v>TC</v>
          </cell>
          <cell r="M988" t="str">
            <v>NULL</v>
          </cell>
          <cell r="N988" t="str">
            <v>NULL</v>
          </cell>
          <cell r="O988" t="str">
            <v>ASISTENTE</v>
          </cell>
          <cell r="P988" t="str">
            <v>NULL</v>
          </cell>
          <cell r="Q988">
            <v>1</v>
          </cell>
        </row>
        <row r="989">
          <cell r="B989">
            <v>1061687219</v>
          </cell>
          <cell r="C989" t="str">
            <v>TOVAR ROSERO YENIFER YADIRA</v>
          </cell>
          <cell r="D989" t="str">
            <v>TOVAR</v>
          </cell>
          <cell r="E989" t="str">
            <v>ROSERO</v>
          </cell>
          <cell r="F989" t="str">
            <v>YENIFER</v>
          </cell>
          <cell r="G989" t="str">
            <v>YADIRA</v>
          </cell>
          <cell r="H989">
            <v>31</v>
          </cell>
          <cell r="I989" t="str">
            <v>OCASIONAL</v>
          </cell>
          <cell r="J989" t="str">
            <v>F</v>
          </cell>
          <cell r="K989" t="str">
            <v>ac</v>
          </cell>
          <cell r="L989" t="str">
            <v>TC</v>
          </cell>
          <cell r="M989" t="str">
            <v>NULL</v>
          </cell>
          <cell r="N989" t="str">
            <v>yenifertovar@unicauca.edu.co</v>
          </cell>
          <cell r="O989" t="str">
            <v>ASISTENTE</v>
          </cell>
          <cell r="P989" t="str">
            <v>NULL</v>
          </cell>
          <cell r="Q989">
            <v>1</v>
          </cell>
        </row>
        <row r="990">
          <cell r="B990">
            <v>1061687575</v>
          </cell>
          <cell r="C990" t="str">
            <v>GARCES MUÑOZ LUIS FERNANDO</v>
          </cell>
          <cell r="D990" t="str">
            <v>GARCES</v>
          </cell>
          <cell r="E990" t="str">
            <v>MUÑOZ</v>
          </cell>
          <cell r="F990" t="str">
            <v>LUIS</v>
          </cell>
          <cell r="G990" t="str">
            <v>FERNANDO</v>
          </cell>
          <cell r="H990">
            <v>45</v>
          </cell>
          <cell r="I990" t="str">
            <v>OCASIONAL</v>
          </cell>
          <cell r="J990" t="str">
            <v>M</v>
          </cell>
          <cell r="K990" t="str">
            <v>ac</v>
          </cell>
          <cell r="L990" t="str">
            <v>TC</v>
          </cell>
          <cell r="M990" t="str">
            <v>NULL</v>
          </cell>
          <cell r="N990" t="str">
            <v>luisgarces@unicauca.edu.co</v>
          </cell>
          <cell r="O990" t="str">
            <v>ASISTENTE</v>
          </cell>
          <cell r="P990" t="str">
            <v>NULL</v>
          </cell>
          <cell r="Q990">
            <v>1</v>
          </cell>
        </row>
        <row r="991">
          <cell r="B991">
            <v>1061687821</v>
          </cell>
          <cell r="C991" t="str">
            <v>ESCOBAR SERNA CLAUDIA LORENA</v>
          </cell>
          <cell r="D991" t="str">
            <v>ESCOBAR</v>
          </cell>
          <cell r="E991" t="str">
            <v>SERNA</v>
          </cell>
          <cell r="F991" t="str">
            <v>CLAUDIA</v>
          </cell>
          <cell r="G991" t="str">
            <v>LORENA</v>
          </cell>
          <cell r="H991">
            <v>21</v>
          </cell>
          <cell r="I991" t="str">
            <v>OCASIONAL</v>
          </cell>
          <cell r="J991" t="str">
            <v>F</v>
          </cell>
          <cell r="K991" t="str">
            <v>ac</v>
          </cell>
          <cell r="L991" t="str">
            <v>TC</v>
          </cell>
          <cell r="M991" t="str">
            <v>NULL</v>
          </cell>
          <cell r="N991" t="str">
            <v>claudiaescobar@unicauca.edu.co</v>
          </cell>
          <cell r="O991" t="str">
            <v>ASISTENTE</v>
          </cell>
          <cell r="P991" t="str">
            <v>NULL</v>
          </cell>
          <cell r="Q991">
            <v>1</v>
          </cell>
        </row>
        <row r="992">
          <cell r="B992">
            <v>1061687970</v>
          </cell>
          <cell r="C992" t="str">
            <v>OSPINA CAICEDO ANA ISABEL</v>
          </cell>
          <cell r="D992" t="str">
            <v>OSPINA</v>
          </cell>
          <cell r="E992" t="str">
            <v>CAICEDO</v>
          </cell>
          <cell r="F992" t="str">
            <v>ANA</v>
          </cell>
          <cell r="G992" t="str">
            <v>ISABEL</v>
          </cell>
          <cell r="H992">
            <v>13</v>
          </cell>
          <cell r="I992" t="str">
            <v>OCASIONAL</v>
          </cell>
          <cell r="J992" t="str">
            <v>F</v>
          </cell>
          <cell r="K992" t="str">
            <v>ac</v>
          </cell>
          <cell r="L992" t="str">
            <v>MT</v>
          </cell>
          <cell r="M992" t="str">
            <v>NULL</v>
          </cell>
          <cell r="N992" t="str">
            <v>ospina@unicauca.edu.co</v>
          </cell>
          <cell r="O992" t="str">
            <v>AUXILIAR</v>
          </cell>
          <cell r="P992" t="str">
            <v>NULL</v>
          </cell>
          <cell r="Q992">
            <v>1</v>
          </cell>
        </row>
        <row r="993">
          <cell r="B993">
            <v>1061688207</v>
          </cell>
          <cell r="C993" t="str">
            <v>RENGIFO VARONA WILLIAN ARLEY</v>
          </cell>
          <cell r="D993" t="str">
            <v>RENGIFO</v>
          </cell>
          <cell r="E993" t="str">
            <v>VARONA</v>
          </cell>
          <cell r="F993" t="str">
            <v>WILLIAN</v>
          </cell>
          <cell r="G993" t="str">
            <v>ARLEY</v>
          </cell>
          <cell r="H993">
            <v>40</v>
          </cell>
          <cell r="I993" t="str">
            <v>OCASIONAL</v>
          </cell>
          <cell r="J993" t="str">
            <v>M</v>
          </cell>
          <cell r="K993" t="str">
            <v>ac</v>
          </cell>
          <cell r="L993" t="str">
            <v>TC</v>
          </cell>
          <cell r="M993" t="str">
            <v>NULL</v>
          </cell>
          <cell r="N993" t="str">
            <v>willianrengifo@unicauca.edu.co</v>
          </cell>
          <cell r="O993" t="str">
            <v>AUXILIAR</v>
          </cell>
          <cell r="P993" t="str">
            <v>NULL</v>
          </cell>
          <cell r="Q993">
            <v>1</v>
          </cell>
        </row>
        <row r="994">
          <cell r="B994">
            <v>1061688234</v>
          </cell>
          <cell r="C994" t="str">
            <v>CARMEN JARAMILLO MARCELA DEL</v>
          </cell>
          <cell r="D994" t="str">
            <v>CARMEN</v>
          </cell>
          <cell r="E994" t="str">
            <v>JARAMILLO</v>
          </cell>
          <cell r="F994" t="str">
            <v>MARCELA</v>
          </cell>
          <cell r="G994" t="str">
            <v>DEL</v>
          </cell>
          <cell r="H994">
            <v>10</v>
          </cell>
          <cell r="I994" t="str">
            <v>OCASIONAL</v>
          </cell>
          <cell r="J994" t="str">
            <v>F</v>
          </cell>
          <cell r="K994" t="str">
            <v>ac</v>
          </cell>
          <cell r="L994" t="str">
            <v>TC</v>
          </cell>
          <cell r="M994" t="str">
            <v>NULL</v>
          </cell>
          <cell r="N994" t="str">
            <v>mjaramillo@unicauca.edu.co</v>
          </cell>
          <cell r="O994" t="str">
            <v>AUXILIAR</v>
          </cell>
          <cell r="P994" t="str">
            <v>NULL</v>
          </cell>
          <cell r="Q994">
            <v>1</v>
          </cell>
        </row>
        <row r="995">
          <cell r="B995">
            <v>1061688308</v>
          </cell>
          <cell r="C995" t="str">
            <v>GUERRERO INSUASTI NATHALIE</v>
          </cell>
          <cell r="D995" t="str">
            <v>GUERRERO</v>
          </cell>
          <cell r="E995" t="str">
            <v>INSUASTI</v>
          </cell>
          <cell r="F995" t="str">
            <v>NATHALIE</v>
          </cell>
          <cell r="H995">
            <v>10</v>
          </cell>
          <cell r="I995" t="str">
            <v>OCASIONAL</v>
          </cell>
          <cell r="J995" t="str">
            <v>F</v>
          </cell>
          <cell r="K995" t="str">
            <v>ac</v>
          </cell>
          <cell r="L995" t="str">
            <v>TC</v>
          </cell>
          <cell r="M995" t="str">
            <v>NULL</v>
          </cell>
          <cell r="N995" t="str">
            <v>nathalieg@unicauca.edu.co</v>
          </cell>
          <cell r="O995" t="str">
            <v>ASISTENTE</v>
          </cell>
          <cell r="P995" t="str">
            <v>NULL</v>
          </cell>
          <cell r="Q995">
            <v>1</v>
          </cell>
        </row>
        <row r="996">
          <cell r="B996">
            <v>1061688698</v>
          </cell>
          <cell r="C996" t="str">
            <v>PIZO VIDAL YESID GEOVANY</v>
          </cell>
          <cell r="D996" t="str">
            <v>PIZO</v>
          </cell>
          <cell r="E996" t="str">
            <v>VIDAL</v>
          </cell>
          <cell r="F996" t="str">
            <v>YESID</v>
          </cell>
          <cell r="G996" t="str">
            <v>GEOVANY</v>
          </cell>
          <cell r="H996">
            <v>2</v>
          </cell>
          <cell r="I996" t="str">
            <v>OCASIONAL</v>
          </cell>
          <cell r="J996" t="str">
            <v>M</v>
          </cell>
          <cell r="K996" t="str">
            <v>ac</v>
          </cell>
          <cell r="L996" t="str">
            <v>TC</v>
          </cell>
          <cell r="M996" t="str">
            <v>NULL</v>
          </cell>
          <cell r="N996" t="str">
            <v>yesidpizo@unicauca.edu.co</v>
          </cell>
          <cell r="O996" t="str">
            <v>ASISTENTE</v>
          </cell>
          <cell r="P996" t="str">
            <v>NULL</v>
          </cell>
          <cell r="Q996">
            <v>1</v>
          </cell>
        </row>
        <row r="997">
          <cell r="B997">
            <v>1061690715</v>
          </cell>
          <cell r="C997" t="str">
            <v>SANCHEZ ORTEGA JORGE LUIS</v>
          </cell>
          <cell r="D997" t="str">
            <v>SANCHEZ</v>
          </cell>
          <cell r="E997" t="str">
            <v>ORTEGA</v>
          </cell>
          <cell r="F997" t="str">
            <v>JORGE</v>
          </cell>
          <cell r="G997" t="str">
            <v>LUIS</v>
          </cell>
          <cell r="H997">
            <v>4</v>
          </cell>
          <cell r="I997" t="str">
            <v>OCASIONAL</v>
          </cell>
          <cell r="J997" t="str">
            <v>M</v>
          </cell>
          <cell r="K997" t="str">
            <v>ac</v>
          </cell>
          <cell r="L997" t="str">
            <v>TC</v>
          </cell>
          <cell r="M997" t="str">
            <v>NULL</v>
          </cell>
          <cell r="N997" t="str">
            <v>jlsanchez@unicauca.edu.co</v>
          </cell>
          <cell r="O997" t="str">
            <v>ASOCIADO</v>
          </cell>
          <cell r="P997" t="str">
            <v>NULL</v>
          </cell>
          <cell r="Q997">
            <v>1</v>
          </cell>
        </row>
        <row r="998">
          <cell r="B998">
            <v>1061691289</v>
          </cell>
          <cell r="C998" t="str">
            <v>GALINDEZ VALDES TAO ARA</v>
          </cell>
          <cell r="D998" t="str">
            <v>GALINDEZ</v>
          </cell>
          <cell r="E998" t="str">
            <v>VALDES</v>
          </cell>
          <cell r="F998" t="str">
            <v>TAO</v>
          </cell>
          <cell r="G998" t="str">
            <v>ARA</v>
          </cell>
          <cell r="H998">
            <v>32</v>
          </cell>
          <cell r="I998" t="str">
            <v>OCASIONAL</v>
          </cell>
          <cell r="J998" t="str">
            <v>M</v>
          </cell>
          <cell r="K998" t="str">
            <v>ac</v>
          </cell>
          <cell r="L998" t="str">
            <v>MT</v>
          </cell>
          <cell r="M998" t="str">
            <v>NULL</v>
          </cell>
          <cell r="N998" t="str">
            <v>tao@unicauca.edu.co</v>
          </cell>
          <cell r="O998" t="str">
            <v>ASISTENTE</v>
          </cell>
          <cell r="P998" t="str">
            <v>NULL</v>
          </cell>
          <cell r="Q998">
            <v>1</v>
          </cell>
        </row>
        <row r="999">
          <cell r="B999">
            <v>1061691637</v>
          </cell>
          <cell r="C999" t="str">
            <v>SALAZAR VALENCIA CRISTIAN FERNANDO</v>
          </cell>
          <cell r="D999" t="str">
            <v>SALAZAR</v>
          </cell>
          <cell r="E999" t="str">
            <v>VALENCIA</v>
          </cell>
          <cell r="F999" t="str">
            <v>CRISTIAN</v>
          </cell>
          <cell r="G999" t="str">
            <v>FERNANDO</v>
          </cell>
          <cell r="H999">
            <v>28</v>
          </cell>
          <cell r="I999" t="str">
            <v>OCASIONAL</v>
          </cell>
          <cell r="J999" t="str">
            <v>M</v>
          </cell>
          <cell r="K999" t="str">
            <v>ac</v>
          </cell>
          <cell r="L999" t="str">
            <v>TC</v>
          </cell>
          <cell r="M999" t="str">
            <v>NULL</v>
          </cell>
          <cell r="N999" t="str">
            <v>fsalazar@unicauca.edu.co</v>
          </cell>
          <cell r="O999" t="str">
            <v>ASISTENTE</v>
          </cell>
          <cell r="P999" t="str">
            <v>NULL</v>
          </cell>
          <cell r="Q999">
            <v>1</v>
          </cell>
        </row>
        <row r="1000">
          <cell r="B1000">
            <v>1061692027</v>
          </cell>
          <cell r="C1000" t="str">
            <v>TORRES RAMIREZ ISABELA</v>
          </cell>
          <cell r="D1000" t="str">
            <v>TORRES</v>
          </cell>
          <cell r="E1000" t="str">
            <v>RAMIREZ</v>
          </cell>
          <cell r="F1000" t="str">
            <v>ISABELA</v>
          </cell>
          <cell r="H1000">
            <v>9</v>
          </cell>
          <cell r="I1000" t="str">
            <v>OCASIONAL</v>
          </cell>
          <cell r="J1000" t="str">
            <v>F</v>
          </cell>
          <cell r="K1000" t="str">
            <v>ac</v>
          </cell>
          <cell r="L1000" t="str">
            <v>TC</v>
          </cell>
          <cell r="M1000" t="str">
            <v>NULL</v>
          </cell>
          <cell r="N1000" t="str">
            <v>isabelatorres@unicauca.edu.co</v>
          </cell>
          <cell r="O1000" t="str">
            <v>AUXILIAR</v>
          </cell>
          <cell r="P1000" t="str">
            <v>NULL</v>
          </cell>
          <cell r="Q1000">
            <v>1</v>
          </cell>
        </row>
        <row r="1001">
          <cell r="B1001">
            <v>1061692415</v>
          </cell>
          <cell r="C1001" t="str">
            <v>CORAL ENRIQUEZ JAIME ALBERTO</v>
          </cell>
          <cell r="D1001" t="str">
            <v>CORAL</v>
          </cell>
          <cell r="E1001" t="str">
            <v>ENRIQUEZ</v>
          </cell>
          <cell r="F1001" t="str">
            <v>JAIME</v>
          </cell>
          <cell r="G1001" t="str">
            <v>ALBERTO</v>
          </cell>
          <cell r="H1001">
            <v>13</v>
          </cell>
          <cell r="I1001" t="str">
            <v>OCASIONAL</v>
          </cell>
          <cell r="J1001" t="str">
            <v>M</v>
          </cell>
          <cell r="K1001" t="str">
            <v>ac</v>
          </cell>
          <cell r="L1001" t="str">
            <v>MT</v>
          </cell>
          <cell r="M1001" t="str">
            <v>NULL</v>
          </cell>
          <cell r="N1001" t="str">
            <v>NULL</v>
          </cell>
          <cell r="O1001" t="str">
            <v>AUXILIAR</v>
          </cell>
          <cell r="P1001" t="str">
            <v>NULL</v>
          </cell>
          <cell r="Q1001">
            <v>1</v>
          </cell>
        </row>
        <row r="1002">
          <cell r="B1002">
            <v>1061693126</v>
          </cell>
          <cell r="C1002" t="str">
            <v>ROA ZUÑIGA JESUS ANDRES</v>
          </cell>
          <cell r="D1002" t="str">
            <v>ROA</v>
          </cell>
          <cell r="E1002" t="str">
            <v>ZUÑIGA</v>
          </cell>
          <cell r="F1002" t="str">
            <v>JESUS</v>
          </cell>
          <cell r="G1002" t="str">
            <v>ANDRES</v>
          </cell>
          <cell r="H1002">
            <v>3</v>
          </cell>
          <cell r="I1002" t="str">
            <v>OCASIONAL</v>
          </cell>
          <cell r="J1002" t="str">
            <v>M</v>
          </cell>
          <cell r="K1002" t="str">
            <v>ac</v>
          </cell>
          <cell r="L1002" t="str">
            <v>TC</v>
          </cell>
          <cell r="M1002" t="str">
            <v>NULL</v>
          </cell>
          <cell r="N1002" t="str">
            <v>jaroa@unicauca.edu.co</v>
          </cell>
          <cell r="O1002" t="str">
            <v>ASISTENTE</v>
          </cell>
          <cell r="P1002" t="str">
            <v>NULL</v>
          </cell>
          <cell r="Q1002">
            <v>1</v>
          </cell>
        </row>
        <row r="1003">
          <cell r="B1003">
            <v>1061693173</v>
          </cell>
          <cell r="C1003" t="str">
            <v>HURTADO MENESES LISSY YOJANA</v>
          </cell>
          <cell r="D1003" t="str">
            <v>HURTADO</v>
          </cell>
          <cell r="E1003" t="str">
            <v>MENESES</v>
          </cell>
          <cell r="F1003" t="str">
            <v>LISSY</v>
          </cell>
          <cell r="G1003" t="str">
            <v>YOJANA</v>
          </cell>
          <cell r="H1003">
            <v>34</v>
          </cell>
          <cell r="I1003" t="str">
            <v>OCASIONAL</v>
          </cell>
          <cell r="J1003" t="str">
            <v>F</v>
          </cell>
          <cell r="K1003" t="str">
            <v>ac</v>
          </cell>
          <cell r="L1003" t="str">
            <v>TC</v>
          </cell>
          <cell r="M1003" t="str">
            <v>NULL</v>
          </cell>
          <cell r="N1003" t="str">
            <v>lissyhurtado@unicauca.edu.co</v>
          </cell>
          <cell r="O1003" t="str">
            <v>ASISTENTE</v>
          </cell>
          <cell r="P1003" t="str">
            <v>NULL</v>
          </cell>
          <cell r="Q1003">
            <v>1</v>
          </cell>
        </row>
        <row r="1004">
          <cell r="B1004">
            <v>1061693825</v>
          </cell>
          <cell r="C1004" t="str">
            <v>JALLER DIAZ LINA MARCELA</v>
          </cell>
          <cell r="D1004" t="str">
            <v>JALLER</v>
          </cell>
          <cell r="E1004" t="str">
            <v>DIAZ</v>
          </cell>
          <cell r="F1004" t="str">
            <v>LINA</v>
          </cell>
          <cell r="G1004" t="str">
            <v>MARCELA</v>
          </cell>
          <cell r="H1004">
            <v>34</v>
          </cell>
          <cell r="I1004" t="str">
            <v>OCASIONAL</v>
          </cell>
          <cell r="J1004" t="str">
            <v>F</v>
          </cell>
          <cell r="K1004" t="str">
            <v>ac</v>
          </cell>
          <cell r="L1004" t="str">
            <v>TC</v>
          </cell>
          <cell r="M1004" t="str">
            <v>NULL</v>
          </cell>
          <cell r="N1004" t="str">
            <v>ljaller@unicauca.edu.co</v>
          </cell>
          <cell r="O1004" t="str">
            <v>ASOCIADO</v>
          </cell>
          <cell r="P1004" t="str">
            <v>NULL</v>
          </cell>
          <cell r="Q1004">
            <v>1</v>
          </cell>
        </row>
        <row r="1005">
          <cell r="B1005">
            <v>1061693919</v>
          </cell>
          <cell r="C1005" t="str">
            <v>PABON SALAZAR YUSLEY KATERINE</v>
          </cell>
          <cell r="D1005" t="str">
            <v>PABON</v>
          </cell>
          <cell r="E1005" t="str">
            <v>SALAZAR</v>
          </cell>
          <cell r="F1005" t="str">
            <v>YUSLEY</v>
          </cell>
          <cell r="G1005" t="str">
            <v>KATERINE</v>
          </cell>
          <cell r="H1005">
            <v>11</v>
          </cell>
          <cell r="I1005" t="str">
            <v>OCASIONAL</v>
          </cell>
          <cell r="J1005" t="str">
            <v>F</v>
          </cell>
          <cell r="K1005" t="str">
            <v>ac</v>
          </cell>
          <cell r="L1005" t="str">
            <v>TC</v>
          </cell>
          <cell r="M1005" t="str">
            <v>NULL</v>
          </cell>
          <cell r="N1005" t="str">
            <v>yusley@unicauca.edu.co</v>
          </cell>
          <cell r="O1005" t="str">
            <v>ASISTENTE</v>
          </cell>
          <cell r="P1005" t="str">
            <v>NULL</v>
          </cell>
          <cell r="Q1005">
            <v>1</v>
          </cell>
        </row>
        <row r="1006">
          <cell r="B1006">
            <v>1061693922</v>
          </cell>
          <cell r="C1006" t="str">
            <v>CERON PORTILLA ANA CATALINA</v>
          </cell>
          <cell r="D1006" t="str">
            <v>CERON</v>
          </cell>
          <cell r="E1006" t="str">
            <v>PORTILLA</v>
          </cell>
          <cell r="F1006" t="str">
            <v>ANA</v>
          </cell>
          <cell r="G1006" t="str">
            <v>CATALINA</v>
          </cell>
          <cell r="H1006">
            <v>30</v>
          </cell>
          <cell r="I1006" t="str">
            <v>OCASIONAL</v>
          </cell>
          <cell r="J1006" t="str">
            <v>F</v>
          </cell>
          <cell r="K1006" t="str">
            <v>ac</v>
          </cell>
          <cell r="L1006" t="str">
            <v>MT</v>
          </cell>
          <cell r="M1006" t="str">
            <v>NULL</v>
          </cell>
          <cell r="N1006" t="str">
            <v>NULL</v>
          </cell>
          <cell r="O1006" t="str">
            <v>AUXILIAR</v>
          </cell>
          <cell r="P1006" t="str">
            <v>NULL</v>
          </cell>
          <cell r="Q1006">
            <v>1</v>
          </cell>
        </row>
        <row r="1007">
          <cell r="B1007">
            <v>1061694232</v>
          </cell>
          <cell r="C1007" t="str">
            <v>MAR MEZA MARIA DEL</v>
          </cell>
          <cell r="D1007" t="str">
            <v>MAR</v>
          </cell>
          <cell r="E1007" t="str">
            <v>MEZA</v>
          </cell>
          <cell r="F1007" t="str">
            <v>MARIA</v>
          </cell>
          <cell r="G1007" t="str">
            <v>DEL</v>
          </cell>
          <cell r="H1007">
            <v>8</v>
          </cell>
          <cell r="I1007" t="str">
            <v>OCASIONAL</v>
          </cell>
          <cell r="J1007" t="str">
            <v>M</v>
          </cell>
          <cell r="K1007" t="str">
            <v>ac</v>
          </cell>
          <cell r="L1007" t="str">
            <v>TC</v>
          </cell>
          <cell r="M1007" t="str">
            <v>NULL</v>
          </cell>
          <cell r="N1007" t="str">
            <v>mariadelmar@unicauca.edu.co</v>
          </cell>
          <cell r="O1007" t="str">
            <v>AUXILIAR</v>
          </cell>
          <cell r="P1007" t="str">
            <v>NULL</v>
          </cell>
          <cell r="Q1007">
            <v>1</v>
          </cell>
        </row>
        <row r="1008">
          <cell r="B1008">
            <v>1061695653</v>
          </cell>
          <cell r="C1008" t="str">
            <v>PLAZA ROSERO ANA MARIA</v>
          </cell>
          <cell r="D1008" t="str">
            <v>PLAZA</v>
          </cell>
          <cell r="E1008" t="str">
            <v>ROSERO</v>
          </cell>
          <cell r="F1008" t="str">
            <v>ANA</v>
          </cell>
          <cell r="G1008" t="str">
            <v>MARIA</v>
          </cell>
          <cell r="H1008">
            <v>30</v>
          </cell>
          <cell r="I1008" t="str">
            <v>OCASIONAL</v>
          </cell>
          <cell r="J1008" t="str">
            <v>F</v>
          </cell>
          <cell r="K1008" t="str">
            <v>ac</v>
          </cell>
          <cell r="L1008" t="str">
            <v>MT</v>
          </cell>
          <cell r="M1008" t="str">
            <v>NULL</v>
          </cell>
          <cell r="N1008" t="str">
            <v>amplaza@unicauca.edu.co</v>
          </cell>
          <cell r="O1008" t="str">
            <v>ASISTENTE</v>
          </cell>
          <cell r="P1008" t="str">
            <v>NULL</v>
          </cell>
          <cell r="Q1008">
            <v>1</v>
          </cell>
        </row>
        <row r="1009">
          <cell r="B1009">
            <v>1061696382</v>
          </cell>
          <cell r="C1009" t="str">
            <v>VIVEROS CUASQUER ANDREA CRISTINA</v>
          </cell>
          <cell r="D1009" t="str">
            <v>VIVEROS</v>
          </cell>
          <cell r="E1009" t="str">
            <v>CUASQUER</v>
          </cell>
          <cell r="F1009" t="str">
            <v>ANDREA</v>
          </cell>
          <cell r="G1009" t="str">
            <v>CRISTINA</v>
          </cell>
          <cell r="H1009">
            <v>42</v>
          </cell>
          <cell r="I1009" t="str">
            <v>OCASIONAL</v>
          </cell>
          <cell r="J1009" t="str">
            <v>M</v>
          </cell>
          <cell r="K1009" t="str">
            <v>ac</v>
          </cell>
          <cell r="L1009" t="str">
            <v>TC</v>
          </cell>
          <cell r="M1009" t="str">
            <v>NULL</v>
          </cell>
          <cell r="N1009" t="str">
            <v>crisviveros@unicauca.edu.co</v>
          </cell>
          <cell r="O1009" t="str">
            <v>AUXILIAR</v>
          </cell>
          <cell r="P1009" t="str">
            <v>NULL</v>
          </cell>
          <cell r="Q1009">
            <v>1</v>
          </cell>
        </row>
        <row r="1010">
          <cell r="B1010">
            <v>1061696388</v>
          </cell>
          <cell r="C1010" t="str">
            <v>SANTACRUZ VEGA MARIA CAMILA</v>
          </cell>
          <cell r="D1010" t="str">
            <v>SANTACRUZ</v>
          </cell>
          <cell r="E1010" t="str">
            <v>VEGA</v>
          </cell>
          <cell r="F1010" t="str">
            <v>MARIA</v>
          </cell>
          <cell r="G1010" t="str">
            <v>CAMILA</v>
          </cell>
          <cell r="H1010">
            <v>11</v>
          </cell>
          <cell r="I1010" t="str">
            <v>OCASIONAL</v>
          </cell>
          <cell r="J1010" t="str">
            <v>M</v>
          </cell>
          <cell r="K1010" t="str">
            <v>ac</v>
          </cell>
          <cell r="L1010" t="str">
            <v>TC</v>
          </cell>
          <cell r="M1010" t="str">
            <v>NULL</v>
          </cell>
          <cell r="N1010" t="str">
            <v>mariacsantacruz@unicauca.edu.co</v>
          </cell>
          <cell r="O1010" t="str">
            <v>ASISTENTE</v>
          </cell>
          <cell r="P1010" t="str">
            <v>NULL</v>
          </cell>
          <cell r="Q1010">
            <v>1</v>
          </cell>
        </row>
        <row r="1011">
          <cell r="B1011">
            <v>1061696684</v>
          </cell>
          <cell r="C1011" t="str">
            <v>DELGADO ESPINOSA NASLY YANID</v>
          </cell>
          <cell r="D1011" t="str">
            <v>DELGADO</v>
          </cell>
          <cell r="E1011" t="str">
            <v>ESPINOSA</v>
          </cell>
          <cell r="F1011" t="str">
            <v>NASLY</v>
          </cell>
          <cell r="G1011" t="str">
            <v>YANID</v>
          </cell>
          <cell r="H1011">
            <v>47</v>
          </cell>
          <cell r="I1011" t="str">
            <v>OCASIONAL</v>
          </cell>
          <cell r="J1011" t="str">
            <v>F</v>
          </cell>
          <cell r="K1011" t="str">
            <v>ac</v>
          </cell>
          <cell r="L1011" t="str">
            <v>TC</v>
          </cell>
          <cell r="M1011" t="str">
            <v>NULL</v>
          </cell>
          <cell r="N1011" t="str">
            <v>naslydelgado@unicauca.edu.co</v>
          </cell>
          <cell r="O1011" t="str">
            <v>ASISTENTE</v>
          </cell>
          <cell r="P1011" t="str">
            <v>NULL</v>
          </cell>
          <cell r="Q1011">
            <v>1</v>
          </cell>
        </row>
        <row r="1012">
          <cell r="B1012">
            <v>1061696949</v>
          </cell>
          <cell r="C1012" t="str">
            <v>CHILITO GUAUÑA GUSTAVO ADOLFO</v>
          </cell>
          <cell r="D1012" t="str">
            <v>CHILITO</v>
          </cell>
          <cell r="E1012" t="str">
            <v>GUAUÑA</v>
          </cell>
          <cell r="F1012" t="str">
            <v>GUSTAVO</v>
          </cell>
          <cell r="G1012" t="str">
            <v>ADOLFO</v>
          </cell>
          <cell r="H1012">
            <v>33</v>
          </cell>
          <cell r="I1012" t="str">
            <v>OCASIONAL</v>
          </cell>
          <cell r="J1012" t="str">
            <v>M</v>
          </cell>
          <cell r="K1012" t="str">
            <v>ac</v>
          </cell>
          <cell r="L1012" t="str">
            <v>TC</v>
          </cell>
          <cell r="M1012" t="str">
            <v>NULL</v>
          </cell>
          <cell r="N1012" t="str">
            <v>NULL</v>
          </cell>
          <cell r="O1012" t="str">
            <v>AUXILIAR</v>
          </cell>
          <cell r="P1012" t="str">
            <v>NULL</v>
          </cell>
          <cell r="Q1012">
            <v>1</v>
          </cell>
        </row>
        <row r="1013">
          <cell r="B1013">
            <v>1061696958</v>
          </cell>
          <cell r="C1013" t="str">
            <v>CHARA ORDOÑEZ WILLIAN DARIO</v>
          </cell>
          <cell r="D1013" t="str">
            <v>CHARA</v>
          </cell>
          <cell r="E1013" t="str">
            <v>ORDOÑEZ</v>
          </cell>
          <cell r="F1013" t="str">
            <v>WILLIAN</v>
          </cell>
          <cell r="G1013" t="str">
            <v>DARIO</v>
          </cell>
          <cell r="H1013">
            <v>37</v>
          </cell>
          <cell r="I1013" t="str">
            <v>OCASIONAL</v>
          </cell>
          <cell r="J1013" t="str">
            <v>M</v>
          </cell>
          <cell r="K1013" t="str">
            <v>ac</v>
          </cell>
          <cell r="L1013" t="str">
            <v>TC</v>
          </cell>
          <cell r="M1013" t="str">
            <v>NULL</v>
          </cell>
          <cell r="N1013" t="str">
            <v>williamchara@unicauca.edu.co</v>
          </cell>
          <cell r="O1013" t="str">
            <v>ASISTENTE</v>
          </cell>
          <cell r="P1013" t="str">
            <v>NULL</v>
          </cell>
          <cell r="Q1013">
            <v>1</v>
          </cell>
        </row>
        <row r="1014">
          <cell r="B1014">
            <v>1061697014</v>
          </cell>
          <cell r="C1014" t="str">
            <v>TRUJILLO URIBE LUCY ADRIANA</v>
          </cell>
          <cell r="D1014" t="str">
            <v>TRUJILLO</v>
          </cell>
          <cell r="E1014" t="str">
            <v>URIBE</v>
          </cell>
          <cell r="F1014" t="str">
            <v>LUCY</v>
          </cell>
          <cell r="G1014" t="str">
            <v>ADRIANA</v>
          </cell>
          <cell r="H1014">
            <v>37</v>
          </cell>
          <cell r="I1014" t="str">
            <v>OCASIONAL</v>
          </cell>
          <cell r="J1014" t="str">
            <v>F</v>
          </cell>
          <cell r="K1014" t="str">
            <v>ac</v>
          </cell>
          <cell r="L1014" t="str">
            <v>TC</v>
          </cell>
          <cell r="M1014" t="str">
            <v>NULL</v>
          </cell>
          <cell r="N1014" t="str">
            <v>adrianatrujillo@unicauca.edu.co</v>
          </cell>
          <cell r="O1014" t="str">
            <v>AUXILIAR</v>
          </cell>
          <cell r="P1014" t="str">
            <v>NULL</v>
          </cell>
          <cell r="Q1014">
            <v>1</v>
          </cell>
        </row>
        <row r="1015">
          <cell r="B1015">
            <v>1061698779</v>
          </cell>
          <cell r="C1015" t="str">
            <v>AGUILAR BURBANO ANDRES FELIPE</v>
          </cell>
          <cell r="D1015" t="str">
            <v>AGUILAR</v>
          </cell>
          <cell r="E1015" t="str">
            <v>BURBANO</v>
          </cell>
          <cell r="F1015" t="str">
            <v>ANDRES</v>
          </cell>
          <cell r="G1015" t="str">
            <v>FELIPE</v>
          </cell>
          <cell r="H1015">
            <v>19</v>
          </cell>
          <cell r="I1015" t="str">
            <v>OCASIONAL</v>
          </cell>
          <cell r="J1015" t="str">
            <v>M</v>
          </cell>
          <cell r="K1015" t="str">
            <v>ac</v>
          </cell>
          <cell r="L1015" t="str">
            <v>TC</v>
          </cell>
          <cell r="M1015" t="str">
            <v>NULL</v>
          </cell>
          <cell r="N1015" t="str">
            <v>andresaguilar@unicauca.edu.co</v>
          </cell>
          <cell r="O1015" t="str">
            <v>AUXILIAR</v>
          </cell>
          <cell r="P1015" t="str">
            <v>NULL</v>
          </cell>
          <cell r="Q1015">
            <v>1</v>
          </cell>
        </row>
        <row r="1016">
          <cell r="B1016">
            <v>1061699143</v>
          </cell>
          <cell r="C1016" t="str">
            <v>GARCES CONSTAIN CAMILO EDUARDO</v>
          </cell>
          <cell r="D1016" t="str">
            <v>GARCES</v>
          </cell>
          <cell r="E1016" t="str">
            <v>CONSTAIN</v>
          </cell>
          <cell r="F1016" t="str">
            <v>CAMILO</v>
          </cell>
          <cell r="G1016" t="str">
            <v>EDUARDO</v>
          </cell>
          <cell r="H1016">
            <v>17</v>
          </cell>
          <cell r="I1016" t="str">
            <v>OCASIONAL</v>
          </cell>
          <cell r="J1016" t="str">
            <v>M</v>
          </cell>
          <cell r="K1016" t="str">
            <v>ac</v>
          </cell>
          <cell r="L1016" t="str">
            <v>MT</v>
          </cell>
          <cell r="M1016" t="str">
            <v>NULL</v>
          </cell>
          <cell r="N1016" t="str">
            <v>NULL</v>
          </cell>
          <cell r="O1016" t="str">
            <v>AUXILIAR</v>
          </cell>
          <cell r="P1016" t="str">
            <v>NULL</v>
          </cell>
          <cell r="Q1016">
            <v>1</v>
          </cell>
        </row>
        <row r="1017">
          <cell r="B1017">
            <v>1061699251</v>
          </cell>
          <cell r="C1017" t="str">
            <v>ORTEGA DORADO JULIE CAROLINA</v>
          </cell>
          <cell r="D1017" t="str">
            <v>ORTEGA</v>
          </cell>
          <cell r="E1017" t="str">
            <v>DORADO</v>
          </cell>
          <cell r="F1017" t="str">
            <v>JULIE</v>
          </cell>
          <cell r="G1017" t="str">
            <v>CAROLINA</v>
          </cell>
          <cell r="H1017">
            <v>11</v>
          </cell>
          <cell r="I1017" t="str">
            <v>OCASIONAL</v>
          </cell>
          <cell r="J1017" t="str">
            <v>F</v>
          </cell>
          <cell r="K1017" t="str">
            <v>ac</v>
          </cell>
          <cell r="L1017" t="str">
            <v>TC</v>
          </cell>
          <cell r="M1017" t="str">
            <v>NULL</v>
          </cell>
          <cell r="N1017" t="str">
            <v>carortega@unicauca.edu.co</v>
          </cell>
          <cell r="O1017" t="str">
            <v>AUXILIAR</v>
          </cell>
          <cell r="P1017" t="str">
            <v>NULL</v>
          </cell>
          <cell r="Q1017">
            <v>1</v>
          </cell>
        </row>
        <row r="1018">
          <cell r="B1018">
            <v>1061699361</v>
          </cell>
          <cell r="C1018" t="str">
            <v>ORDOÑEZ HOYOS ALEX ENRIQUE</v>
          </cell>
          <cell r="D1018" t="str">
            <v>ORDOÑEZ</v>
          </cell>
          <cell r="E1018" t="str">
            <v>HOYOS</v>
          </cell>
          <cell r="F1018" t="str">
            <v>ALEX</v>
          </cell>
          <cell r="G1018" t="str">
            <v>ENRIQUE</v>
          </cell>
          <cell r="H1018">
            <v>5</v>
          </cell>
          <cell r="I1018" t="str">
            <v>OCASIONAL</v>
          </cell>
          <cell r="J1018" t="str">
            <v>M</v>
          </cell>
          <cell r="K1018" t="str">
            <v>ac</v>
          </cell>
          <cell r="L1018" t="str">
            <v>TC</v>
          </cell>
          <cell r="M1018" t="str">
            <v>NULL</v>
          </cell>
          <cell r="N1018" t="str">
            <v>alexenrique@unicauca.edu.co</v>
          </cell>
          <cell r="O1018" t="str">
            <v>ASISTENTE</v>
          </cell>
          <cell r="P1018" t="str">
            <v>NULL</v>
          </cell>
          <cell r="Q1018">
            <v>1</v>
          </cell>
        </row>
        <row r="1019">
          <cell r="B1019">
            <v>1061700340</v>
          </cell>
          <cell r="C1019" t="str">
            <v>VALENCIA PAYAN CRISTIAN HEIDELBERG</v>
          </cell>
          <cell r="D1019" t="str">
            <v>VALENCIA</v>
          </cell>
          <cell r="E1019" t="str">
            <v>PAYAN</v>
          </cell>
          <cell r="F1019" t="str">
            <v>CRISTIAN</v>
          </cell>
          <cell r="G1019" t="str">
            <v>HEIDELBERG</v>
          </cell>
          <cell r="H1019">
            <v>50</v>
          </cell>
          <cell r="I1019" t="str">
            <v>OCASIONAL</v>
          </cell>
          <cell r="J1019" t="str">
            <v>M</v>
          </cell>
          <cell r="K1019" t="str">
            <v>ac</v>
          </cell>
          <cell r="L1019" t="str">
            <v>TC</v>
          </cell>
          <cell r="M1019" t="str">
            <v>NULL</v>
          </cell>
          <cell r="N1019" t="str">
            <v>NULL</v>
          </cell>
          <cell r="O1019" t="str">
            <v>AUXILIAR</v>
          </cell>
          <cell r="P1019" t="str">
            <v>NULL</v>
          </cell>
          <cell r="Q1019">
            <v>1</v>
          </cell>
        </row>
        <row r="1020">
          <cell r="B1020">
            <v>1061703562</v>
          </cell>
          <cell r="C1020" t="str">
            <v>MUÑOZ COLLAZOS CATALINA</v>
          </cell>
          <cell r="D1020" t="str">
            <v>MUÑOZ</v>
          </cell>
          <cell r="E1020" t="str">
            <v>COLLAZOS</v>
          </cell>
          <cell r="F1020" t="str">
            <v>CATALINA</v>
          </cell>
          <cell r="H1020">
            <v>49</v>
          </cell>
          <cell r="I1020" t="str">
            <v>OCASIONAL</v>
          </cell>
          <cell r="J1020" t="str">
            <v>F</v>
          </cell>
          <cell r="K1020" t="str">
            <v>ac</v>
          </cell>
          <cell r="L1020" t="str">
            <v>TC</v>
          </cell>
          <cell r="M1020" t="str">
            <v>NULL</v>
          </cell>
          <cell r="N1020" t="str">
            <v>catalinamunoz@unicauca.edu.co</v>
          </cell>
          <cell r="O1020" t="str">
            <v>ASISTENTE</v>
          </cell>
          <cell r="P1020" t="str">
            <v>NULL</v>
          </cell>
          <cell r="Q1020">
            <v>1</v>
          </cell>
        </row>
        <row r="1021">
          <cell r="B1021">
            <v>1061703666</v>
          </cell>
          <cell r="C1021" t="str">
            <v>RODRIGUEZ CABEZAS SANTIAGO JOSE</v>
          </cell>
          <cell r="D1021" t="str">
            <v>RODRIGUEZ</v>
          </cell>
          <cell r="E1021" t="str">
            <v>CABEZAS</v>
          </cell>
          <cell r="F1021" t="str">
            <v>SANTIAGO</v>
          </cell>
          <cell r="G1021" t="str">
            <v>JOSE</v>
          </cell>
          <cell r="H1021">
            <v>42</v>
          </cell>
          <cell r="I1021" t="str">
            <v>OCASIONAL</v>
          </cell>
          <cell r="J1021" t="str">
            <v>M</v>
          </cell>
          <cell r="K1021" t="str">
            <v>ac</v>
          </cell>
          <cell r="L1021" t="str">
            <v>TC</v>
          </cell>
          <cell r="M1021" t="str">
            <v>NULL</v>
          </cell>
          <cell r="N1021" t="str">
            <v>sjrodriguez@unicauca.edu.co</v>
          </cell>
          <cell r="O1021" t="str">
            <v>ASISTENTE</v>
          </cell>
          <cell r="P1021" t="str">
            <v>NULL</v>
          </cell>
          <cell r="Q1021">
            <v>1</v>
          </cell>
        </row>
        <row r="1022">
          <cell r="B1022">
            <v>1061704258</v>
          </cell>
          <cell r="C1022" t="str">
            <v>BAMBAGUE RUIZ CRISTINA</v>
          </cell>
          <cell r="D1022" t="str">
            <v>BAMBAGUE</v>
          </cell>
          <cell r="E1022" t="str">
            <v>RUIZ</v>
          </cell>
          <cell r="F1022" t="str">
            <v>CRISTINA</v>
          </cell>
          <cell r="H1022">
            <v>10</v>
          </cell>
          <cell r="I1022" t="str">
            <v>OCASIONAL</v>
          </cell>
          <cell r="J1022" t="str">
            <v>F</v>
          </cell>
          <cell r="K1022" t="str">
            <v>ac</v>
          </cell>
          <cell r="L1022" t="str">
            <v>MT</v>
          </cell>
          <cell r="M1022" t="str">
            <v>NULL</v>
          </cell>
          <cell r="N1022" t="str">
            <v>cbruiz@unicauca.edu.co</v>
          </cell>
          <cell r="O1022" t="str">
            <v>AUXILIAR</v>
          </cell>
          <cell r="P1022" t="str">
            <v>NULL</v>
          </cell>
          <cell r="Q1022">
            <v>1</v>
          </cell>
        </row>
        <row r="1023">
          <cell r="B1023">
            <v>1061704317</v>
          </cell>
          <cell r="C1023" t="str">
            <v>VELEZ TOBAR RAQUEL AMALIA</v>
          </cell>
          <cell r="D1023" t="str">
            <v>VELEZ</v>
          </cell>
          <cell r="E1023" t="str">
            <v>TOBAR</v>
          </cell>
          <cell r="F1023" t="str">
            <v>RAQUEL</v>
          </cell>
          <cell r="G1023" t="str">
            <v>AMALIA</v>
          </cell>
          <cell r="H1023">
            <v>15</v>
          </cell>
          <cell r="I1023" t="str">
            <v>OCASIONAL</v>
          </cell>
          <cell r="J1023" t="str">
            <v>F</v>
          </cell>
          <cell r="K1023" t="str">
            <v>ac</v>
          </cell>
          <cell r="L1023" t="str">
            <v>TC</v>
          </cell>
          <cell r="M1023" t="str">
            <v>NULL</v>
          </cell>
          <cell r="N1023" t="str">
            <v>raquelvelez@unicauca.edu.co</v>
          </cell>
          <cell r="O1023" t="str">
            <v>ASOCIADO</v>
          </cell>
          <cell r="P1023" t="str">
            <v>NULL</v>
          </cell>
          <cell r="Q1023">
            <v>1</v>
          </cell>
        </row>
        <row r="1024">
          <cell r="B1024">
            <v>1061704598</v>
          </cell>
          <cell r="C1024" t="str">
            <v>DAZA DORADO ENID CONSUELO</v>
          </cell>
          <cell r="D1024" t="str">
            <v>DAZA</v>
          </cell>
          <cell r="E1024" t="str">
            <v>DORADO</v>
          </cell>
          <cell r="F1024" t="str">
            <v>ENID</v>
          </cell>
          <cell r="G1024" t="str">
            <v>CONSUELO</v>
          </cell>
          <cell r="H1024">
            <v>5</v>
          </cell>
          <cell r="I1024" t="str">
            <v>OCASIONAL</v>
          </cell>
          <cell r="J1024" t="str">
            <v>F</v>
          </cell>
          <cell r="K1024" t="str">
            <v>ac</v>
          </cell>
          <cell r="L1024" t="str">
            <v>TC</v>
          </cell>
          <cell r="M1024" t="str">
            <v>NULL</v>
          </cell>
          <cell r="N1024" t="str">
            <v>ecdaza@unicauca.edu.co</v>
          </cell>
          <cell r="O1024" t="str">
            <v>ASISTENTE</v>
          </cell>
          <cell r="P1024" t="str">
            <v>NULL</v>
          </cell>
          <cell r="Q1024">
            <v>1</v>
          </cell>
        </row>
        <row r="1025">
          <cell r="B1025">
            <v>1061704763</v>
          </cell>
          <cell r="C1025" t="str">
            <v>SOLARTE ORDOÑEZ NORLETH JAIRO</v>
          </cell>
          <cell r="D1025" t="str">
            <v>SOLARTE</v>
          </cell>
          <cell r="E1025" t="str">
            <v>ORDOÑEZ</v>
          </cell>
          <cell r="F1025" t="str">
            <v>NORLETH</v>
          </cell>
          <cell r="G1025" t="str">
            <v>JAIRO</v>
          </cell>
          <cell r="H1025">
            <v>4</v>
          </cell>
          <cell r="I1025" t="str">
            <v>OCASIONAL</v>
          </cell>
          <cell r="J1025" t="str">
            <v>M</v>
          </cell>
          <cell r="K1025" t="str">
            <v>ac</v>
          </cell>
          <cell r="L1025" t="str">
            <v>TC</v>
          </cell>
          <cell r="M1025" t="str">
            <v>NULL</v>
          </cell>
          <cell r="N1025" t="str">
            <v>njsolarte@unicauca.edu.co</v>
          </cell>
          <cell r="O1025" t="str">
            <v>ASOCIADO</v>
          </cell>
          <cell r="P1025" t="str">
            <v>NULL</v>
          </cell>
          <cell r="Q1025">
            <v>1</v>
          </cell>
        </row>
        <row r="1026">
          <cell r="B1026">
            <v>1061704795</v>
          </cell>
          <cell r="C1026" t="str">
            <v>URBANO PARDO MERCY LORENA</v>
          </cell>
          <cell r="D1026" t="str">
            <v>URBANO</v>
          </cell>
          <cell r="E1026" t="str">
            <v>PARDO</v>
          </cell>
          <cell r="F1026" t="str">
            <v>MERCY</v>
          </cell>
          <cell r="G1026" t="str">
            <v>LORENA</v>
          </cell>
          <cell r="H1026">
            <v>26</v>
          </cell>
          <cell r="I1026" t="str">
            <v>OCASIONAL</v>
          </cell>
          <cell r="J1026" t="str">
            <v>F</v>
          </cell>
          <cell r="K1026" t="str">
            <v>ac</v>
          </cell>
          <cell r="L1026" t="str">
            <v>TC</v>
          </cell>
          <cell r="M1026" t="str">
            <v>NULL</v>
          </cell>
          <cell r="N1026" t="str">
            <v>mercyurbano@unicauca.edu.co</v>
          </cell>
          <cell r="O1026" t="str">
            <v>ASOCIADO</v>
          </cell>
          <cell r="P1026" t="str">
            <v>NULL</v>
          </cell>
          <cell r="Q1026">
            <v>1</v>
          </cell>
        </row>
        <row r="1027">
          <cell r="B1027">
            <v>1061705037</v>
          </cell>
          <cell r="C1027" t="str">
            <v>FLOREZ HOLGUIN JENNYFER PAOLA</v>
          </cell>
          <cell r="D1027" t="str">
            <v>FLOREZ</v>
          </cell>
          <cell r="E1027" t="str">
            <v>HOLGUIN</v>
          </cell>
          <cell r="F1027" t="str">
            <v>JENNYFER</v>
          </cell>
          <cell r="G1027" t="str">
            <v>PAOLA</v>
          </cell>
          <cell r="H1027">
            <v>11</v>
          </cell>
          <cell r="I1027" t="str">
            <v>OCASIONAL</v>
          </cell>
          <cell r="J1027" t="str">
            <v>F</v>
          </cell>
          <cell r="K1027" t="str">
            <v>ac</v>
          </cell>
          <cell r="L1027" t="str">
            <v>TC</v>
          </cell>
          <cell r="M1027" t="str">
            <v>NULL</v>
          </cell>
          <cell r="N1027" t="str">
            <v>jennyfer@unicauca.edu.co</v>
          </cell>
          <cell r="O1027" t="str">
            <v>AUXILIAR</v>
          </cell>
          <cell r="P1027" t="str">
            <v>NULL</v>
          </cell>
          <cell r="Q1027">
            <v>1</v>
          </cell>
        </row>
        <row r="1028">
          <cell r="B1028">
            <v>1061705167</v>
          </cell>
          <cell r="C1028" t="str">
            <v>PEREZ LOBATO CRISTIAN ANDRES</v>
          </cell>
          <cell r="D1028" t="str">
            <v>PEREZ</v>
          </cell>
          <cell r="E1028" t="str">
            <v>LOBATO</v>
          </cell>
          <cell r="F1028" t="str">
            <v>CRISTIAN</v>
          </cell>
          <cell r="G1028" t="str">
            <v>ANDRES</v>
          </cell>
          <cell r="H1028">
            <v>5</v>
          </cell>
          <cell r="I1028" t="str">
            <v>OCASIONAL</v>
          </cell>
          <cell r="J1028" t="str">
            <v>M</v>
          </cell>
          <cell r="K1028" t="str">
            <v>ac</v>
          </cell>
          <cell r="L1028" t="str">
            <v>MT</v>
          </cell>
          <cell r="M1028" t="str">
            <v>NULL</v>
          </cell>
          <cell r="N1028" t="str">
            <v>cristianpl@unicauca.edu.co</v>
          </cell>
          <cell r="O1028" t="str">
            <v>AUXILIAR</v>
          </cell>
          <cell r="P1028" t="str">
            <v>NULL</v>
          </cell>
          <cell r="Q1028">
            <v>1</v>
          </cell>
        </row>
        <row r="1029">
          <cell r="B1029">
            <v>1061705278</v>
          </cell>
          <cell r="C1029" t="str">
            <v>ARBELAEZ GUTIERREZ SANDRA LORENA</v>
          </cell>
          <cell r="D1029" t="str">
            <v>ARBELAEZ</v>
          </cell>
          <cell r="E1029" t="str">
            <v>GUTIERREZ</v>
          </cell>
          <cell r="F1029" t="str">
            <v>SANDRA</v>
          </cell>
          <cell r="G1029" t="str">
            <v>LORENA</v>
          </cell>
          <cell r="H1029">
            <v>2</v>
          </cell>
          <cell r="I1029" t="str">
            <v>OCASIONAL</v>
          </cell>
          <cell r="J1029" t="str">
            <v>F</v>
          </cell>
          <cell r="K1029" t="str">
            <v>ac</v>
          </cell>
          <cell r="L1029" t="str">
            <v>TC</v>
          </cell>
          <cell r="M1029" t="str">
            <v>NULL</v>
          </cell>
          <cell r="N1029" t="str">
            <v>loren299@unicauca.edu.co</v>
          </cell>
          <cell r="O1029" t="str">
            <v>AUXILIAR</v>
          </cell>
          <cell r="P1029" t="str">
            <v>NULL</v>
          </cell>
          <cell r="Q1029">
            <v>1</v>
          </cell>
        </row>
        <row r="1030">
          <cell r="B1030">
            <v>1061705641</v>
          </cell>
          <cell r="C1030" t="str">
            <v>ZAMORA MORENO MAYRA ANDREA</v>
          </cell>
          <cell r="D1030" t="str">
            <v>ZAMORA</v>
          </cell>
          <cell r="E1030" t="str">
            <v>MORENO</v>
          </cell>
          <cell r="F1030" t="str">
            <v>MAYRA</v>
          </cell>
          <cell r="G1030" t="str">
            <v>ANDREA</v>
          </cell>
          <cell r="H1030">
            <v>31</v>
          </cell>
          <cell r="I1030" t="str">
            <v>OCASIONAL</v>
          </cell>
          <cell r="J1030" t="str">
            <v>F</v>
          </cell>
          <cell r="K1030" t="str">
            <v>ac</v>
          </cell>
          <cell r="L1030" t="str">
            <v>TC</v>
          </cell>
          <cell r="M1030" t="str">
            <v>NULL</v>
          </cell>
          <cell r="N1030" t="str">
            <v>NULL</v>
          </cell>
          <cell r="O1030" t="str">
            <v>AUXILIAR</v>
          </cell>
          <cell r="P1030" t="str">
            <v>NULL</v>
          </cell>
          <cell r="Q1030">
            <v>1</v>
          </cell>
        </row>
        <row r="1031">
          <cell r="B1031">
            <v>1061705743</v>
          </cell>
          <cell r="C1031" t="str">
            <v>MARTINEZ MARIACA IVAN GERARDO</v>
          </cell>
          <cell r="D1031" t="str">
            <v>MARTINEZ</v>
          </cell>
          <cell r="E1031" t="str">
            <v>MARIACA</v>
          </cell>
          <cell r="F1031" t="str">
            <v>IVAN</v>
          </cell>
          <cell r="G1031" t="str">
            <v>GERARDO</v>
          </cell>
          <cell r="H1031">
            <v>2</v>
          </cell>
          <cell r="I1031" t="str">
            <v>OCASIONAL</v>
          </cell>
          <cell r="J1031" t="str">
            <v>M</v>
          </cell>
          <cell r="K1031" t="str">
            <v>ac</v>
          </cell>
          <cell r="L1031" t="str">
            <v>TC</v>
          </cell>
          <cell r="M1031" t="str">
            <v>NULL</v>
          </cell>
          <cell r="N1031" t="str">
            <v>ivanm@unicauca.edu.co</v>
          </cell>
          <cell r="O1031" t="str">
            <v>AUXILIAR</v>
          </cell>
          <cell r="P1031" t="str">
            <v>NULL</v>
          </cell>
          <cell r="Q1031">
            <v>1</v>
          </cell>
        </row>
        <row r="1032">
          <cell r="B1032">
            <v>1061707510</v>
          </cell>
          <cell r="C1032" t="str">
            <v>CORDOBA CALVO ANDRES ALEJANDRO</v>
          </cell>
          <cell r="D1032" t="str">
            <v>CORDOBA</v>
          </cell>
          <cell r="E1032" t="str">
            <v>CALVO</v>
          </cell>
          <cell r="F1032" t="str">
            <v>ANDRES</v>
          </cell>
          <cell r="G1032" t="str">
            <v>ALEJANDRO</v>
          </cell>
          <cell r="H1032">
            <v>38</v>
          </cell>
          <cell r="I1032" t="str">
            <v>OCASIONAL</v>
          </cell>
          <cell r="J1032" t="str">
            <v>M</v>
          </cell>
          <cell r="K1032" t="str">
            <v>ac</v>
          </cell>
          <cell r="L1032" t="str">
            <v>TC</v>
          </cell>
          <cell r="M1032" t="str">
            <v>NULL</v>
          </cell>
          <cell r="N1032" t="str">
            <v>aacordoba@unicauca.edu.co</v>
          </cell>
          <cell r="O1032" t="str">
            <v>ASISTENTE</v>
          </cell>
          <cell r="P1032" t="str">
            <v>NULL</v>
          </cell>
          <cell r="Q1032">
            <v>1</v>
          </cell>
        </row>
        <row r="1033">
          <cell r="B1033">
            <v>1061707620</v>
          </cell>
          <cell r="C1033" t="str">
            <v>RODRIGUEZ RAMIREZ CATALINA</v>
          </cell>
          <cell r="D1033" t="str">
            <v>RODRIGUEZ</v>
          </cell>
          <cell r="E1033" t="str">
            <v>RAMIREZ</v>
          </cell>
          <cell r="F1033" t="str">
            <v>CATALINA</v>
          </cell>
          <cell r="H1033">
            <v>18</v>
          </cell>
          <cell r="I1033" t="str">
            <v>OCASIONAL</v>
          </cell>
          <cell r="J1033" t="str">
            <v>F</v>
          </cell>
          <cell r="K1033" t="str">
            <v>ac</v>
          </cell>
          <cell r="L1033" t="str">
            <v>TC</v>
          </cell>
          <cell r="M1033" t="str">
            <v>NULL</v>
          </cell>
          <cell r="N1033" t="str">
            <v>catarodriguez@unicauca.edu.co</v>
          </cell>
          <cell r="O1033" t="str">
            <v>ASISTENTE</v>
          </cell>
          <cell r="P1033" t="str">
            <v>NULL</v>
          </cell>
          <cell r="Q1033">
            <v>1</v>
          </cell>
        </row>
        <row r="1034">
          <cell r="B1034">
            <v>1061708024</v>
          </cell>
          <cell r="C1034" t="str">
            <v>VARON GUZMAN MARGARETH SOFIA</v>
          </cell>
          <cell r="D1034" t="str">
            <v>VARON</v>
          </cell>
          <cell r="E1034" t="str">
            <v>GUZMAN</v>
          </cell>
          <cell r="F1034" t="str">
            <v>MARGARETH</v>
          </cell>
          <cell r="G1034" t="str">
            <v>SOFIA</v>
          </cell>
          <cell r="H1034">
            <v>28</v>
          </cell>
          <cell r="I1034" t="str">
            <v>OCASIONAL</v>
          </cell>
          <cell r="J1034" t="str">
            <v>F</v>
          </cell>
          <cell r="K1034" t="str">
            <v>ac</v>
          </cell>
          <cell r="L1034" t="str">
            <v>TC</v>
          </cell>
          <cell r="M1034" t="str">
            <v>NULL</v>
          </cell>
          <cell r="N1034" t="str">
            <v>sofi_0588@unicauca.edu.co</v>
          </cell>
          <cell r="O1034" t="str">
            <v>AUXILIAR</v>
          </cell>
          <cell r="P1034" t="str">
            <v>NULL</v>
          </cell>
          <cell r="Q1034">
            <v>1</v>
          </cell>
        </row>
        <row r="1035">
          <cell r="B1035">
            <v>1061709112</v>
          </cell>
          <cell r="C1035" t="str">
            <v>MUÑOZ SOTELO DIEGO MARINO</v>
          </cell>
          <cell r="D1035" t="str">
            <v>MUÑOZ</v>
          </cell>
          <cell r="E1035" t="str">
            <v>SOTELO</v>
          </cell>
          <cell r="F1035" t="str">
            <v>DIEGO</v>
          </cell>
          <cell r="G1035" t="str">
            <v>MARINO</v>
          </cell>
          <cell r="H1035">
            <v>14</v>
          </cell>
          <cell r="I1035" t="str">
            <v>OCASIONAL</v>
          </cell>
          <cell r="J1035" t="str">
            <v>M</v>
          </cell>
          <cell r="K1035" t="str">
            <v>in</v>
          </cell>
          <cell r="L1035" t="str">
            <v>TC</v>
          </cell>
          <cell r="M1035" t="str">
            <v>No aplica</v>
          </cell>
          <cell r="N1035" t="str">
            <v>diegom@unicauca.edu.co</v>
          </cell>
          <cell r="O1035" t="str">
            <v>AUXILIAR</v>
          </cell>
          <cell r="P1035" t="str">
            <v>NULL</v>
          </cell>
          <cell r="Q1035">
            <v>1</v>
          </cell>
        </row>
        <row r="1036">
          <cell r="B1036">
            <v>1061710648</v>
          </cell>
          <cell r="C1036" t="str">
            <v>PEREZ ORDOÑEZ JULIAN RODRIGO</v>
          </cell>
          <cell r="D1036" t="str">
            <v>PEREZ</v>
          </cell>
          <cell r="E1036" t="str">
            <v>ORDOÑEZ</v>
          </cell>
          <cell r="F1036" t="str">
            <v>JULIAN</v>
          </cell>
          <cell r="G1036" t="str">
            <v>RODRIGO</v>
          </cell>
          <cell r="H1036">
            <v>43</v>
          </cell>
          <cell r="I1036" t="str">
            <v>OCASIONAL</v>
          </cell>
          <cell r="J1036" t="str">
            <v>M</v>
          </cell>
          <cell r="K1036" t="str">
            <v>ac</v>
          </cell>
          <cell r="L1036" t="str">
            <v>TC</v>
          </cell>
          <cell r="M1036" t="str">
            <v>NULL</v>
          </cell>
          <cell r="N1036" t="str">
            <v>jrperez@unicauca.edu.co</v>
          </cell>
          <cell r="O1036" t="str">
            <v>AUXILIAR</v>
          </cell>
          <cell r="P1036" t="str">
            <v>NULL</v>
          </cell>
          <cell r="Q1036">
            <v>1</v>
          </cell>
        </row>
        <row r="1037">
          <cell r="B1037">
            <v>1061711510</v>
          </cell>
          <cell r="C1037" t="str">
            <v>ROBLES YAMA DUVAN ARTURO</v>
          </cell>
          <cell r="D1037" t="str">
            <v>ROBLES</v>
          </cell>
          <cell r="E1037" t="str">
            <v>YAMA</v>
          </cell>
          <cell r="F1037" t="str">
            <v>DUVAN</v>
          </cell>
          <cell r="G1037" t="str">
            <v>ARTURO</v>
          </cell>
          <cell r="H1037">
            <v>3</v>
          </cell>
          <cell r="I1037" t="str">
            <v>OCASIONAL</v>
          </cell>
          <cell r="J1037" t="str">
            <v>M</v>
          </cell>
          <cell r="K1037" t="str">
            <v>ac</v>
          </cell>
          <cell r="L1037" t="str">
            <v>TC</v>
          </cell>
          <cell r="M1037" t="str">
            <v>NULL</v>
          </cell>
          <cell r="N1037" t="str">
            <v>duvantbn@unicauca.edu.co</v>
          </cell>
          <cell r="O1037" t="str">
            <v>AUXILIAR</v>
          </cell>
          <cell r="P1037" t="str">
            <v>NULL</v>
          </cell>
          <cell r="Q1037">
            <v>1</v>
          </cell>
        </row>
        <row r="1038">
          <cell r="B1038">
            <v>1061713635</v>
          </cell>
          <cell r="C1038" t="str">
            <v>LUNA IMBACUAN OMAR ANCIZAR</v>
          </cell>
          <cell r="D1038" t="str">
            <v>LUNA</v>
          </cell>
          <cell r="E1038" t="str">
            <v>IMBACUAN</v>
          </cell>
          <cell r="F1038" t="str">
            <v>OMAR</v>
          </cell>
          <cell r="G1038" t="str">
            <v>ANCIZAR</v>
          </cell>
          <cell r="H1038">
            <v>33</v>
          </cell>
          <cell r="I1038" t="str">
            <v>OCASIONAL</v>
          </cell>
          <cell r="J1038" t="str">
            <v>M</v>
          </cell>
          <cell r="K1038" t="str">
            <v>ac</v>
          </cell>
          <cell r="L1038" t="str">
            <v>TC</v>
          </cell>
          <cell r="M1038" t="str">
            <v>NULL</v>
          </cell>
          <cell r="N1038" t="str">
            <v>NULL</v>
          </cell>
          <cell r="O1038" t="str">
            <v>AUXILIAR</v>
          </cell>
          <cell r="P1038" t="str">
            <v>NULL</v>
          </cell>
          <cell r="Q1038">
            <v>1</v>
          </cell>
        </row>
        <row r="1039">
          <cell r="B1039">
            <v>1061713891</v>
          </cell>
          <cell r="C1039" t="str">
            <v>FERNANDEZ BEDOYA CARLOS ADOLFO</v>
          </cell>
          <cell r="D1039" t="str">
            <v>FERNANDEZ</v>
          </cell>
          <cell r="E1039" t="str">
            <v>BEDOYA</v>
          </cell>
          <cell r="F1039" t="str">
            <v>CARLOS</v>
          </cell>
          <cell r="G1039" t="str">
            <v>ADOLFO</v>
          </cell>
          <cell r="H1039">
            <v>33</v>
          </cell>
          <cell r="I1039" t="str">
            <v>OCASIONAL</v>
          </cell>
          <cell r="J1039" t="str">
            <v>M</v>
          </cell>
          <cell r="K1039" t="str">
            <v>ac</v>
          </cell>
          <cell r="L1039" t="str">
            <v>MT</v>
          </cell>
          <cell r="M1039" t="str">
            <v>NULL</v>
          </cell>
          <cell r="N1039" t="str">
            <v>NULL</v>
          </cell>
          <cell r="O1039" t="str">
            <v>AUXILIAR</v>
          </cell>
          <cell r="P1039" t="str">
            <v>NULL</v>
          </cell>
          <cell r="Q1039">
            <v>1</v>
          </cell>
        </row>
        <row r="1040">
          <cell r="B1040">
            <v>1061713963</v>
          </cell>
          <cell r="C1040" t="str">
            <v>FERNANDEZ RENGIFO ELIANA</v>
          </cell>
          <cell r="D1040" t="str">
            <v>FERNANDEZ</v>
          </cell>
          <cell r="E1040" t="str">
            <v>RENGIFO</v>
          </cell>
          <cell r="F1040" t="str">
            <v>ELIANA</v>
          </cell>
          <cell r="H1040">
            <v>19</v>
          </cell>
          <cell r="I1040" t="str">
            <v>OCASIONAL</v>
          </cell>
          <cell r="J1040" t="str">
            <v>F</v>
          </cell>
          <cell r="K1040" t="str">
            <v>ac</v>
          </cell>
          <cell r="L1040" t="str">
            <v>TC</v>
          </cell>
          <cell r="M1040" t="str">
            <v>NULL</v>
          </cell>
          <cell r="N1040" t="str">
            <v>yurani@unicauca.edu.co</v>
          </cell>
          <cell r="O1040" t="str">
            <v>ASISTENTE</v>
          </cell>
          <cell r="P1040" t="str">
            <v>NULL</v>
          </cell>
          <cell r="Q1040">
            <v>1</v>
          </cell>
        </row>
        <row r="1041">
          <cell r="B1041">
            <v>1061714282</v>
          </cell>
          <cell r="C1041" t="str">
            <v>ORDOÑEZ HURTADO ANDRES FERNANDO</v>
          </cell>
          <cell r="D1041" t="str">
            <v>ORDOÑEZ</v>
          </cell>
          <cell r="E1041" t="str">
            <v>HURTADO</v>
          </cell>
          <cell r="F1041" t="str">
            <v>ANDRES</v>
          </cell>
          <cell r="G1041" t="str">
            <v>FERNANDO</v>
          </cell>
          <cell r="H1041">
            <v>51</v>
          </cell>
          <cell r="I1041" t="str">
            <v>OCASIONAL</v>
          </cell>
          <cell r="J1041" t="str">
            <v>M</v>
          </cell>
          <cell r="K1041" t="str">
            <v>ac</v>
          </cell>
          <cell r="L1041" t="str">
            <v>TC</v>
          </cell>
          <cell r="M1041" t="str">
            <v>NULL</v>
          </cell>
          <cell r="N1041" t="str">
            <v>afordonez@unicauca.edu.co</v>
          </cell>
          <cell r="O1041" t="str">
            <v>ASISTENTE</v>
          </cell>
          <cell r="P1041" t="str">
            <v>NULL</v>
          </cell>
          <cell r="Q1041">
            <v>1</v>
          </cell>
        </row>
        <row r="1042">
          <cell r="B1042">
            <v>1061714887</v>
          </cell>
          <cell r="C1042" t="str">
            <v>IPIA CAMAYO MAYER ALINA</v>
          </cell>
          <cell r="D1042" t="str">
            <v>IPIA</v>
          </cell>
          <cell r="E1042" t="str">
            <v>CAMAYO</v>
          </cell>
          <cell r="F1042" t="str">
            <v>MAYER</v>
          </cell>
          <cell r="G1042" t="str">
            <v>ALINA</v>
          </cell>
          <cell r="H1042">
            <v>4</v>
          </cell>
          <cell r="I1042" t="str">
            <v>OCASIONAL</v>
          </cell>
          <cell r="J1042" t="str">
            <v>F</v>
          </cell>
          <cell r="K1042" t="str">
            <v>ac</v>
          </cell>
          <cell r="L1042" t="str">
            <v>TC</v>
          </cell>
          <cell r="M1042" t="str">
            <v>NULL</v>
          </cell>
          <cell r="N1042" t="str">
            <v>mayercamayo@unicauca.edu.co</v>
          </cell>
          <cell r="O1042" t="str">
            <v>ASISTENTE</v>
          </cell>
          <cell r="P1042" t="str">
            <v>NULL</v>
          </cell>
          <cell r="Q1042">
            <v>1</v>
          </cell>
        </row>
        <row r="1043">
          <cell r="B1043">
            <v>1061715642</v>
          </cell>
          <cell r="C1043" t="str">
            <v>MORA MONTILLA MARIA ALEJANDRA</v>
          </cell>
          <cell r="D1043" t="str">
            <v>MORA</v>
          </cell>
          <cell r="E1043" t="str">
            <v>MONTILLA</v>
          </cell>
          <cell r="F1043" t="str">
            <v>MARIA</v>
          </cell>
          <cell r="G1043" t="str">
            <v>ALEJANDRA</v>
          </cell>
          <cell r="H1043">
            <v>9</v>
          </cell>
          <cell r="I1043" t="str">
            <v>OCASIONAL</v>
          </cell>
          <cell r="J1043" t="str">
            <v>M</v>
          </cell>
          <cell r="K1043" t="str">
            <v>ac</v>
          </cell>
          <cell r="L1043" t="str">
            <v>TC</v>
          </cell>
          <cell r="M1043" t="str">
            <v>NULL</v>
          </cell>
          <cell r="N1043" t="str">
            <v>NULL</v>
          </cell>
          <cell r="O1043" t="str">
            <v>AUXILIAR</v>
          </cell>
          <cell r="P1043" t="str">
            <v>NULL</v>
          </cell>
          <cell r="Q1043">
            <v>1</v>
          </cell>
        </row>
        <row r="1044">
          <cell r="B1044">
            <v>1061715937</v>
          </cell>
          <cell r="C1044" t="str">
            <v>LOSADA GALEANO ANA MARIA</v>
          </cell>
          <cell r="D1044" t="str">
            <v>LOSADA</v>
          </cell>
          <cell r="E1044" t="str">
            <v>GALEANO</v>
          </cell>
          <cell r="F1044" t="str">
            <v>ANA</v>
          </cell>
          <cell r="G1044" t="str">
            <v>MARIA</v>
          </cell>
          <cell r="H1044">
            <v>44</v>
          </cell>
          <cell r="I1044" t="str">
            <v>OCASIONAL</v>
          </cell>
          <cell r="J1044" t="str">
            <v>F</v>
          </cell>
          <cell r="K1044" t="str">
            <v>ac</v>
          </cell>
          <cell r="L1044" t="str">
            <v>TC</v>
          </cell>
          <cell r="M1044" t="str">
            <v>NULL</v>
          </cell>
          <cell r="N1044" t="str">
            <v>anamarial@unicauca.edu.co</v>
          </cell>
          <cell r="O1044" t="str">
            <v>ASISTENTE</v>
          </cell>
          <cell r="P1044" t="str">
            <v>NULL</v>
          </cell>
          <cell r="Q1044">
            <v>1</v>
          </cell>
        </row>
        <row r="1045">
          <cell r="B1045">
            <v>1061716885</v>
          </cell>
          <cell r="C1045" t="str">
            <v>BRAVO MONTENEGRO ERIC FERNANDO</v>
          </cell>
          <cell r="D1045" t="str">
            <v>BRAVO</v>
          </cell>
          <cell r="E1045" t="str">
            <v>MONTENEGRO</v>
          </cell>
          <cell r="F1045" t="str">
            <v>ERIC</v>
          </cell>
          <cell r="G1045" t="str">
            <v>FERNANDO</v>
          </cell>
          <cell r="H1045">
            <v>35</v>
          </cell>
          <cell r="I1045" t="str">
            <v>OCASIONAL</v>
          </cell>
          <cell r="J1045" t="str">
            <v>M</v>
          </cell>
          <cell r="K1045" t="str">
            <v>ac</v>
          </cell>
          <cell r="L1045" t="str">
            <v>TC</v>
          </cell>
          <cell r="M1045" t="str">
            <v>NULL</v>
          </cell>
          <cell r="N1045" t="str">
            <v>NULL</v>
          </cell>
          <cell r="O1045" t="str">
            <v>ASISTENTE</v>
          </cell>
          <cell r="P1045" t="str">
            <v>NULL</v>
          </cell>
          <cell r="Q1045">
            <v>1</v>
          </cell>
        </row>
        <row r="1046">
          <cell r="B1046">
            <v>1061716987</v>
          </cell>
          <cell r="C1046" t="str">
            <v>ARRECHEA CASTILLO JADER MARCEL</v>
          </cell>
          <cell r="D1046" t="str">
            <v>ARRECHEA</v>
          </cell>
          <cell r="E1046" t="str">
            <v>CASTILLO</v>
          </cell>
          <cell r="F1046" t="str">
            <v>JADER</v>
          </cell>
          <cell r="G1046" t="str">
            <v>MARCEL</v>
          </cell>
          <cell r="H1046">
            <v>48</v>
          </cell>
          <cell r="I1046" t="str">
            <v>OCASIONAL</v>
          </cell>
          <cell r="J1046" t="str">
            <v>M</v>
          </cell>
          <cell r="K1046" t="str">
            <v>ac</v>
          </cell>
          <cell r="L1046" t="str">
            <v>TC</v>
          </cell>
          <cell r="M1046" t="str">
            <v>NULL</v>
          </cell>
          <cell r="N1046" t="str">
            <v>jadercastillo@unicauca.edu.co</v>
          </cell>
          <cell r="O1046" t="str">
            <v>ASISTENTE</v>
          </cell>
          <cell r="P1046" t="str">
            <v>NULL</v>
          </cell>
          <cell r="Q1046">
            <v>1</v>
          </cell>
        </row>
        <row r="1047">
          <cell r="B1047">
            <v>1061717308</v>
          </cell>
          <cell r="C1047" t="str">
            <v>AGREDO DELGADO VANESSA</v>
          </cell>
          <cell r="D1047" t="str">
            <v>AGREDO</v>
          </cell>
          <cell r="E1047" t="str">
            <v>DELGADO</v>
          </cell>
          <cell r="F1047" t="str">
            <v>VANESSA</v>
          </cell>
          <cell r="H1047">
            <v>52</v>
          </cell>
          <cell r="I1047" t="str">
            <v>OCASIONAL</v>
          </cell>
          <cell r="J1047" t="str">
            <v>F</v>
          </cell>
          <cell r="K1047" t="str">
            <v>ac</v>
          </cell>
          <cell r="L1047" t="str">
            <v>TC</v>
          </cell>
          <cell r="M1047" t="str">
            <v>NULL</v>
          </cell>
          <cell r="N1047" t="str">
            <v>vanessaagredo@unicauca.edu.co</v>
          </cell>
          <cell r="O1047" t="str">
            <v>ASISTENTE</v>
          </cell>
          <cell r="P1047" t="str">
            <v>NULL</v>
          </cell>
          <cell r="Q1047">
            <v>1</v>
          </cell>
        </row>
        <row r="1048">
          <cell r="B1048">
            <v>1061718060</v>
          </cell>
          <cell r="C1048" t="str">
            <v>POLANCO PASAJE JHON EDWIN</v>
          </cell>
          <cell r="D1048" t="str">
            <v>POLANCO</v>
          </cell>
          <cell r="E1048" t="str">
            <v>PASAJE</v>
          </cell>
          <cell r="F1048" t="str">
            <v>JHON</v>
          </cell>
          <cell r="G1048" t="str">
            <v>EDWIN</v>
          </cell>
          <cell r="H1048">
            <v>11</v>
          </cell>
          <cell r="I1048" t="str">
            <v>OCASIONAL</v>
          </cell>
          <cell r="J1048" t="str">
            <v>M</v>
          </cell>
          <cell r="K1048" t="str">
            <v>ac</v>
          </cell>
          <cell r="L1048" t="str">
            <v>TC</v>
          </cell>
          <cell r="M1048" t="str">
            <v>NULL</v>
          </cell>
          <cell r="N1048" t="str">
            <v>NULL</v>
          </cell>
          <cell r="O1048" t="str">
            <v>AUXILIAR</v>
          </cell>
          <cell r="P1048" t="str">
            <v>NULL</v>
          </cell>
          <cell r="Q1048">
            <v>1</v>
          </cell>
        </row>
        <row r="1049">
          <cell r="B1049">
            <v>1061718614</v>
          </cell>
          <cell r="C1049" t="str">
            <v>COLLAZOS MALAGON ELKIN DARIO</v>
          </cell>
          <cell r="D1049" t="str">
            <v>COLLAZOS</v>
          </cell>
          <cell r="E1049" t="str">
            <v>MALAGON</v>
          </cell>
          <cell r="F1049" t="str">
            <v>ELKIN</v>
          </cell>
          <cell r="G1049" t="str">
            <v>DARIO</v>
          </cell>
          <cell r="H1049">
            <v>28</v>
          </cell>
          <cell r="I1049" t="str">
            <v>OCASIONAL</v>
          </cell>
          <cell r="J1049" t="str">
            <v>M</v>
          </cell>
          <cell r="K1049" t="str">
            <v>ac</v>
          </cell>
          <cell r="L1049" t="str">
            <v>TC</v>
          </cell>
          <cell r="M1049" t="str">
            <v>NULL</v>
          </cell>
          <cell r="N1049" t="str">
            <v>NULL</v>
          </cell>
          <cell r="O1049" t="str">
            <v>ASISTENTE</v>
          </cell>
          <cell r="P1049" t="str">
            <v>NULL</v>
          </cell>
          <cell r="Q1049">
            <v>1</v>
          </cell>
        </row>
        <row r="1050">
          <cell r="B1050">
            <v>1061718705</v>
          </cell>
          <cell r="C1050" t="str">
            <v>FLOREZ VIDAL CARLOS ANDRES</v>
          </cell>
          <cell r="D1050" t="str">
            <v>FLOREZ</v>
          </cell>
          <cell r="E1050" t="str">
            <v>VIDAL</v>
          </cell>
          <cell r="F1050" t="str">
            <v>CARLOS</v>
          </cell>
          <cell r="G1050" t="str">
            <v>ANDRES</v>
          </cell>
          <cell r="H1050">
            <v>28</v>
          </cell>
          <cell r="I1050" t="str">
            <v>OCASIONAL</v>
          </cell>
          <cell r="J1050" t="str">
            <v>M</v>
          </cell>
          <cell r="K1050" t="str">
            <v>ac</v>
          </cell>
          <cell r="L1050" t="str">
            <v>TC</v>
          </cell>
          <cell r="M1050" t="str">
            <v>NULL</v>
          </cell>
          <cell r="N1050" t="str">
            <v>NULL</v>
          </cell>
          <cell r="O1050" t="str">
            <v>AUXILIAR</v>
          </cell>
          <cell r="P1050" t="str">
            <v>NULL</v>
          </cell>
          <cell r="Q1050">
            <v>1</v>
          </cell>
        </row>
        <row r="1051">
          <cell r="B1051">
            <v>1061720411</v>
          </cell>
          <cell r="C1051" t="str">
            <v>CAMACHO MUÑOZ RICARDO</v>
          </cell>
          <cell r="D1051" t="str">
            <v>CAMACHO</v>
          </cell>
          <cell r="E1051" t="str">
            <v>MUÑOZ</v>
          </cell>
          <cell r="F1051" t="str">
            <v>RICARDO</v>
          </cell>
          <cell r="H1051">
            <v>4</v>
          </cell>
          <cell r="I1051" t="str">
            <v>OCASIONAL</v>
          </cell>
          <cell r="J1051" t="str">
            <v>M</v>
          </cell>
          <cell r="K1051" t="str">
            <v>ac</v>
          </cell>
          <cell r="L1051" t="str">
            <v>TC</v>
          </cell>
          <cell r="M1051" t="str">
            <v>NULL</v>
          </cell>
          <cell r="N1051" t="str">
            <v>rcmunoz@unicauca.edu.co</v>
          </cell>
          <cell r="O1051" t="str">
            <v>AUXILIAR</v>
          </cell>
          <cell r="P1051" t="str">
            <v>NULL</v>
          </cell>
          <cell r="Q1051">
            <v>1</v>
          </cell>
        </row>
        <row r="1052">
          <cell r="B1052">
            <v>1061720609</v>
          </cell>
          <cell r="C1052" t="str">
            <v>AGUDELO LEDEZMA HANIER HERNAN</v>
          </cell>
          <cell r="D1052" t="str">
            <v>AGUDELO</v>
          </cell>
          <cell r="E1052" t="str">
            <v>LEDEZMA</v>
          </cell>
          <cell r="F1052" t="str">
            <v>HANIER</v>
          </cell>
          <cell r="G1052" t="str">
            <v>HERNAN</v>
          </cell>
          <cell r="H1052">
            <v>8</v>
          </cell>
          <cell r="I1052" t="str">
            <v>OCASIONAL</v>
          </cell>
          <cell r="J1052" t="str">
            <v>M</v>
          </cell>
          <cell r="K1052" t="str">
            <v>ac</v>
          </cell>
          <cell r="L1052" t="str">
            <v>TC</v>
          </cell>
          <cell r="M1052" t="str">
            <v>NULL</v>
          </cell>
          <cell r="N1052" t="str">
            <v>hagudelo@unicauca.edu.co</v>
          </cell>
          <cell r="O1052" t="str">
            <v>AUXILIAR</v>
          </cell>
          <cell r="P1052" t="str">
            <v>NULL</v>
          </cell>
          <cell r="Q1052">
            <v>1</v>
          </cell>
        </row>
        <row r="1053">
          <cell r="B1053">
            <v>1061720750</v>
          </cell>
          <cell r="C1053" t="str">
            <v>BASTIDAS FORERO MARIA MARCELA</v>
          </cell>
          <cell r="D1053" t="str">
            <v>BASTIDAS</v>
          </cell>
          <cell r="E1053" t="str">
            <v>FORERO</v>
          </cell>
          <cell r="F1053" t="str">
            <v>MARIA</v>
          </cell>
          <cell r="G1053" t="str">
            <v>MARCELA</v>
          </cell>
          <cell r="H1053">
            <v>3</v>
          </cell>
          <cell r="I1053" t="str">
            <v>OCASIONAL</v>
          </cell>
          <cell r="J1053" t="str">
            <v>M</v>
          </cell>
          <cell r="K1053" t="str">
            <v>ac</v>
          </cell>
          <cell r="L1053" t="str">
            <v>TC</v>
          </cell>
          <cell r="M1053" t="str">
            <v>NULL</v>
          </cell>
          <cell r="N1053" t="str">
            <v>marcebastidas@unicauca.edu.co</v>
          </cell>
          <cell r="O1053" t="str">
            <v>AUXILIAR</v>
          </cell>
          <cell r="P1053" t="str">
            <v>NULL</v>
          </cell>
          <cell r="Q1053">
            <v>1</v>
          </cell>
        </row>
        <row r="1054">
          <cell r="B1054">
            <v>1061721855</v>
          </cell>
          <cell r="C1054" t="str">
            <v>ROJAS FERNANDEZ MARIBEL</v>
          </cell>
          <cell r="D1054" t="str">
            <v>ROJAS</v>
          </cell>
          <cell r="E1054" t="str">
            <v>FERNANDEZ</v>
          </cell>
          <cell r="F1054" t="str">
            <v>MARIBEL</v>
          </cell>
          <cell r="H1054">
            <v>28</v>
          </cell>
          <cell r="I1054" t="str">
            <v>OCASIONAL</v>
          </cell>
          <cell r="J1054" t="str">
            <v>F</v>
          </cell>
          <cell r="K1054" t="str">
            <v>ac</v>
          </cell>
          <cell r="L1054" t="str">
            <v>TC</v>
          </cell>
          <cell r="M1054" t="str">
            <v>NULL</v>
          </cell>
          <cell r="N1054" t="str">
            <v>maribelrojas@unicauca.edu.co</v>
          </cell>
          <cell r="O1054" t="str">
            <v>AUXILIAR</v>
          </cell>
          <cell r="P1054" t="str">
            <v>NULL</v>
          </cell>
          <cell r="Q1054">
            <v>1</v>
          </cell>
        </row>
        <row r="1055">
          <cell r="B1055">
            <v>1061721904</v>
          </cell>
          <cell r="C1055" t="str">
            <v>VALENCIA CAICEDO MERCY JOHANNA</v>
          </cell>
          <cell r="D1055" t="str">
            <v>VALENCIA</v>
          </cell>
          <cell r="E1055" t="str">
            <v>CAICEDO</v>
          </cell>
          <cell r="F1055" t="str">
            <v>MERCY</v>
          </cell>
          <cell r="G1055" t="str">
            <v>JOHANNA</v>
          </cell>
          <cell r="H1055">
            <v>18</v>
          </cell>
          <cell r="I1055" t="str">
            <v>OCASIONAL</v>
          </cell>
          <cell r="J1055" t="str">
            <v>F</v>
          </cell>
          <cell r="K1055" t="str">
            <v>ac</v>
          </cell>
          <cell r="L1055" t="str">
            <v>TC</v>
          </cell>
          <cell r="M1055" t="str">
            <v>COORDINADORPR</v>
          </cell>
          <cell r="N1055" t="str">
            <v>mercyvalencia@unicauca.edu.co</v>
          </cell>
          <cell r="O1055" t="str">
            <v>AUXILIAR</v>
          </cell>
          <cell r="P1055" t="str">
            <v>NULL</v>
          </cell>
          <cell r="Q1055">
            <v>1</v>
          </cell>
        </row>
        <row r="1056">
          <cell r="B1056">
            <v>1061721951</v>
          </cell>
          <cell r="C1056" t="str">
            <v>ROSAS LOPEZ CRISTIAN DAVID</v>
          </cell>
          <cell r="D1056" t="str">
            <v>ROSAS</v>
          </cell>
          <cell r="E1056" t="str">
            <v>LOPEZ</v>
          </cell>
          <cell r="F1056" t="str">
            <v>CRISTIAN</v>
          </cell>
          <cell r="G1056" t="str">
            <v>DAVID</v>
          </cell>
          <cell r="H1056">
            <v>48</v>
          </cell>
          <cell r="I1056" t="str">
            <v>OCASIONAL</v>
          </cell>
          <cell r="J1056" t="str">
            <v>M</v>
          </cell>
          <cell r="K1056" t="str">
            <v>ac</v>
          </cell>
          <cell r="L1056" t="str">
            <v>TC</v>
          </cell>
          <cell r="M1056" t="str">
            <v>NULL</v>
          </cell>
          <cell r="N1056" t="str">
            <v>cdrosas@unicauca.edu.co</v>
          </cell>
          <cell r="O1056" t="str">
            <v>ASISTENTE</v>
          </cell>
          <cell r="P1056" t="str">
            <v>NULL</v>
          </cell>
          <cell r="Q1056">
            <v>1</v>
          </cell>
        </row>
        <row r="1057">
          <cell r="B1057">
            <v>1061722429</v>
          </cell>
          <cell r="C1057" t="str">
            <v>PINO FIGUEROA PABLO EDUARDO</v>
          </cell>
          <cell r="D1057" t="str">
            <v>PINO</v>
          </cell>
          <cell r="E1057" t="str">
            <v>FIGUEROA</v>
          </cell>
          <cell r="F1057" t="str">
            <v>PABLO</v>
          </cell>
          <cell r="G1057" t="str">
            <v>EDUARDO</v>
          </cell>
          <cell r="H1057">
            <v>43</v>
          </cell>
          <cell r="I1057" t="str">
            <v>OCASIONAL</v>
          </cell>
          <cell r="J1057" t="str">
            <v>M</v>
          </cell>
          <cell r="K1057" t="str">
            <v>ac</v>
          </cell>
          <cell r="L1057" t="str">
            <v>MT</v>
          </cell>
          <cell r="M1057" t="str">
            <v>NULL</v>
          </cell>
          <cell r="N1057" t="str">
            <v>pablop@unicauca.edu.co</v>
          </cell>
          <cell r="O1057" t="str">
            <v>AUXILIAR</v>
          </cell>
          <cell r="P1057" t="str">
            <v>NULL</v>
          </cell>
          <cell r="Q1057">
            <v>1</v>
          </cell>
        </row>
        <row r="1058">
          <cell r="B1058">
            <v>1061724261</v>
          </cell>
          <cell r="C1058" t="str">
            <v>CASTILLO ÑAÑEZ VICTOR RENAN</v>
          </cell>
          <cell r="D1058" t="str">
            <v>CASTILLO</v>
          </cell>
          <cell r="E1058" t="str">
            <v>ÑAÑEZ</v>
          </cell>
          <cell r="F1058" t="str">
            <v>VICTOR</v>
          </cell>
          <cell r="G1058" t="str">
            <v>RENAN</v>
          </cell>
          <cell r="H1058">
            <v>48</v>
          </cell>
          <cell r="I1058" t="str">
            <v>OCASIONAL</v>
          </cell>
          <cell r="J1058" t="str">
            <v>M</v>
          </cell>
          <cell r="K1058" t="str">
            <v>ac</v>
          </cell>
          <cell r="L1058" t="str">
            <v>TC</v>
          </cell>
          <cell r="M1058" t="str">
            <v>NULL</v>
          </cell>
          <cell r="N1058" t="str">
            <v>renancastillo@unicauca.edu.co</v>
          </cell>
          <cell r="O1058" t="str">
            <v>ASISTENTE</v>
          </cell>
          <cell r="P1058" t="str">
            <v>NULL</v>
          </cell>
          <cell r="Q1058">
            <v>1</v>
          </cell>
        </row>
        <row r="1059">
          <cell r="B1059">
            <v>1061725350</v>
          </cell>
          <cell r="C1059" t="str">
            <v>OTERO PATIÑO ANDRES FERNANDO</v>
          </cell>
          <cell r="D1059" t="str">
            <v>OTERO</v>
          </cell>
          <cell r="E1059" t="str">
            <v>PATIÑO</v>
          </cell>
          <cell r="F1059" t="str">
            <v>ANDRES</v>
          </cell>
          <cell r="G1059" t="str">
            <v>FERNANDO</v>
          </cell>
          <cell r="H1059">
            <v>3</v>
          </cell>
          <cell r="I1059" t="str">
            <v>OCASIONAL</v>
          </cell>
          <cell r="J1059" t="str">
            <v>M</v>
          </cell>
          <cell r="K1059" t="str">
            <v>ac</v>
          </cell>
          <cell r="L1059" t="str">
            <v>TC</v>
          </cell>
          <cell r="M1059" t="str">
            <v>NULL</v>
          </cell>
          <cell r="N1059" t="str">
            <v>andrespatino@unicauca.edu.co</v>
          </cell>
          <cell r="O1059" t="str">
            <v>ASISTENTE</v>
          </cell>
          <cell r="P1059" t="str">
            <v>NULL</v>
          </cell>
          <cell r="Q1059">
            <v>1</v>
          </cell>
        </row>
        <row r="1060">
          <cell r="B1060">
            <v>1061726676</v>
          </cell>
          <cell r="C1060" t="str">
            <v>NARVAEZ CASTILLO VIVIANA PATRICIA</v>
          </cell>
          <cell r="D1060" t="str">
            <v>NARVAEZ</v>
          </cell>
          <cell r="E1060" t="str">
            <v>CASTILLO</v>
          </cell>
          <cell r="F1060" t="str">
            <v>VIVIANA</v>
          </cell>
          <cell r="G1060" t="str">
            <v>PATRICIA</v>
          </cell>
          <cell r="H1060">
            <v>19</v>
          </cell>
          <cell r="I1060" t="str">
            <v>OCASIONAL</v>
          </cell>
          <cell r="J1060" t="str">
            <v>F</v>
          </cell>
          <cell r="K1060" t="str">
            <v>ac</v>
          </cell>
          <cell r="L1060" t="str">
            <v>TC</v>
          </cell>
          <cell r="M1060" t="str">
            <v>NULL</v>
          </cell>
          <cell r="N1060" t="str">
            <v>vnarvaez@unicauca.edu.co</v>
          </cell>
          <cell r="O1060" t="str">
            <v>ASOCIADO</v>
          </cell>
          <cell r="P1060" t="str">
            <v>NULL</v>
          </cell>
          <cell r="Q1060">
            <v>1</v>
          </cell>
        </row>
        <row r="1061">
          <cell r="B1061">
            <v>1061726739</v>
          </cell>
          <cell r="C1061" t="str">
            <v>ILLERA CAJIAO JUAN DAVID</v>
          </cell>
          <cell r="D1061" t="str">
            <v>ILLERA</v>
          </cell>
          <cell r="E1061" t="str">
            <v>CAJIAO</v>
          </cell>
          <cell r="F1061" t="str">
            <v>JUAN</v>
          </cell>
          <cell r="G1061" t="str">
            <v>DAVID</v>
          </cell>
          <cell r="H1061">
            <v>42</v>
          </cell>
          <cell r="I1061" t="str">
            <v>OCASIONAL</v>
          </cell>
          <cell r="J1061" t="str">
            <v>M</v>
          </cell>
          <cell r="K1061" t="str">
            <v>ac</v>
          </cell>
          <cell r="L1061" t="str">
            <v>TC</v>
          </cell>
          <cell r="M1061" t="str">
            <v>NULL</v>
          </cell>
          <cell r="N1061" t="str">
            <v>jdavidillera@unicauca.edu.co</v>
          </cell>
          <cell r="O1061" t="str">
            <v>AUXILIAR</v>
          </cell>
          <cell r="P1061" t="str">
            <v>NULL</v>
          </cell>
          <cell r="Q1061">
            <v>1</v>
          </cell>
        </row>
        <row r="1062">
          <cell r="B1062">
            <v>1061726834</v>
          </cell>
          <cell r="C1062" t="str">
            <v>REALPE MUÑOZ YURANY ANDREA</v>
          </cell>
          <cell r="D1062" t="str">
            <v>REALPE</v>
          </cell>
          <cell r="E1062" t="str">
            <v>MUÑOZ</v>
          </cell>
          <cell r="F1062" t="str">
            <v>YURANY</v>
          </cell>
          <cell r="G1062" t="str">
            <v>ANDREA</v>
          </cell>
          <cell r="H1062">
            <v>33</v>
          </cell>
          <cell r="I1062" t="str">
            <v>OCASIONAL</v>
          </cell>
          <cell r="J1062" t="str">
            <v>M</v>
          </cell>
          <cell r="K1062" t="str">
            <v>ac</v>
          </cell>
          <cell r="L1062" t="str">
            <v>TC</v>
          </cell>
          <cell r="M1062" t="str">
            <v>NULL</v>
          </cell>
          <cell r="N1062" t="str">
            <v>NULL</v>
          </cell>
          <cell r="O1062" t="str">
            <v>AUXILIAR</v>
          </cell>
          <cell r="P1062" t="str">
            <v>NULL</v>
          </cell>
          <cell r="Q1062">
            <v>1</v>
          </cell>
        </row>
        <row r="1063">
          <cell r="B1063">
            <v>1061728066</v>
          </cell>
          <cell r="C1063" t="str">
            <v>HOYOS QUISOBONY JEFFRY ALEXANDER</v>
          </cell>
          <cell r="D1063" t="str">
            <v>HOYOS</v>
          </cell>
          <cell r="E1063" t="str">
            <v>QUISOBONY</v>
          </cell>
          <cell r="F1063" t="str">
            <v>JEFFRY</v>
          </cell>
          <cell r="G1063" t="str">
            <v>ALEXANDER</v>
          </cell>
          <cell r="H1063">
            <v>9</v>
          </cell>
          <cell r="I1063" t="str">
            <v>OCASIONAL</v>
          </cell>
          <cell r="J1063" t="str">
            <v>M</v>
          </cell>
          <cell r="K1063" t="str">
            <v>ac</v>
          </cell>
          <cell r="L1063" t="str">
            <v>TC</v>
          </cell>
          <cell r="M1063" t="str">
            <v>NULL</v>
          </cell>
          <cell r="N1063" t="str">
            <v>jefryhoyos@unicauca.edu.co</v>
          </cell>
          <cell r="O1063" t="str">
            <v>ASISTENTE</v>
          </cell>
          <cell r="P1063" t="str">
            <v>NULL</v>
          </cell>
          <cell r="Q1063">
            <v>1</v>
          </cell>
        </row>
        <row r="1064">
          <cell r="B1064">
            <v>1061728399</v>
          </cell>
          <cell r="C1064" t="str">
            <v>VALENCIA RENGIFO VIVIANA</v>
          </cell>
          <cell r="D1064" t="str">
            <v>VALENCIA</v>
          </cell>
          <cell r="E1064" t="str">
            <v>RENGIFO</v>
          </cell>
          <cell r="F1064" t="str">
            <v>VIVIANA</v>
          </cell>
          <cell r="H1064">
            <v>47</v>
          </cell>
          <cell r="I1064" t="str">
            <v>OCASIONAL</v>
          </cell>
          <cell r="J1064" t="str">
            <v>F</v>
          </cell>
          <cell r="K1064" t="str">
            <v>ac</v>
          </cell>
          <cell r="L1064" t="str">
            <v>TC</v>
          </cell>
          <cell r="M1064" t="str">
            <v>NULL</v>
          </cell>
          <cell r="N1064" t="str">
            <v>vivianavr@unicauca.edu.co</v>
          </cell>
          <cell r="O1064" t="str">
            <v>AUXILIAR</v>
          </cell>
          <cell r="P1064" t="str">
            <v>NULL</v>
          </cell>
          <cell r="Q1064">
            <v>1</v>
          </cell>
        </row>
        <row r="1065">
          <cell r="B1065">
            <v>1061730064</v>
          </cell>
          <cell r="C1065" t="str">
            <v>DIAZ BEDOYA INGRIT JULIANA</v>
          </cell>
          <cell r="D1065" t="str">
            <v>DIAZ</v>
          </cell>
          <cell r="E1065" t="str">
            <v>BEDOYA</v>
          </cell>
          <cell r="F1065" t="str">
            <v>INGRIT</v>
          </cell>
          <cell r="G1065" t="str">
            <v>JULIANA</v>
          </cell>
          <cell r="H1065">
            <v>28</v>
          </cell>
          <cell r="I1065" t="str">
            <v>OCASIONAL</v>
          </cell>
          <cell r="J1065" t="str">
            <v>F</v>
          </cell>
          <cell r="K1065" t="str">
            <v>ac</v>
          </cell>
          <cell r="L1065" t="str">
            <v>TC</v>
          </cell>
          <cell r="M1065" t="str">
            <v>NULL</v>
          </cell>
          <cell r="N1065" t="str">
            <v>ingritjuliana@unicauca.edu.co</v>
          </cell>
          <cell r="O1065" t="str">
            <v>AUXILIAR</v>
          </cell>
          <cell r="P1065" t="str">
            <v>NULL</v>
          </cell>
          <cell r="Q1065">
            <v>1</v>
          </cell>
        </row>
        <row r="1066">
          <cell r="B1066">
            <v>1061730990</v>
          </cell>
          <cell r="C1066" t="str">
            <v>ENRIQUEZ ZUÑIGA YASMIN ANDREA</v>
          </cell>
          <cell r="D1066" t="str">
            <v>ENRIQUEZ</v>
          </cell>
          <cell r="E1066" t="str">
            <v>ZUÑIGA</v>
          </cell>
          <cell r="F1066" t="str">
            <v>YASMIN</v>
          </cell>
          <cell r="G1066" t="str">
            <v>ANDREA</v>
          </cell>
          <cell r="H1066">
            <v>51</v>
          </cell>
          <cell r="I1066" t="str">
            <v>OCASIONAL</v>
          </cell>
          <cell r="J1066" t="str">
            <v>F</v>
          </cell>
          <cell r="K1066" t="str">
            <v>ac</v>
          </cell>
          <cell r="L1066" t="str">
            <v>TC</v>
          </cell>
          <cell r="M1066" t="str">
            <v>NULL</v>
          </cell>
          <cell r="N1066" t="str">
            <v>yenriquez@unicauca.edu.co</v>
          </cell>
          <cell r="O1066" t="str">
            <v>ASISTENTE</v>
          </cell>
          <cell r="P1066" t="str">
            <v>NULL</v>
          </cell>
          <cell r="Q1066">
            <v>1</v>
          </cell>
        </row>
        <row r="1067">
          <cell r="B1067">
            <v>1061730996</v>
          </cell>
          <cell r="C1067" t="str">
            <v>BECOCHE MOSQUERA JORGE MARIO</v>
          </cell>
          <cell r="D1067" t="str">
            <v>BECOCHE</v>
          </cell>
          <cell r="E1067" t="str">
            <v>MOSQUERA</v>
          </cell>
          <cell r="F1067" t="str">
            <v>JORGE</v>
          </cell>
          <cell r="G1067" t="str">
            <v>MARIO</v>
          </cell>
          <cell r="H1067">
            <v>31</v>
          </cell>
          <cell r="I1067" t="str">
            <v>OCASIONAL</v>
          </cell>
          <cell r="J1067" t="str">
            <v>M</v>
          </cell>
          <cell r="K1067" t="str">
            <v>ac</v>
          </cell>
          <cell r="L1067" t="str">
            <v>TC</v>
          </cell>
          <cell r="M1067" t="str">
            <v>NULL</v>
          </cell>
          <cell r="N1067" t="str">
            <v>jorgebeco1@hotmail.com</v>
          </cell>
          <cell r="O1067" t="str">
            <v>AUXILIAR</v>
          </cell>
          <cell r="P1067" t="str">
            <v>NULL</v>
          </cell>
          <cell r="Q1067">
            <v>1</v>
          </cell>
        </row>
        <row r="1068">
          <cell r="B1068">
            <v>1061731081</v>
          </cell>
          <cell r="C1068" t="str">
            <v>CABRERA ROSERO JOSE DANILO</v>
          </cell>
          <cell r="D1068" t="str">
            <v>CABRERA</v>
          </cell>
          <cell r="E1068" t="str">
            <v>ROSERO</v>
          </cell>
          <cell r="F1068" t="str">
            <v>JOSE</v>
          </cell>
          <cell r="G1068" t="str">
            <v>DANILO</v>
          </cell>
          <cell r="H1068">
            <v>39</v>
          </cell>
          <cell r="I1068" t="str">
            <v>OCASIONAL</v>
          </cell>
          <cell r="J1068" t="str">
            <v>M</v>
          </cell>
          <cell r="K1068" t="str">
            <v>ac</v>
          </cell>
          <cell r="L1068" t="str">
            <v>TC</v>
          </cell>
          <cell r="M1068" t="str">
            <v>NULL</v>
          </cell>
          <cell r="N1068" t="str">
            <v>josedanilo@unicauca.edu.co</v>
          </cell>
          <cell r="O1068" t="str">
            <v>AUXILIAR</v>
          </cell>
          <cell r="P1068" t="str">
            <v>NULL</v>
          </cell>
          <cell r="Q1068">
            <v>1</v>
          </cell>
        </row>
        <row r="1069">
          <cell r="B1069">
            <v>1061731704</v>
          </cell>
          <cell r="C1069" t="str">
            <v>MENZA CALAMBAS YESSICA MILENA</v>
          </cell>
          <cell r="D1069" t="str">
            <v>MENZA</v>
          </cell>
          <cell r="E1069" t="str">
            <v>CALAMBAS</v>
          </cell>
          <cell r="F1069" t="str">
            <v>YESSICA</v>
          </cell>
          <cell r="G1069" t="str">
            <v>MILENA</v>
          </cell>
          <cell r="H1069">
            <v>44</v>
          </cell>
          <cell r="I1069" t="str">
            <v>OCASIONAL</v>
          </cell>
          <cell r="J1069" t="str">
            <v>F</v>
          </cell>
          <cell r="K1069" t="str">
            <v>ac</v>
          </cell>
          <cell r="L1069" t="str">
            <v>TC</v>
          </cell>
          <cell r="M1069" t="str">
            <v>NULL</v>
          </cell>
          <cell r="N1069" t="str">
            <v>yessica@unicauca.edu.co</v>
          </cell>
          <cell r="O1069" t="str">
            <v>ASISTENTE</v>
          </cell>
          <cell r="P1069" t="str">
            <v>NULL</v>
          </cell>
          <cell r="Q1069">
            <v>1</v>
          </cell>
        </row>
        <row r="1070">
          <cell r="B1070">
            <v>1061732514</v>
          </cell>
          <cell r="C1070" t="str">
            <v>PAZ PERAFAN DANIEL EDUARDO</v>
          </cell>
          <cell r="D1070" t="str">
            <v>PAZ</v>
          </cell>
          <cell r="E1070" t="str">
            <v>PERAFAN</v>
          </cell>
          <cell r="F1070" t="str">
            <v>DANIEL</v>
          </cell>
          <cell r="G1070" t="str">
            <v>EDUARDO</v>
          </cell>
          <cell r="H1070">
            <v>52</v>
          </cell>
          <cell r="I1070" t="str">
            <v>OCASIONAL</v>
          </cell>
          <cell r="J1070" t="str">
            <v>M</v>
          </cell>
          <cell r="K1070" t="str">
            <v>ac</v>
          </cell>
          <cell r="L1070" t="str">
            <v>TC</v>
          </cell>
          <cell r="M1070" t="str">
            <v>NULL</v>
          </cell>
          <cell r="N1070" t="str">
            <v>danielp@unicauca.edu.co</v>
          </cell>
          <cell r="O1070" t="str">
            <v>ASISTENTE</v>
          </cell>
          <cell r="P1070" t="str">
            <v>NULL</v>
          </cell>
          <cell r="Q1070">
            <v>1</v>
          </cell>
        </row>
        <row r="1071">
          <cell r="B1071">
            <v>1061733740</v>
          </cell>
          <cell r="C1071" t="str">
            <v>LOPEZ VARGAS LUIS EDUARDO</v>
          </cell>
          <cell r="D1071" t="str">
            <v>LOPEZ</v>
          </cell>
          <cell r="E1071" t="str">
            <v>VARGAS</v>
          </cell>
          <cell r="F1071" t="str">
            <v>LUIS</v>
          </cell>
          <cell r="G1071" t="str">
            <v>EDUARDO</v>
          </cell>
          <cell r="H1071">
            <v>31</v>
          </cell>
          <cell r="I1071" t="str">
            <v>OCASIONAL</v>
          </cell>
          <cell r="J1071" t="str">
            <v>M</v>
          </cell>
          <cell r="K1071" t="str">
            <v>ac</v>
          </cell>
          <cell r="L1071" t="str">
            <v>TC</v>
          </cell>
          <cell r="M1071" t="str">
            <v>NULL</v>
          </cell>
          <cell r="N1071" t="str">
            <v>lelopez@unicauca.edu.co</v>
          </cell>
          <cell r="O1071" t="str">
            <v>AUXILIAR</v>
          </cell>
          <cell r="P1071" t="str">
            <v>NULL</v>
          </cell>
          <cell r="Q1071">
            <v>1</v>
          </cell>
        </row>
        <row r="1072">
          <cell r="B1072">
            <v>1061733767</v>
          </cell>
          <cell r="C1072" t="str">
            <v>ASTUDILLO CAMPO HERNAN GABRIEL</v>
          </cell>
          <cell r="D1072" t="str">
            <v>ASTUDILLO</v>
          </cell>
          <cell r="E1072" t="str">
            <v>CAMPO</v>
          </cell>
          <cell r="F1072" t="str">
            <v>HERNAN</v>
          </cell>
          <cell r="G1072" t="str">
            <v>GABRIEL</v>
          </cell>
          <cell r="H1072">
            <v>36</v>
          </cell>
          <cell r="I1072" t="str">
            <v>OCASIONAL</v>
          </cell>
          <cell r="J1072" t="str">
            <v>M</v>
          </cell>
          <cell r="K1072" t="str">
            <v>ac</v>
          </cell>
          <cell r="L1072" t="str">
            <v>TC</v>
          </cell>
          <cell r="M1072" t="str">
            <v>NULL</v>
          </cell>
          <cell r="N1072" t="str">
            <v>hernanastudillo@unicauca.edu.co</v>
          </cell>
          <cell r="O1072" t="str">
            <v>AUXILIAR</v>
          </cell>
          <cell r="P1072" t="str">
            <v>NULL</v>
          </cell>
          <cell r="Q1072">
            <v>1</v>
          </cell>
        </row>
        <row r="1073">
          <cell r="B1073">
            <v>1061733896</v>
          </cell>
          <cell r="C1073" t="str">
            <v>DAZA URBANO DAVID FERNANDO</v>
          </cell>
          <cell r="D1073" t="str">
            <v>DAZA</v>
          </cell>
          <cell r="E1073" t="str">
            <v>URBANO</v>
          </cell>
          <cell r="F1073" t="str">
            <v>DAVID</v>
          </cell>
          <cell r="G1073" t="str">
            <v>FERNANDO</v>
          </cell>
          <cell r="H1073">
            <v>35</v>
          </cell>
          <cell r="I1073" t="str">
            <v>OCASIONAL</v>
          </cell>
          <cell r="J1073" t="str">
            <v>M</v>
          </cell>
          <cell r="K1073" t="str">
            <v>ac</v>
          </cell>
          <cell r="L1073" t="str">
            <v>TC</v>
          </cell>
          <cell r="M1073" t="str">
            <v>NULL</v>
          </cell>
          <cell r="N1073" t="str">
            <v>davidaza@unicauca.edu.co</v>
          </cell>
          <cell r="O1073" t="str">
            <v>AUXILIAR</v>
          </cell>
          <cell r="P1073" t="str">
            <v>NULL</v>
          </cell>
          <cell r="Q1073">
            <v>1</v>
          </cell>
        </row>
        <row r="1074">
          <cell r="B1074">
            <v>1061733975</v>
          </cell>
          <cell r="C1074" t="str">
            <v>PINTO VELASCO DIANA CAROLINA</v>
          </cell>
          <cell r="D1074" t="str">
            <v>PINTO</v>
          </cell>
          <cell r="E1074" t="str">
            <v>VELASCO</v>
          </cell>
          <cell r="F1074" t="str">
            <v>DIANA</v>
          </cell>
          <cell r="G1074" t="str">
            <v>CAROLINA</v>
          </cell>
          <cell r="H1074">
            <v>37</v>
          </cell>
          <cell r="I1074" t="str">
            <v>OCASIONAL</v>
          </cell>
          <cell r="J1074" t="str">
            <v>F</v>
          </cell>
          <cell r="K1074" t="str">
            <v>ac</v>
          </cell>
          <cell r="L1074" t="str">
            <v>TC</v>
          </cell>
          <cell r="M1074" t="str">
            <v>NULL</v>
          </cell>
          <cell r="N1074" t="str">
            <v>dianapintov@unicauca.edu.co</v>
          </cell>
          <cell r="O1074" t="str">
            <v>ASISTENTE</v>
          </cell>
          <cell r="P1074" t="str">
            <v>NULL</v>
          </cell>
          <cell r="Q1074">
            <v>1</v>
          </cell>
        </row>
        <row r="1075">
          <cell r="B1075">
            <v>1061735012</v>
          </cell>
          <cell r="C1075" t="str">
            <v>MORENO DELACRUZ JHONATAN ALEXANDER</v>
          </cell>
          <cell r="D1075" t="str">
            <v>MORENO</v>
          </cell>
          <cell r="E1075" t="str">
            <v>DELACRUZ</v>
          </cell>
          <cell r="F1075" t="str">
            <v>JHONATAN</v>
          </cell>
          <cell r="G1075" t="str">
            <v>ALEXANDER</v>
          </cell>
          <cell r="H1075">
            <v>21</v>
          </cell>
          <cell r="I1075" t="str">
            <v>OCASIONAL</v>
          </cell>
          <cell r="J1075" t="str">
            <v>M</v>
          </cell>
          <cell r="K1075" t="str">
            <v>ac</v>
          </cell>
          <cell r="L1075" t="str">
            <v>TC</v>
          </cell>
          <cell r="M1075" t="str">
            <v>NULL</v>
          </cell>
          <cell r="N1075" t="str">
            <v>jalexmd@unicauca.edu.co</v>
          </cell>
          <cell r="O1075" t="str">
            <v>ASOCIADO</v>
          </cell>
          <cell r="P1075" t="str">
            <v>NULL</v>
          </cell>
          <cell r="Q1075">
            <v>1</v>
          </cell>
        </row>
        <row r="1076">
          <cell r="B1076">
            <v>1061735786</v>
          </cell>
          <cell r="C1076" t="str">
            <v>NARVAEZ PLAZA LUIS FELIPE</v>
          </cell>
          <cell r="D1076" t="str">
            <v>NARVAEZ</v>
          </cell>
          <cell r="E1076" t="str">
            <v>PLAZA</v>
          </cell>
          <cell r="F1076" t="str">
            <v>LUIS</v>
          </cell>
          <cell r="G1076" t="str">
            <v>FELIPE</v>
          </cell>
          <cell r="H1076">
            <v>35</v>
          </cell>
          <cell r="I1076" t="str">
            <v>OCASIONAL</v>
          </cell>
          <cell r="J1076" t="str">
            <v>M</v>
          </cell>
          <cell r="K1076" t="str">
            <v>ac</v>
          </cell>
          <cell r="L1076" t="str">
            <v>TC</v>
          </cell>
          <cell r="M1076" t="str">
            <v>NULL</v>
          </cell>
          <cell r="N1076" t="str">
            <v>lfnarvaez@unicauca.edu.co</v>
          </cell>
          <cell r="O1076" t="str">
            <v>AUXILIAR</v>
          </cell>
          <cell r="P1076" t="str">
            <v>NULL</v>
          </cell>
          <cell r="Q1076">
            <v>1</v>
          </cell>
        </row>
        <row r="1077">
          <cell r="B1077">
            <v>1061738407</v>
          </cell>
          <cell r="C1077" t="str">
            <v>MUÑOZ MEDINA MARTIN ALONSO</v>
          </cell>
          <cell r="D1077" t="str">
            <v>MUÑOZ</v>
          </cell>
          <cell r="E1077" t="str">
            <v>MEDINA</v>
          </cell>
          <cell r="F1077" t="str">
            <v>MARTIN</v>
          </cell>
          <cell r="G1077" t="str">
            <v>ALONSO</v>
          </cell>
          <cell r="H1077">
            <v>51</v>
          </cell>
          <cell r="I1077" t="str">
            <v>OCASIONAL</v>
          </cell>
          <cell r="J1077" t="str">
            <v>M</v>
          </cell>
          <cell r="K1077" t="str">
            <v>ac</v>
          </cell>
          <cell r="L1077" t="str">
            <v>TC</v>
          </cell>
          <cell r="M1077" t="str">
            <v>NULL</v>
          </cell>
          <cell r="N1077" t="str">
            <v>maamunoz@unicauca.edu.co</v>
          </cell>
          <cell r="O1077" t="str">
            <v>ASISTENTE</v>
          </cell>
          <cell r="P1077" t="str">
            <v>NULL</v>
          </cell>
          <cell r="Q1077">
            <v>1</v>
          </cell>
        </row>
        <row r="1078">
          <cell r="B1078">
            <v>1061738519</v>
          </cell>
          <cell r="C1078" t="str">
            <v>TRUJILLO URIBE LAURA MERCEDES</v>
          </cell>
          <cell r="D1078" t="str">
            <v>TRUJILLO</v>
          </cell>
          <cell r="E1078" t="str">
            <v>URIBE</v>
          </cell>
          <cell r="F1078" t="str">
            <v>LAURA</v>
          </cell>
          <cell r="G1078" t="str">
            <v>MERCEDES</v>
          </cell>
          <cell r="H1078">
            <v>11</v>
          </cell>
          <cell r="I1078" t="str">
            <v>OCASIONAL</v>
          </cell>
          <cell r="J1078" t="str">
            <v>F</v>
          </cell>
          <cell r="K1078" t="str">
            <v>ac</v>
          </cell>
          <cell r="L1078" t="str">
            <v>TC</v>
          </cell>
          <cell r="M1078" t="str">
            <v>NULL</v>
          </cell>
          <cell r="N1078" t="str">
            <v>lmtrujillo@unicauca.edu.co</v>
          </cell>
          <cell r="O1078" t="str">
            <v>ASISTENTE</v>
          </cell>
          <cell r="P1078" t="str">
            <v>NULL</v>
          </cell>
          <cell r="Q1078">
            <v>1</v>
          </cell>
        </row>
        <row r="1079">
          <cell r="B1079">
            <v>1061740241</v>
          </cell>
          <cell r="C1079" t="str">
            <v>HERNANDEZ VIDAL DIEGO ERNESTO</v>
          </cell>
          <cell r="D1079" t="str">
            <v>HERNANDEZ</v>
          </cell>
          <cell r="E1079" t="str">
            <v>VIDAL</v>
          </cell>
          <cell r="F1079" t="str">
            <v>DIEGO</v>
          </cell>
          <cell r="G1079" t="str">
            <v>ERNESTO</v>
          </cell>
          <cell r="H1079">
            <v>3</v>
          </cell>
          <cell r="I1079" t="str">
            <v>OCASIONAL</v>
          </cell>
          <cell r="J1079" t="str">
            <v>M</v>
          </cell>
          <cell r="K1079" t="str">
            <v>ac</v>
          </cell>
          <cell r="L1079" t="str">
            <v>TC</v>
          </cell>
          <cell r="M1079" t="str">
            <v>NULL</v>
          </cell>
          <cell r="N1079" t="str">
            <v>dihernandez@unicauca.edu.co</v>
          </cell>
          <cell r="O1079" t="str">
            <v>ASISTENTE</v>
          </cell>
          <cell r="P1079" t="str">
            <v>NULL</v>
          </cell>
          <cell r="Q1079">
            <v>1</v>
          </cell>
        </row>
        <row r="1080">
          <cell r="B1080">
            <v>1061740807</v>
          </cell>
          <cell r="C1080" t="str">
            <v>OÑATE BASTIDAS CARLOS EDUARDO</v>
          </cell>
          <cell r="D1080" t="str">
            <v>OÑATE</v>
          </cell>
          <cell r="E1080" t="str">
            <v>BASTIDAS</v>
          </cell>
          <cell r="F1080" t="str">
            <v>CARLOS</v>
          </cell>
          <cell r="G1080" t="str">
            <v>EDUARDO</v>
          </cell>
          <cell r="H1080">
            <v>48</v>
          </cell>
          <cell r="I1080" t="str">
            <v>OCASIONAL</v>
          </cell>
          <cell r="J1080" t="str">
            <v>M</v>
          </cell>
          <cell r="K1080" t="str">
            <v>ac</v>
          </cell>
          <cell r="L1080" t="str">
            <v>TC</v>
          </cell>
          <cell r="M1080" t="str">
            <v>NULL</v>
          </cell>
          <cell r="N1080" t="str">
            <v>carloseduardo@unicauca.edu.co</v>
          </cell>
          <cell r="O1080" t="str">
            <v>ASISTENTE</v>
          </cell>
          <cell r="P1080" t="str">
            <v>NULL</v>
          </cell>
          <cell r="Q1080">
            <v>1</v>
          </cell>
        </row>
        <row r="1081">
          <cell r="B1081">
            <v>1061741272</v>
          </cell>
          <cell r="C1081" t="str">
            <v>RUIZ MUÑOZ ERIKA YISSELA</v>
          </cell>
          <cell r="D1081" t="str">
            <v>RUIZ</v>
          </cell>
          <cell r="E1081" t="str">
            <v>MUÑOZ</v>
          </cell>
          <cell r="F1081" t="str">
            <v>ERIKA</v>
          </cell>
          <cell r="G1081" t="str">
            <v>YISSELA</v>
          </cell>
          <cell r="H1081">
            <v>20</v>
          </cell>
          <cell r="I1081" t="str">
            <v>OCASIONAL</v>
          </cell>
          <cell r="J1081" t="str">
            <v>F</v>
          </cell>
          <cell r="K1081" t="str">
            <v>ac</v>
          </cell>
          <cell r="L1081" t="str">
            <v>TC</v>
          </cell>
          <cell r="M1081" t="str">
            <v>NULL</v>
          </cell>
          <cell r="N1081" t="str">
            <v>eyissela@unicauca.edu.co</v>
          </cell>
          <cell r="O1081" t="str">
            <v>AUXILIAR</v>
          </cell>
          <cell r="P1081" t="str">
            <v>NULL</v>
          </cell>
          <cell r="Q1081">
            <v>1</v>
          </cell>
        </row>
        <row r="1082">
          <cell r="B1082">
            <v>1061741386</v>
          </cell>
          <cell r="C1082" t="str">
            <v>CARDONA MUÑOZ JOSE MAURICIO</v>
          </cell>
          <cell r="D1082" t="str">
            <v>CARDONA</v>
          </cell>
          <cell r="E1082" t="str">
            <v>MUÑOZ</v>
          </cell>
          <cell r="F1082" t="str">
            <v>JOSE</v>
          </cell>
          <cell r="G1082" t="str">
            <v>MAURICIO</v>
          </cell>
          <cell r="H1082">
            <v>11</v>
          </cell>
          <cell r="I1082" t="str">
            <v>OCASIONAL</v>
          </cell>
          <cell r="J1082" t="str">
            <v>M</v>
          </cell>
          <cell r="K1082" t="str">
            <v>ac</v>
          </cell>
          <cell r="L1082" t="str">
            <v>TC</v>
          </cell>
          <cell r="M1082" t="str">
            <v>NULL</v>
          </cell>
          <cell r="N1082" t="str">
            <v>jmcardona@unicauca.edu.co</v>
          </cell>
          <cell r="O1082" t="str">
            <v>AUXILIAR</v>
          </cell>
          <cell r="P1082" t="str">
            <v>NULL</v>
          </cell>
          <cell r="Q1082">
            <v>1</v>
          </cell>
        </row>
        <row r="1083">
          <cell r="B1083">
            <v>1061742065</v>
          </cell>
          <cell r="C1083" t="str">
            <v>MORENO VALENCIA RODRIGO ALEJANDRO</v>
          </cell>
          <cell r="D1083" t="str">
            <v>MORENO</v>
          </cell>
          <cell r="E1083" t="str">
            <v>VALENCIA</v>
          </cell>
          <cell r="F1083" t="str">
            <v>RODRIGO</v>
          </cell>
          <cell r="G1083" t="str">
            <v>ALEJANDRO</v>
          </cell>
          <cell r="H1083">
            <v>21</v>
          </cell>
          <cell r="I1083" t="str">
            <v>OCASIONAL</v>
          </cell>
          <cell r="J1083" t="str">
            <v>M</v>
          </cell>
          <cell r="K1083" t="str">
            <v>ac</v>
          </cell>
          <cell r="L1083" t="str">
            <v>TC</v>
          </cell>
          <cell r="M1083" t="str">
            <v>NULL</v>
          </cell>
          <cell r="N1083" t="str">
            <v>romoval@unicauca.edu.co</v>
          </cell>
          <cell r="O1083" t="str">
            <v>AUXILIAR</v>
          </cell>
          <cell r="P1083" t="str">
            <v>NULL</v>
          </cell>
          <cell r="Q1083">
            <v>1</v>
          </cell>
        </row>
        <row r="1084">
          <cell r="B1084">
            <v>1061743086</v>
          </cell>
          <cell r="C1084" t="str">
            <v>JIMENEZ CERON YINA FERNANDA</v>
          </cell>
          <cell r="D1084" t="str">
            <v>JIMENEZ</v>
          </cell>
          <cell r="E1084" t="str">
            <v>CERON</v>
          </cell>
          <cell r="F1084" t="str">
            <v>YINA</v>
          </cell>
          <cell r="G1084" t="str">
            <v>FERNANDA</v>
          </cell>
          <cell r="H1084">
            <v>47</v>
          </cell>
          <cell r="I1084" t="str">
            <v>OCASIONAL</v>
          </cell>
          <cell r="J1084" t="str">
            <v>F</v>
          </cell>
          <cell r="K1084" t="str">
            <v>ac</v>
          </cell>
          <cell r="L1084" t="str">
            <v>TC</v>
          </cell>
          <cell r="M1084" t="str">
            <v>COORDINADORPR</v>
          </cell>
          <cell r="N1084" t="str">
            <v>yfceron@unicauca.edu.co</v>
          </cell>
          <cell r="O1084" t="str">
            <v>AUXILIAR</v>
          </cell>
          <cell r="P1084" t="str">
            <v>NULL</v>
          </cell>
          <cell r="Q1084">
            <v>1</v>
          </cell>
        </row>
        <row r="1085">
          <cell r="B1085">
            <v>1061745120</v>
          </cell>
          <cell r="C1085" t="str">
            <v>HENAO PABON JENNIFER TATIANA</v>
          </cell>
          <cell r="D1085" t="str">
            <v>HENAO</v>
          </cell>
          <cell r="E1085" t="str">
            <v>PABON</v>
          </cell>
          <cell r="F1085" t="str">
            <v>JENNIFER</v>
          </cell>
          <cell r="G1085" t="str">
            <v>TATIANA</v>
          </cell>
          <cell r="H1085">
            <v>17</v>
          </cell>
          <cell r="I1085" t="str">
            <v>OCASIONAL</v>
          </cell>
          <cell r="J1085" t="str">
            <v>F</v>
          </cell>
          <cell r="K1085" t="str">
            <v>ac</v>
          </cell>
          <cell r="L1085" t="str">
            <v>MT</v>
          </cell>
          <cell r="M1085" t="str">
            <v>NULL</v>
          </cell>
          <cell r="N1085" t="str">
            <v>NULL</v>
          </cell>
          <cell r="O1085" t="str">
            <v>AUXILIAR</v>
          </cell>
          <cell r="P1085" t="str">
            <v>NULL</v>
          </cell>
          <cell r="Q1085">
            <v>1</v>
          </cell>
        </row>
        <row r="1086">
          <cell r="B1086">
            <v>1061746348</v>
          </cell>
          <cell r="C1086" t="str">
            <v>ORDOÑEZ DAZA LUISA FERNANDA</v>
          </cell>
          <cell r="D1086" t="str">
            <v>ORDOÑEZ</v>
          </cell>
          <cell r="E1086" t="str">
            <v>DAZA</v>
          </cell>
          <cell r="F1086" t="str">
            <v>LUISA</v>
          </cell>
          <cell r="G1086" t="str">
            <v>FERNANDA</v>
          </cell>
          <cell r="H1086">
            <v>10</v>
          </cell>
          <cell r="I1086" t="str">
            <v>OCASIONAL</v>
          </cell>
          <cell r="J1086" t="str">
            <v>F</v>
          </cell>
          <cell r="K1086" t="str">
            <v>ac</v>
          </cell>
          <cell r="L1086" t="str">
            <v>TC</v>
          </cell>
          <cell r="M1086" t="str">
            <v>NULL</v>
          </cell>
          <cell r="N1086" t="str">
            <v>luisaordonez@unicauca.edu.co</v>
          </cell>
          <cell r="O1086" t="str">
            <v>ASISTENTE</v>
          </cell>
          <cell r="P1086" t="str">
            <v>NULL</v>
          </cell>
          <cell r="Q1086">
            <v>1</v>
          </cell>
        </row>
        <row r="1087">
          <cell r="B1087">
            <v>1061746354</v>
          </cell>
          <cell r="C1087" t="str">
            <v>GONZALEZ ROJAS TATIANA</v>
          </cell>
          <cell r="D1087" t="str">
            <v>GONZALEZ</v>
          </cell>
          <cell r="E1087" t="str">
            <v>ROJAS</v>
          </cell>
          <cell r="F1087" t="str">
            <v>TATIANA</v>
          </cell>
          <cell r="H1087">
            <v>9</v>
          </cell>
          <cell r="I1087" t="str">
            <v>OCASIONAL</v>
          </cell>
          <cell r="J1087" t="str">
            <v>F</v>
          </cell>
          <cell r="K1087" t="str">
            <v>ac</v>
          </cell>
          <cell r="L1087" t="str">
            <v>MT</v>
          </cell>
          <cell r="M1087" t="str">
            <v>NULL</v>
          </cell>
          <cell r="N1087" t="str">
            <v>tati2092@hotmail.com</v>
          </cell>
          <cell r="O1087" t="str">
            <v>AUXILIAR</v>
          </cell>
          <cell r="P1087" t="str">
            <v>NULL</v>
          </cell>
          <cell r="Q1087">
            <v>1</v>
          </cell>
        </row>
        <row r="1088">
          <cell r="B1088">
            <v>1061747633</v>
          </cell>
          <cell r="C1088" t="str">
            <v>BONILLA GUTIERREZ CRISTHIAN HERNAN</v>
          </cell>
          <cell r="D1088" t="str">
            <v>BONILLA</v>
          </cell>
          <cell r="E1088" t="str">
            <v>GUTIERREZ</v>
          </cell>
          <cell r="F1088" t="str">
            <v>CRISTHIAN</v>
          </cell>
          <cell r="G1088" t="str">
            <v>HERNAN</v>
          </cell>
          <cell r="H1088">
            <v>20</v>
          </cell>
          <cell r="I1088" t="str">
            <v>OCASIONAL</v>
          </cell>
          <cell r="J1088" t="str">
            <v>M</v>
          </cell>
          <cell r="K1088" t="str">
            <v>ac</v>
          </cell>
          <cell r="L1088" t="str">
            <v>MT</v>
          </cell>
          <cell r="M1088" t="str">
            <v>NULL</v>
          </cell>
          <cell r="N1088" t="str">
            <v>NULL</v>
          </cell>
          <cell r="O1088" t="str">
            <v>AUXILIAR</v>
          </cell>
          <cell r="P1088" t="str">
            <v>NULL</v>
          </cell>
          <cell r="Q1088">
            <v>1</v>
          </cell>
        </row>
        <row r="1089">
          <cell r="B1089">
            <v>1061747901</v>
          </cell>
          <cell r="C1089" t="str">
            <v>COBO PAZ NATALIA</v>
          </cell>
          <cell r="D1089" t="str">
            <v>COBO</v>
          </cell>
          <cell r="E1089" t="str">
            <v>PAZ</v>
          </cell>
          <cell r="F1089" t="str">
            <v>NATALIA</v>
          </cell>
          <cell r="H1089">
            <v>30</v>
          </cell>
          <cell r="I1089" t="str">
            <v>OCASIONAL</v>
          </cell>
          <cell r="J1089" t="str">
            <v>F</v>
          </cell>
          <cell r="K1089" t="str">
            <v>ac</v>
          </cell>
          <cell r="L1089" t="str">
            <v>TC</v>
          </cell>
          <cell r="M1089" t="str">
            <v>NULL</v>
          </cell>
          <cell r="N1089" t="str">
            <v>NULL</v>
          </cell>
          <cell r="O1089" t="str">
            <v>AUXILIAR</v>
          </cell>
          <cell r="P1089" t="str">
            <v>NULL</v>
          </cell>
          <cell r="Q1089">
            <v>1</v>
          </cell>
        </row>
        <row r="1090">
          <cell r="B1090">
            <v>1061748730</v>
          </cell>
          <cell r="C1090" t="str">
            <v>TACUE GONZALEZ JEISON JAVIER</v>
          </cell>
          <cell r="D1090" t="str">
            <v>TACUE</v>
          </cell>
          <cell r="E1090" t="str">
            <v>GONZALEZ</v>
          </cell>
          <cell r="F1090" t="str">
            <v>JEISON</v>
          </cell>
          <cell r="G1090" t="str">
            <v>JAVIER</v>
          </cell>
          <cell r="H1090">
            <v>51</v>
          </cell>
          <cell r="I1090" t="str">
            <v>OCASIONAL</v>
          </cell>
          <cell r="J1090" t="str">
            <v>M</v>
          </cell>
          <cell r="K1090" t="str">
            <v>ac</v>
          </cell>
          <cell r="L1090" t="str">
            <v>TC</v>
          </cell>
          <cell r="M1090" t="str">
            <v>NULL</v>
          </cell>
          <cell r="N1090" t="str">
            <v>jjtacue@unicauca.edu.co</v>
          </cell>
          <cell r="O1090" t="str">
            <v>ASISTENTE</v>
          </cell>
          <cell r="P1090" t="str">
            <v>NULL</v>
          </cell>
          <cell r="Q1090">
            <v>1</v>
          </cell>
        </row>
        <row r="1091">
          <cell r="B1091">
            <v>1061749472</v>
          </cell>
          <cell r="C1091" t="str">
            <v>MOSSO URREA MONICA YIZELL</v>
          </cell>
          <cell r="D1091" t="str">
            <v>MOSSO</v>
          </cell>
          <cell r="E1091" t="str">
            <v>URREA</v>
          </cell>
          <cell r="F1091" t="str">
            <v>MONICA</v>
          </cell>
          <cell r="G1091" t="str">
            <v>YIZELL</v>
          </cell>
          <cell r="H1091">
            <v>3</v>
          </cell>
          <cell r="I1091" t="str">
            <v>OCASIONAL</v>
          </cell>
          <cell r="J1091" t="str">
            <v>F</v>
          </cell>
          <cell r="K1091" t="str">
            <v>ac</v>
          </cell>
          <cell r="L1091" t="str">
            <v>TC</v>
          </cell>
          <cell r="M1091" t="str">
            <v>NULL</v>
          </cell>
          <cell r="N1091" t="str">
            <v>monicamosso@unicauca.edu.co</v>
          </cell>
          <cell r="O1091" t="str">
            <v>ASISTENTE</v>
          </cell>
          <cell r="P1091" t="str">
            <v>NULL</v>
          </cell>
          <cell r="Q1091">
            <v>1</v>
          </cell>
        </row>
        <row r="1092">
          <cell r="B1092">
            <v>1061749560</v>
          </cell>
          <cell r="C1092" t="str">
            <v>GONZALEZ MARTINEZ DANIEL ERNESTO</v>
          </cell>
          <cell r="D1092" t="str">
            <v>GONZALEZ</v>
          </cell>
          <cell r="E1092" t="str">
            <v>MARTINEZ</v>
          </cell>
          <cell r="F1092" t="str">
            <v>DANIEL</v>
          </cell>
          <cell r="G1092" t="str">
            <v>ERNESTO</v>
          </cell>
          <cell r="H1092">
            <v>28</v>
          </cell>
          <cell r="I1092" t="str">
            <v>OCASIONAL</v>
          </cell>
          <cell r="J1092" t="str">
            <v>M</v>
          </cell>
          <cell r="K1092" t="str">
            <v>ac</v>
          </cell>
          <cell r="L1092" t="str">
            <v>TC</v>
          </cell>
          <cell r="M1092" t="str">
            <v>NULL</v>
          </cell>
          <cell r="N1092" t="str">
            <v>degonzales@unicauca.edu.co</v>
          </cell>
          <cell r="O1092" t="str">
            <v>AUXILIAR</v>
          </cell>
          <cell r="P1092" t="str">
            <v>NULL</v>
          </cell>
          <cell r="Q1092">
            <v>1</v>
          </cell>
        </row>
        <row r="1093">
          <cell r="B1093">
            <v>1061750476</v>
          </cell>
          <cell r="C1093" t="str">
            <v>CELIS QUINAYAS VIVIANA MARCELA</v>
          </cell>
          <cell r="D1093" t="str">
            <v>CELIS</v>
          </cell>
          <cell r="E1093" t="str">
            <v>QUINAYAS</v>
          </cell>
          <cell r="F1093" t="str">
            <v>VIVIANA</v>
          </cell>
          <cell r="G1093" t="str">
            <v>MARCELA</v>
          </cell>
          <cell r="H1093">
            <v>9</v>
          </cell>
          <cell r="I1093" t="str">
            <v>OCASIONAL</v>
          </cell>
          <cell r="J1093" t="str">
            <v>F</v>
          </cell>
          <cell r="K1093" t="str">
            <v>ac</v>
          </cell>
          <cell r="L1093" t="str">
            <v>TC</v>
          </cell>
          <cell r="M1093" t="str">
            <v>NULL</v>
          </cell>
          <cell r="N1093" t="str">
            <v>vcelis@unicauca.edu.co</v>
          </cell>
          <cell r="O1093" t="str">
            <v>AUXILIAR</v>
          </cell>
          <cell r="P1093" t="str">
            <v>NULL</v>
          </cell>
          <cell r="Q1093">
            <v>1</v>
          </cell>
        </row>
        <row r="1094">
          <cell r="B1094">
            <v>1061751273</v>
          </cell>
          <cell r="C1094" t="str">
            <v>ROJAS FERNANDEZ ELIZABETH</v>
          </cell>
          <cell r="D1094" t="str">
            <v>ROJAS</v>
          </cell>
          <cell r="E1094" t="str">
            <v>FERNANDEZ</v>
          </cell>
          <cell r="F1094" t="str">
            <v>ELIZABETH</v>
          </cell>
          <cell r="H1094">
            <v>4</v>
          </cell>
          <cell r="I1094" t="str">
            <v>OCASIONAL</v>
          </cell>
          <cell r="J1094" t="str">
            <v>F</v>
          </cell>
          <cell r="K1094" t="str">
            <v>ac</v>
          </cell>
          <cell r="L1094" t="str">
            <v>TC</v>
          </cell>
          <cell r="M1094" t="str">
            <v>NULL</v>
          </cell>
          <cell r="N1094" t="str">
            <v>eliz_825@hotmail.com</v>
          </cell>
          <cell r="O1094" t="str">
            <v>AUXILIAR</v>
          </cell>
          <cell r="P1094" t="str">
            <v>NULL</v>
          </cell>
          <cell r="Q1094">
            <v>1</v>
          </cell>
        </row>
        <row r="1095">
          <cell r="B1095">
            <v>1061751898</v>
          </cell>
          <cell r="C1095" t="str">
            <v>PRADO MOSQUERA DIANA MARCELA</v>
          </cell>
          <cell r="D1095" t="str">
            <v>PRADO</v>
          </cell>
          <cell r="E1095" t="str">
            <v>MOSQUERA</v>
          </cell>
          <cell r="F1095" t="str">
            <v>DIANA</v>
          </cell>
          <cell r="G1095" t="str">
            <v>MARCELA</v>
          </cell>
          <cell r="H1095">
            <v>10</v>
          </cell>
          <cell r="I1095" t="str">
            <v>OCASIONAL</v>
          </cell>
          <cell r="J1095" t="str">
            <v>F</v>
          </cell>
          <cell r="K1095" t="str">
            <v>ac</v>
          </cell>
          <cell r="L1095" t="str">
            <v>TC</v>
          </cell>
          <cell r="M1095" t="str">
            <v>NULL</v>
          </cell>
          <cell r="N1095" t="str">
            <v>dmprado@unicauca.edu.co</v>
          </cell>
          <cell r="O1095" t="str">
            <v>ASISTENTE</v>
          </cell>
          <cell r="P1095" t="str">
            <v>NULL</v>
          </cell>
          <cell r="Q1095">
            <v>1</v>
          </cell>
        </row>
        <row r="1096">
          <cell r="B1096">
            <v>1061755161</v>
          </cell>
          <cell r="C1096" t="str">
            <v>ZAMBRANO HURTADO JHONNATHAN ALEXANDER</v>
          </cell>
          <cell r="D1096" t="str">
            <v>ZAMBRANO</v>
          </cell>
          <cell r="E1096" t="str">
            <v>HURTADO</v>
          </cell>
          <cell r="F1096" t="str">
            <v>JHONNATHAN</v>
          </cell>
          <cell r="G1096" t="str">
            <v>ALEXANDER</v>
          </cell>
          <cell r="H1096">
            <v>21</v>
          </cell>
          <cell r="I1096" t="str">
            <v>OCASIONAL</v>
          </cell>
          <cell r="J1096" t="str">
            <v>M</v>
          </cell>
          <cell r="K1096" t="str">
            <v>ac</v>
          </cell>
          <cell r="L1096" t="str">
            <v>TC</v>
          </cell>
          <cell r="M1096" t="str">
            <v>NULL</v>
          </cell>
          <cell r="N1096" t="str">
            <v>zambranojazu@unicauca.edu.co</v>
          </cell>
          <cell r="O1096" t="str">
            <v>AUXILIAR</v>
          </cell>
          <cell r="P1096" t="str">
            <v>NULL</v>
          </cell>
          <cell r="Q1096">
            <v>1</v>
          </cell>
        </row>
        <row r="1097">
          <cell r="B1097">
            <v>1061755331</v>
          </cell>
          <cell r="C1097" t="str">
            <v>ORTIZ BRAVO DIANA CAROLINA</v>
          </cell>
          <cell r="D1097" t="str">
            <v>ORTIZ</v>
          </cell>
          <cell r="E1097" t="str">
            <v>BRAVO</v>
          </cell>
          <cell r="F1097" t="str">
            <v>DIANA</v>
          </cell>
          <cell r="G1097" t="str">
            <v>CAROLINA</v>
          </cell>
          <cell r="H1097">
            <v>28</v>
          </cell>
          <cell r="I1097" t="str">
            <v>OCASIONAL</v>
          </cell>
          <cell r="J1097" t="str">
            <v>F</v>
          </cell>
          <cell r="K1097" t="str">
            <v>ac</v>
          </cell>
          <cell r="L1097" t="str">
            <v>TC</v>
          </cell>
          <cell r="M1097" t="str">
            <v>NULL</v>
          </cell>
          <cell r="N1097" t="str">
            <v>NULL</v>
          </cell>
          <cell r="O1097" t="str">
            <v>AUXILIAR</v>
          </cell>
          <cell r="P1097" t="str">
            <v>NULL</v>
          </cell>
          <cell r="Q1097">
            <v>1</v>
          </cell>
        </row>
        <row r="1098">
          <cell r="B1098">
            <v>1061755513</v>
          </cell>
          <cell r="C1098" t="str">
            <v>AGREDO CAMPUZANO OSCAR FELIPE</v>
          </cell>
          <cell r="D1098" t="str">
            <v>AGREDO</v>
          </cell>
          <cell r="E1098" t="str">
            <v>CAMPUZANO</v>
          </cell>
          <cell r="F1098" t="str">
            <v>OSCAR</v>
          </cell>
          <cell r="G1098" t="str">
            <v>FELIPE</v>
          </cell>
          <cell r="H1098">
            <v>46</v>
          </cell>
          <cell r="I1098" t="str">
            <v>OCASIONAL</v>
          </cell>
          <cell r="J1098" t="str">
            <v>M</v>
          </cell>
          <cell r="K1098" t="str">
            <v>ac</v>
          </cell>
          <cell r="L1098" t="str">
            <v>TC</v>
          </cell>
          <cell r="M1098" t="str">
            <v>NULL</v>
          </cell>
          <cell r="N1098" t="str">
            <v>felipeagredo@unicauca.edu.co</v>
          </cell>
          <cell r="O1098" t="str">
            <v>AUXILIAR</v>
          </cell>
          <cell r="P1098" t="str">
            <v>NULL</v>
          </cell>
          <cell r="Q1098">
            <v>1</v>
          </cell>
        </row>
        <row r="1099">
          <cell r="B1099">
            <v>1061755823</v>
          </cell>
          <cell r="C1099" t="str">
            <v>YANZA LOPEZ JEFFREY ALEXANDER</v>
          </cell>
          <cell r="D1099" t="str">
            <v>YANZA</v>
          </cell>
          <cell r="E1099" t="str">
            <v>LOPEZ</v>
          </cell>
          <cell r="F1099" t="str">
            <v>JEFFREY</v>
          </cell>
          <cell r="G1099" t="str">
            <v>ALEXANDER</v>
          </cell>
          <cell r="H1099">
            <v>47</v>
          </cell>
          <cell r="I1099" t="str">
            <v>OCASIONAL</v>
          </cell>
          <cell r="J1099" t="str">
            <v>M</v>
          </cell>
          <cell r="K1099" t="str">
            <v>ac</v>
          </cell>
          <cell r="L1099" t="str">
            <v>TC</v>
          </cell>
          <cell r="M1099" t="str">
            <v>NULL</v>
          </cell>
          <cell r="N1099" t="str">
            <v>jeffrey@unicauca.edu.co</v>
          </cell>
          <cell r="O1099" t="str">
            <v>AUXILIAR</v>
          </cell>
          <cell r="P1099" t="str">
            <v>NULL</v>
          </cell>
          <cell r="Q1099">
            <v>1</v>
          </cell>
        </row>
        <row r="1100">
          <cell r="B1100">
            <v>1061757891</v>
          </cell>
          <cell r="C1100" t="str">
            <v>OJEDA INSUASTI JAIDIVER</v>
          </cell>
          <cell r="D1100" t="str">
            <v>OJEDA</v>
          </cell>
          <cell r="E1100" t="str">
            <v>INSUASTI</v>
          </cell>
          <cell r="F1100" t="str">
            <v>JAIDIVER</v>
          </cell>
          <cell r="H1100">
            <v>30</v>
          </cell>
          <cell r="I1100" t="str">
            <v>OCASIONAL</v>
          </cell>
          <cell r="J1100" t="str">
            <v>M</v>
          </cell>
          <cell r="K1100" t="str">
            <v>ac</v>
          </cell>
          <cell r="L1100" t="str">
            <v>TC</v>
          </cell>
          <cell r="M1100" t="str">
            <v>JEFE</v>
          </cell>
          <cell r="N1100" t="str">
            <v xml:space="preserve">jojedai@unicauca.edu.co </v>
          </cell>
          <cell r="O1100" t="str">
            <v>AUXILIAR</v>
          </cell>
          <cell r="P1100" t="str">
            <v>NULL</v>
          </cell>
          <cell r="Q1100">
            <v>1</v>
          </cell>
        </row>
        <row r="1101">
          <cell r="B1101">
            <v>1061758408</v>
          </cell>
          <cell r="C1101" t="str">
            <v>GARCIA ALVAREZ JHONIER ALEXIS</v>
          </cell>
          <cell r="D1101" t="str">
            <v>GARCIA</v>
          </cell>
          <cell r="E1101" t="str">
            <v>ALVAREZ</v>
          </cell>
          <cell r="F1101" t="str">
            <v>JHONIER</v>
          </cell>
          <cell r="G1101" t="str">
            <v>ALEXIS</v>
          </cell>
          <cell r="H1101">
            <v>28</v>
          </cell>
          <cell r="I1101" t="str">
            <v>OCASIONAL</v>
          </cell>
          <cell r="J1101" t="str">
            <v>M</v>
          </cell>
          <cell r="K1101" t="str">
            <v>ac</v>
          </cell>
          <cell r="L1101" t="str">
            <v>TC</v>
          </cell>
          <cell r="M1101" t="str">
            <v>NULL</v>
          </cell>
          <cell r="N1101" t="str">
            <v>NULL</v>
          </cell>
          <cell r="O1101" t="str">
            <v>AUXILIAR</v>
          </cell>
          <cell r="P1101" t="str">
            <v>NULL</v>
          </cell>
          <cell r="Q1101">
            <v>1</v>
          </cell>
        </row>
        <row r="1102">
          <cell r="B1102">
            <v>1061764972</v>
          </cell>
          <cell r="C1102" t="str">
            <v>PAZ MUÑOZ JUAN PABLO</v>
          </cell>
          <cell r="D1102" t="str">
            <v>PAZ</v>
          </cell>
          <cell r="E1102" t="str">
            <v>MUÑOZ</v>
          </cell>
          <cell r="F1102" t="str">
            <v>JUAN</v>
          </cell>
          <cell r="G1102" t="str">
            <v>PABLO</v>
          </cell>
          <cell r="H1102">
            <v>19</v>
          </cell>
          <cell r="I1102" t="str">
            <v>OCASIONAL</v>
          </cell>
          <cell r="J1102" t="str">
            <v>M</v>
          </cell>
          <cell r="K1102" t="str">
            <v>ac</v>
          </cell>
          <cell r="L1102" t="str">
            <v>TC</v>
          </cell>
          <cell r="M1102" t="str">
            <v>NULL</v>
          </cell>
          <cell r="N1102" t="str">
            <v>juamunoz@unicauca.edu.co</v>
          </cell>
          <cell r="O1102" t="str">
            <v>ASISTENTE</v>
          </cell>
          <cell r="P1102" t="str">
            <v>NULL</v>
          </cell>
          <cell r="Q1102">
            <v>1</v>
          </cell>
        </row>
        <row r="1103">
          <cell r="B1103">
            <v>1061767739</v>
          </cell>
          <cell r="C1103" t="str">
            <v>SILVA ZAMBRANO MARIA MANUELA</v>
          </cell>
          <cell r="D1103" t="str">
            <v>SILVA</v>
          </cell>
          <cell r="E1103" t="str">
            <v>ZAMBRANO</v>
          </cell>
          <cell r="F1103" t="str">
            <v>MARIA</v>
          </cell>
          <cell r="G1103" t="str">
            <v>MANUELA</v>
          </cell>
          <cell r="H1103">
            <v>49</v>
          </cell>
          <cell r="I1103" t="str">
            <v>OCASIONAL</v>
          </cell>
          <cell r="J1103" t="str">
            <v>M</v>
          </cell>
          <cell r="K1103" t="str">
            <v>ac</v>
          </cell>
          <cell r="L1103" t="str">
            <v>TC</v>
          </cell>
          <cell r="M1103" t="str">
            <v>NULL</v>
          </cell>
          <cell r="N1103" t="str">
            <v>mariasilva@unicauca.edu.co</v>
          </cell>
          <cell r="O1103" t="str">
            <v>ASISTENTE</v>
          </cell>
          <cell r="P1103" t="str">
            <v>NULL</v>
          </cell>
          <cell r="Q1103">
            <v>1</v>
          </cell>
        </row>
        <row r="1104">
          <cell r="B1104">
            <v>1061768330</v>
          </cell>
          <cell r="C1104" t="str">
            <v>LONDOÑO SEVILLA PAOLA ANDREA</v>
          </cell>
          <cell r="D1104" t="str">
            <v>LONDOÑO</v>
          </cell>
          <cell r="E1104" t="str">
            <v>SEVILLA</v>
          </cell>
          <cell r="F1104" t="str">
            <v>PAOLA</v>
          </cell>
          <cell r="G1104" t="str">
            <v>ANDREA</v>
          </cell>
          <cell r="H1104">
            <v>5</v>
          </cell>
          <cell r="I1104" t="str">
            <v>OCASIONAL</v>
          </cell>
          <cell r="J1104" t="str">
            <v>F</v>
          </cell>
          <cell r="K1104" t="str">
            <v>ac</v>
          </cell>
          <cell r="L1104" t="str">
            <v>MT</v>
          </cell>
          <cell r="M1104" t="str">
            <v>NULL</v>
          </cell>
          <cell r="N1104" t="str">
            <v>londonopaola@unicauca.edu.co</v>
          </cell>
          <cell r="O1104" t="str">
            <v>AUXILIAR</v>
          </cell>
          <cell r="P1104" t="str">
            <v>NULL</v>
          </cell>
          <cell r="Q1104">
            <v>1</v>
          </cell>
        </row>
        <row r="1105">
          <cell r="B1105">
            <v>1061774375</v>
          </cell>
          <cell r="C1105" t="str">
            <v>FIERRO CADENA VALERIA</v>
          </cell>
          <cell r="D1105" t="str">
            <v>FIERRO</v>
          </cell>
          <cell r="E1105" t="str">
            <v>CADENA</v>
          </cell>
          <cell r="F1105" t="str">
            <v>VALERIA</v>
          </cell>
          <cell r="H1105">
            <v>38</v>
          </cell>
          <cell r="I1105" t="str">
            <v>OCASIONAL</v>
          </cell>
          <cell r="J1105" t="str">
            <v>F</v>
          </cell>
          <cell r="K1105" t="str">
            <v>ac</v>
          </cell>
          <cell r="L1105" t="str">
            <v>TC</v>
          </cell>
          <cell r="M1105" t="str">
            <v>NULL</v>
          </cell>
          <cell r="N1105" t="str">
            <v>valeriaf@unicauca.edu.co</v>
          </cell>
          <cell r="O1105" t="str">
            <v>AUXILIAR</v>
          </cell>
          <cell r="P1105" t="str">
            <v>NULL</v>
          </cell>
          <cell r="Q1105">
            <v>1</v>
          </cell>
        </row>
        <row r="1106">
          <cell r="B1106">
            <v>1061778189</v>
          </cell>
          <cell r="C1106" t="str">
            <v>CHAMORRO FLOREZ CRISTIAN DANIEL</v>
          </cell>
          <cell r="D1106" t="str">
            <v>CHAMORRO</v>
          </cell>
          <cell r="E1106" t="str">
            <v>FLOREZ</v>
          </cell>
          <cell r="F1106" t="str">
            <v>CRISTIAN</v>
          </cell>
          <cell r="G1106" t="str">
            <v>DANIEL</v>
          </cell>
          <cell r="H1106">
            <v>33</v>
          </cell>
          <cell r="I1106" t="str">
            <v>OCASIONAL</v>
          </cell>
          <cell r="J1106" t="str">
            <v>M</v>
          </cell>
          <cell r="K1106" t="str">
            <v>ac</v>
          </cell>
          <cell r="L1106" t="str">
            <v>TC</v>
          </cell>
          <cell r="M1106" t="str">
            <v>NULL</v>
          </cell>
          <cell r="N1106" t="str">
            <v>NULL</v>
          </cell>
          <cell r="O1106" t="str">
            <v>AUXILIAR</v>
          </cell>
          <cell r="P1106" t="str">
            <v>NULL</v>
          </cell>
          <cell r="Q1106">
            <v>1</v>
          </cell>
        </row>
        <row r="1107">
          <cell r="B1107">
            <v>1061780052</v>
          </cell>
          <cell r="C1107" t="str">
            <v>HERRERA BRAVO JOSE LUIS</v>
          </cell>
          <cell r="D1107" t="str">
            <v>HERRERA</v>
          </cell>
          <cell r="E1107" t="str">
            <v>BRAVO</v>
          </cell>
          <cell r="F1107" t="str">
            <v>JOSE</v>
          </cell>
          <cell r="G1107" t="str">
            <v>LUIS</v>
          </cell>
          <cell r="H1107">
            <v>35</v>
          </cell>
          <cell r="I1107" t="str">
            <v>OCASIONAL</v>
          </cell>
          <cell r="J1107" t="str">
            <v>M</v>
          </cell>
          <cell r="K1107" t="str">
            <v>ac</v>
          </cell>
          <cell r="L1107" t="str">
            <v>TC</v>
          </cell>
          <cell r="M1107" t="str">
            <v>NULL</v>
          </cell>
          <cell r="N1107" t="str">
            <v>joseherrera@unicauca.edu.co</v>
          </cell>
          <cell r="O1107" t="str">
            <v>ASISTENTE</v>
          </cell>
          <cell r="P1107" t="str">
            <v>NULL</v>
          </cell>
          <cell r="Q1107">
            <v>1</v>
          </cell>
        </row>
        <row r="1108">
          <cell r="B1108">
            <v>1061782681</v>
          </cell>
          <cell r="C1108" t="str">
            <v>COLONIA AGREDO LAURA MARIA</v>
          </cell>
          <cell r="D1108" t="str">
            <v>COLONIA</v>
          </cell>
          <cell r="E1108" t="str">
            <v>AGREDO</v>
          </cell>
          <cell r="F1108" t="str">
            <v>LAURA</v>
          </cell>
          <cell r="G1108" t="str">
            <v>MARIA</v>
          </cell>
          <cell r="H1108">
            <v>11</v>
          </cell>
          <cell r="I1108" t="str">
            <v>OCASIONAL</v>
          </cell>
          <cell r="J1108" t="str">
            <v>F</v>
          </cell>
          <cell r="K1108" t="str">
            <v>ac</v>
          </cell>
          <cell r="L1108" t="str">
            <v>MT</v>
          </cell>
          <cell r="M1108" t="str">
            <v>NULL</v>
          </cell>
          <cell r="N1108" t="str">
            <v>NULL</v>
          </cell>
          <cell r="O1108" t="str">
            <v>NULL</v>
          </cell>
          <cell r="P1108" t="str">
            <v>NULL</v>
          </cell>
          <cell r="Q1108">
            <v>1</v>
          </cell>
        </row>
        <row r="1109">
          <cell r="B1109">
            <v>1061788516</v>
          </cell>
          <cell r="C1109" t="str">
            <v>LEYTON LUNA JAVIER</v>
          </cell>
          <cell r="D1109" t="str">
            <v>LEYTON</v>
          </cell>
          <cell r="E1109" t="str">
            <v>LUNA</v>
          </cell>
          <cell r="F1109" t="str">
            <v>JAVIER</v>
          </cell>
          <cell r="H1109">
            <v>47</v>
          </cell>
          <cell r="I1109" t="str">
            <v>OCASIONAL</v>
          </cell>
          <cell r="J1109" t="str">
            <v>M</v>
          </cell>
          <cell r="K1109" t="str">
            <v>ac</v>
          </cell>
          <cell r="L1109" t="str">
            <v>MT</v>
          </cell>
          <cell r="M1109" t="str">
            <v>NULL</v>
          </cell>
          <cell r="N1109" t="str">
            <v>NULL</v>
          </cell>
          <cell r="O1109" t="str">
            <v>AUXILIAR</v>
          </cell>
          <cell r="P1109" t="str">
            <v>NULL</v>
          </cell>
          <cell r="Q1109">
            <v>1</v>
          </cell>
        </row>
        <row r="1110">
          <cell r="B1110">
            <v>1061793469</v>
          </cell>
          <cell r="C1110" t="str">
            <v>BERMUDEZ CORDOBA LAURA ANDREA</v>
          </cell>
          <cell r="D1110" t="str">
            <v>BERMUDEZ</v>
          </cell>
          <cell r="E1110" t="str">
            <v>CORDOBA</v>
          </cell>
          <cell r="F1110" t="str">
            <v>LAURA</v>
          </cell>
          <cell r="G1110" t="str">
            <v>ANDREA</v>
          </cell>
          <cell r="H1110">
            <v>51</v>
          </cell>
          <cell r="I1110" t="str">
            <v>OCASIONAL</v>
          </cell>
          <cell r="J1110" t="str">
            <v>F</v>
          </cell>
          <cell r="K1110" t="str">
            <v>ac</v>
          </cell>
          <cell r="L1110" t="str">
            <v>TC</v>
          </cell>
          <cell r="M1110" t="str">
            <v>NULL</v>
          </cell>
          <cell r="N1110" t="str">
            <v>laurisbec@unicauca.edu.co</v>
          </cell>
          <cell r="O1110" t="str">
            <v>AUXILIAR</v>
          </cell>
          <cell r="P1110" t="str">
            <v>NULL</v>
          </cell>
          <cell r="Q1110">
            <v>1</v>
          </cell>
        </row>
        <row r="1111">
          <cell r="B1111">
            <v>1061795057</v>
          </cell>
          <cell r="C1111" t="str">
            <v>GUERRERO DELGADO YULLY TATIANA</v>
          </cell>
          <cell r="D1111" t="str">
            <v>GUERRERO</v>
          </cell>
          <cell r="E1111" t="str">
            <v>DELGADO</v>
          </cell>
          <cell r="F1111" t="str">
            <v>YULLY</v>
          </cell>
          <cell r="G1111" t="str">
            <v>TATIANA</v>
          </cell>
          <cell r="H1111">
            <v>29</v>
          </cell>
          <cell r="I1111" t="str">
            <v>OCASIONAL</v>
          </cell>
          <cell r="J1111" t="str">
            <v>F</v>
          </cell>
          <cell r="K1111" t="str">
            <v>ac</v>
          </cell>
          <cell r="L1111" t="str">
            <v>TC</v>
          </cell>
          <cell r="M1111" t="str">
            <v>NULL</v>
          </cell>
          <cell r="N1111" t="str">
            <v>yullygue@unicauca.edu.co</v>
          </cell>
          <cell r="O1111" t="str">
            <v>AUXILIAR</v>
          </cell>
          <cell r="P1111" t="str">
            <v>NULL</v>
          </cell>
          <cell r="Q1111">
            <v>1</v>
          </cell>
        </row>
        <row r="1112">
          <cell r="B1112">
            <v>1061800641</v>
          </cell>
          <cell r="C1112" t="str">
            <v>BENAVIDES RUIZ JUAN CARLOS</v>
          </cell>
          <cell r="D1112" t="str">
            <v>BENAVIDES</v>
          </cell>
          <cell r="E1112" t="str">
            <v>RUIZ</v>
          </cell>
          <cell r="F1112" t="str">
            <v>JUAN</v>
          </cell>
          <cell r="G1112" t="str">
            <v>CARLOS</v>
          </cell>
          <cell r="H1112">
            <v>45</v>
          </cell>
          <cell r="I1112" t="str">
            <v>OCASIONAL</v>
          </cell>
          <cell r="J1112" t="str">
            <v>M</v>
          </cell>
          <cell r="K1112" t="str">
            <v>ac</v>
          </cell>
          <cell r="L1112" t="str">
            <v>TC</v>
          </cell>
          <cell r="M1112" t="str">
            <v>NULL</v>
          </cell>
          <cell r="N1112" t="str">
            <v>NULL</v>
          </cell>
          <cell r="O1112" t="str">
            <v>AUXILIAR</v>
          </cell>
          <cell r="P1112" t="str">
            <v>NULL</v>
          </cell>
          <cell r="Q1112">
            <v>1</v>
          </cell>
        </row>
        <row r="1113">
          <cell r="B1113">
            <v>1061808261</v>
          </cell>
          <cell r="C1113" t="str">
            <v>ALBAN MENDEZ JUAN MATEO</v>
          </cell>
          <cell r="D1113" t="str">
            <v>ALBAN</v>
          </cell>
          <cell r="E1113" t="str">
            <v>MENDEZ</v>
          </cell>
          <cell r="F1113" t="str">
            <v>JUAN</v>
          </cell>
          <cell r="G1113" t="str">
            <v>MATEO</v>
          </cell>
          <cell r="H1113">
            <v>49</v>
          </cell>
          <cell r="I1113" t="str">
            <v>OCASIONAL</v>
          </cell>
          <cell r="J1113" t="str">
            <v>M</v>
          </cell>
          <cell r="K1113" t="str">
            <v>ac</v>
          </cell>
          <cell r="L1113" t="str">
            <v>TC</v>
          </cell>
          <cell r="M1113" t="str">
            <v>NULL</v>
          </cell>
          <cell r="N1113" t="str">
            <v>NULL</v>
          </cell>
          <cell r="O1113" t="str">
            <v>NULL</v>
          </cell>
          <cell r="P1113" t="str">
            <v>NULL</v>
          </cell>
          <cell r="Q1113">
            <v>1</v>
          </cell>
        </row>
        <row r="1114">
          <cell r="B1114">
            <v>1063812620</v>
          </cell>
          <cell r="C1114" t="str">
            <v>SANCHEZ GRUESO WILMER</v>
          </cell>
          <cell r="D1114" t="str">
            <v>SANCHEZ</v>
          </cell>
          <cell r="E1114" t="str">
            <v>GRUESO</v>
          </cell>
          <cell r="F1114" t="str">
            <v>WILMER</v>
          </cell>
          <cell r="H1114">
            <v>35</v>
          </cell>
          <cell r="I1114" t="str">
            <v>OCASIONAL</v>
          </cell>
          <cell r="J1114" t="str">
            <v>M</v>
          </cell>
          <cell r="K1114" t="str">
            <v>ac</v>
          </cell>
          <cell r="L1114" t="str">
            <v>TC</v>
          </cell>
          <cell r="M1114" t="str">
            <v>NULL</v>
          </cell>
          <cell r="N1114" t="str">
            <v>wilmersanchez@unicauca.edu.co</v>
          </cell>
          <cell r="O1114" t="str">
            <v>AUXILIAR</v>
          </cell>
          <cell r="P1114" t="str">
            <v>NULL</v>
          </cell>
          <cell r="Q1114">
            <v>1</v>
          </cell>
        </row>
        <row r="1115">
          <cell r="B1115">
            <v>1063818218</v>
          </cell>
          <cell r="C1115" t="str">
            <v>PIAMBA ASTAIZA BRAYAN ANDRES</v>
          </cell>
          <cell r="D1115" t="str">
            <v>PIAMBA</v>
          </cell>
          <cell r="E1115" t="str">
            <v>ASTAIZA</v>
          </cell>
          <cell r="F1115" t="str">
            <v>BRAYAN</v>
          </cell>
          <cell r="G1115" t="str">
            <v>ANDRES</v>
          </cell>
          <cell r="H1115">
            <v>44</v>
          </cell>
          <cell r="I1115" t="str">
            <v>OCASIONAL</v>
          </cell>
          <cell r="J1115" t="str">
            <v>M</v>
          </cell>
          <cell r="K1115" t="str">
            <v>ac</v>
          </cell>
          <cell r="L1115" t="str">
            <v>TC</v>
          </cell>
          <cell r="M1115" t="str">
            <v>NULL</v>
          </cell>
          <cell r="N1115" t="str">
            <v>bapiamba@unicauca.edu.co</v>
          </cell>
          <cell r="O1115" t="str">
            <v>AUXILIAR</v>
          </cell>
          <cell r="P1115" t="str">
            <v>NULL</v>
          </cell>
          <cell r="Q1115">
            <v>1</v>
          </cell>
        </row>
        <row r="1116">
          <cell r="B1116">
            <v>1081412592</v>
          </cell>
          <cell r="C1116" t="str">
            <v>BOLAÑOS NUPAN EDUARD FABIAN</v>
          </cell>
          <cell r="D1116" t="str">
            <v>BOLAÑOS</v>
          </cell>
          <cell r="E1116" t="str">
            <v>NUPAN</v>
          </cell>
          <cell r="F1116" t="str">
            <v>EDUARD</v>
          </cell>
          <cell r="G1116" t="str">
            <v>FABIAN</v>
          </cell>
          <cell r="H1116">
            <v>44</v>
          </cell>
          <cell r="I1116" t="str">
            <v>OCASIONAL</v>
          </cell>
          <cell r="J1116" t="str">
            <v>M</v>
          </cell>
          <cell r="K1116" t="str">
            <v>ac</v>
          </cell>
          <cell r="L1116" t="str">
            <v>TC</v>
          </cell>
          <cell r="M1116" t="str">
            <v>NULL</v>
          </cell>
          <cell r="N1116" t="str">
            <v>NULL</v>
          </cell>
          <cell r="O1116" t="str">
            <v>AUXILIAR</v>
          </cell>
          <cell r="P1116" t="str">
            <v>NULL</v>
          </cell>
          <cell r="Q1116">
            <v>1</v>
          </cell>
        </row>
        <row r="1117">
          <cell r="B1117">
            <v>1083870579</v>
          </cell>
          <cell r="C1117" t="str">
            <v>TOVAR TOLEDO DALLY MARCELA</v>
          </cell>
          <cell r="D1117" t="str">
            <v>TOVAR</v>
          </cell>
          <cell r="E1117" t="str">
            <v>TOLEDO</v>
          </cell>
          <cell r="F1117" t="str">
            <v>DALLY</v>
          </cell>
          <cell r="G1117" t="str">
            <v>MARCELA</v>
          </cell>
          <cell r="H1117">
            <v>41</v>
          </cell>
          <cell r="I1117" t="str">
            <v>OCASIONAL</v>
          </cell>
          <cell r="J1117" t="str">
            <v>F</v>
          </cell>
          <cell r="K1117" t="str">
            <v>ac</v>
          </cell>
          <cell r="L1117" t="str">
            <v>TC</v>
          </cell>
          <cell r="M1117" t="str">
            <v>COORDINADORPR</v>
          </cell>
          <cell r="N1117" t="str">
            <v>dmtovar@unicauca.edu.co</v>
          </cell>
          <cell r="O1117" t="str">
            <v>AUXILIAR</v>
          </cell>
          <cell r="P1117" t="str">
            <v>NULL</v>
          </cell>
          <cell r="Q1117">
            <v>1</v>
          </cell>
        </row>
        <row r="1118">
          <cell r="B1118">
            <v>1084250543</v>
          </cell>
          <cell r="C1118" t="str">
            <v>MURCIA MUÑOZ CLAUDIA VIVIANA</v>
          </cell>
          <cell r="D1118" t="str">
            <v>MURCIA</v>
          </cell>
          <cell r="E1118" t="str">
            <v>MUÑOZ</v>
          </cell>
          <cell r="F1118" t="str">
            <v>CLAUDIA</v>
          </cell>
          <cell r="G1118" t="str">
            <v>VIVIANA</v>
          </cell>
          <cell r="H1118">
            <v>28</v>
          </cell>
          <cell r="I1118" t="str">
            <v>OCASIONAL</v>
          </cell>
          <cell r="J1118" t="str">
            <v>F</v>
          </cell>
          <cell r="K1118" t="str">
            <v>ac</v>
          </cell>
          <cell r="L1118" t="str">
            <v>TC</v>
          </cell>
          <cell r="M1118" t="str">
            <v>NULL</v>
          </cell>
          <cell r="N1118" t="str">
            <v>claudiamurcia@unicauca.edu.co</v>
          </cell>
          <cell r="O1118" t="str">
            <v>AUXILIAR</v>
          </cell>
          <cell r="P1118" t="str">
            <v>NULL</v>
          </cell>
          <cell r="Q1118">
            <v>1</v>
          </cell>
        </row>
        <row r="1119">
          <cell r="B1119">
            <v>1085250664</v>
          </cell>
          <cell r="C1119" t="str">
            <v>ENRIQUEZ FUERTES JULIANA PAOLA</v>
          </cell>
          <cell r="D1119" t="str">
            <v>ENRIQUEZ</v>
          </cell>
          <cell r="E1119" t="str">
            <v>FUERTES</v>
          </cell>
          <cell r="F1119" t="str">
            <v>JULIANA</v>
          </cell>
          <cell r="G1119" t="str">
            <v>PAOLA</v>
          </cell>
          <cell r="H1119">
            <v>34</v>
          </cell>
          <cell r="I1119" t="str">
            <v>OCASIONAL</v>
          </cell>
          <cell r="J1119" t="str">
            <v>F</v>
          </cell>
          <cell r="K1119" t="str">
            <v>ac</v>
          </cell>
          <cell r="L1119" t="str">
            <v>TC</v>
          </cell>
          <cell r="M1119" t="str">
            <v>NULL</v>
          </cell>
          <cell r="N1119" t="str">
            <v>jpenriquez@unicauca.edu.co</v>
          </cell>
          <cell r="O1119" t="str">
            <v>ASOCIADO</v>
          </cell>
          <cell r="P1119" t="str">
            <v>NULL</v>
          </cell>
          <cell r="Q1119">
            <v>1</v>
          </cell>
        </row>
        <row r="1120">
          <cell r="B1120">
            <v>1085262657</v>
          </cell>
          <cell r="C1120" t="str">
            <v>JARAMILLO MORILLO DANIEL ALBERTO</v>
          </cell>
          <cell r="D1120" t="str">
            <v>JARAMILLO</v>
          </cell>
          <cell r="E1120" t="str">
            <v>MORILLO</v>
          </cell>
          <cell r="F1120" t="str">
            <v>DANIEL</v>
          </cell>
          <cell r="G1120" t="str">
            <v>ALBERTO</v>
          </cell>
          <cell r="H1120">
            <v>50</v>
          </cell>
          <cell r="I1120" t="str">
            <v>OCASIONAL</v>
          </cell>
          <cell r="J1120" t="str">
            <v>M</v>
          </cell>
          <cell r="K1120" t="str">
            <v>ac</v>
          </cell>
          <cell r="L1120" t="str">
            <v>MT</v>
          </cell>
          <cell r="M1120" t="str">
            <v>NULL</v>
          </cell>
          <cell r="N1120" t="str">
            <v>danieljm1085@gmail.com</v>
          </cell>
          <cell r="O1120" t="str">
            <v>AUXILIAR</v>
          </cell>
          <cell r="P1120" t="str">
            <v>NULL</v>
          </cell>
          <cell r="Q1120">
            <v>1</v>
          </cell>
        </row>
        <row r="1121">
          <cell r="B1121">
            <v>1085293644</v>
          </cell>
          <cell r="C1121" t="str">
            <v>AGUIRRE ORDOÑEZ GERMAN DARIO</v>
          </cell>
          <cell r="D1121" t="str">
            <v>AGUIRRE</v>
          </cell>
          <cell r="E1121" t="str">
            <v>ORDOÑEZ</v>
          </cell>
          <cell r="F1121" t="str">
            <v>GERMAN</v>
          </cell>
          <cell r="G1121" t="str">
            <v>DARIO</v>
          </cell>
          <cell r="H1121">
            <v>3</v>
          </cell>
          <cell r="I1121" t="str">
            <v>OCASIONAL</v>
          </cell>
          <cell r="J1121" t="str">
            <v>M</v>
          </cell>
          <cell r="K1121" t="str">
            <v>ac</v>
          </cell>
          <cell r="L1121" t="str">
            <v>TC</v>
          </cell>
          <cell r="M1121" t="str">
            <v>NULL</v>
          </cell>
          <cell r="N1121" t="str">
            <v>NULL</v>
          </cell>
          <cell r="O1121" t="str">
            <v>AUXILIAR</v>
          </cell>
          <cell r="P1121" t="str">
            <v>NULL</v>
          </cell>
          <cell r="Q1121">
            <v>1</v>
          </cell>
        </row>
        <row r="1122">
          <cell r="B1122">
            <v>1085898538</v>
          </cell>
          <cell r="C1122" t="str">
            <v>GUERRERO ROJAS SONIA ELIZABETH</v>
          </cell>
          <cell r="D1122" t="str">
            <v>GUERRERO</v>
          </cell>
          <cell r="E1122" t="str">
            <v>ROJAS</v>
          </cell>
          <cell r="F1122" t="str">
            <v>SONIA</v>
          </cell>
          <cell r="G1122" t="str">
            <v>ELIZABETH</v>
          </cell>
          <cell r="H1122">
            <v>29</v>
          </cell>
          <cell r="I1122" t="str">
            <v>OCASIONAL</v>
          </cell>
          <cell r="J1122" t="str">
            <v>F</v>
          </cell>
          <cell r="K1122" t="str">
            <v>ac</v>
          </cell>
          <cell r="L1122" t="str">
            <v>TC</v>
          </cell>
          <cell r="M1122" t="str">
            <v>NULL</v>
          </cell>
          <cell r="N1122" t="str">
            <v>seguerrero@unicauca.edu.co</v>
          </cell>
          <cell r="O1122" t="str">
            <v>ASISTENTE</v>
          </cell>
          <cell r="P1122" t="str">
            <v>NULL</v>
          </cell>
          <cell r="Q1122">
            <v>1</v>
          </cell>
        </row>
        <row r="1123">
          <cell r="B1123">
            <v>1085905021</v>
          </cell>
          <cell r="C1123" t="str">
            <v>MARCILLO QUIROZ CARLOS ANDRES</v>
          </cell>
          <cell r="D1123" t="str">
            <v>MARCILLO</v>
          </cell>
          <cell r="E1123" t="str">
            <v>QUIROZ</v>
          </cell>
          <cell r="F1123" t="str">
            <v>CARLOS</v>
          </cell>
          <cell r="G1123" t="str">
            <v>ANDRES</v>
          </cell>
          <cell r="H1123">
            <v>3</v>
          </cell>
          <cell r="I1123" t="str">
            <v>OCASIONAL</v>
          </cell>
          <cell r="J1123" t="str">
            <v>M</v>
          </cell>
          <cell r="K1123" t="str">
            <v>ac</v>
          </cell>
          <cell r="L1123" t="str">
            <v>TC</v>
          </cell>
          <cell r="M1123" t="str">
            <v>NULL</v>
          </cell>
          <cell r="N1123" t="str">
            <v>carlosmarcillo@unicauca.edu.co</v>
          </cell>
          <cell r="O1123" t="str">
            <v>AUXILIAR</v>
          </cell>
          <cell r="P1123" t="str">
            <v>NULL</v>
          </cell>
          <cell r="Q1123">
            <v>1</v>
          </cell>
        </row>
        <row r="1124">
          <cell r="B1124">
            <v>1086105633</v>
          </cell>
          <cell r="C1124" t="str">
            <v>ROSERO CEBALLOS ELSY LORENA</v>
          </cell>
          <cell r="D1124" t="str">
            <v>ROSERO</v>
          </cell>
          <cell r="E1124" t="str">
            <v>CEBALLOS</v>
          </cell>
          <cell r="F1124" t="str">
            <v>ELSY</v>
          </cell>
          <cell r="G1124" t="str">
            <v>LORENA</v>
          </cell>
          <cell r="H1124">
            <v>21</v>
          </cell>
          <cell r="I1124" t="str">
            <v>OCASIONAL</v>
          </cell>
          <cell r="J1124" t="str">
            <v>F</v>
          </cell>
          <cell r="K1124" t="str">
            <v>ac</v>
          </cell>
          <cell r="L1124" t="str">
            <v>TC</v>
          </cell>
          <cell r="M1124" t="str">
            <v>NULL</v>
          </cell>
          <cell r="N1124" t="str">
            <v>eroseroc@unicauca.edu.co</v>
          </cell>
          <cell r="O1124" t="str">
            <v>AUXILIAR</v>
          </cell>
          <cell r="P1124" t="str">
            <v>NULL</v>
          </cell>
          <cell r="Q1124">
            <v>1</v>
          </cell>
        </row>
        <row r="1125">
          <cell r="B1125">
            <v>1086132502</v>
          </cell>
          <cell r="C1125" t="str">
            <v>MAYA RODRIGUEZ CARLOS ADRIAN</v>
          </cell>
          <cell r="D1125" t="str">
            <v>MAYA</v>
          </cell>
          <cell r="E1125" t="str">
            <v>RODRIGUEZ</v>
          </cell>
          <cell r="F1125" t="str">
            <v>CARLOS</v>
          </cell>
          <cell r="G1125" t="str">
            <v>ADRIAN</v>
          </cell>
          <cell r="H1125">
            <v>13</v>
          </cell>
          <cell r="I1125" t="str">
            <v>OCASIONAL</v>
          </cell>
          <cell r="J1125" t="str">
            <v>M</v>
          </cell>
          <cell r="K1125" t="str">
            <v>ac</v>
          </cell>
          <cell r="L1125" t="str">
            <v>MT</v>
          </cell>
          <cell r="M1125" t="str">
            <v>NULL</v>
          </cell>
          <cell r="N1125" t="str">
            <v>adrianmaya@unicauca.edu.co</v>
          </cell>
          <cell r="O1125" t="str">
            <v>AUXILIAR</v>
          </cell>
          <cell r="P1125" t="str">
            <v>NULL</v>
          </cell>
          <cell r="Q1125">
            <v>1</v>
          </cell>
        </row>
        <row r="1126">
          <cell r="B1126">
            <v>1087121139</v>
          </cell>
          <cell r="C1126" t="str">
            <v>CORTES MITTE JEYSON ANDRES</v>
          </cell>
          <cell r="D1126" t="str">
            <v>CORTES</v>
          </cell>
          <cell r="E1126" t="str">
            <v>MITTE</v>
          </cell>
          <cell r="F1126" t="str">
            <v>JEYSON</v>
          </cell>
          <cell r="G1126" t="str">
            <v>ANDRES</v>
          </cell>
          <cell r="H1126">
            <v>36</v>
          </cell>
          <cell r="I1126" t="str">
            <v>OCASIONAL</v>
          </cell>
          <cell r="J1126" t="str">
            <v>M</v>
          </cell>
          <cell r="K1126" t="str">
            <v>ac</v>
          </cell>
          <cell r="L1126" t="str">
            <v>TC</v>
          </cell>
          <cell r="M1126" t="str">
            <v>NULL</v>
          </cell>
          <cell r="N1126" t="str">
            <v>jacortes@unicauca.edu.co</v>
          </cell>
          <cell r="O1126" t="str">
            <v>ASISTENTE</v>
          </cell>
          <cell r="P1126" t="str">
            <v>NULL</v>
          </cell>
          <cell r="Q1126">
            <v>1</v>
          </cell>
        </row>
        <row r="1127">
          <cell r="B1127">
            <v>1088973637</v>
          </cell>
          <cell r="C1127" t="str">
            <v>BOLAÑOS RODRIGUEZ ANDREA MARCELA</v>
          </cell>
          <cell r="D1127" t="str">
            <v>BOLAÑOS</v>
          </cell>
          <cell r="E1127" t="str">
            <v>RODRIGUEZ</v>
          </cell>
          <cell r="F1127" t="str">
            <v>ANDREA</v>
          </cell>
          <cell r="G1127" t="str">
            <v>MARCELA</v>
          </cell>
          <cell r="H1127">
            <v>46</v>
          </cell>
          <cell r="I1127" t="str">
            <v>OCASIONAL</v>
          </cell>
          <cell r="J1127" t="str">
            <v>M</v>
          </cell>
          <cell r="K1127" t="str">
            <v>ac</v>
          </cell>
          <cell r="L1127" t="str">
            <v>TC</v>
          </cell>
          <cell r="M1127" t="str">
            <v>NULL</v>
          </cell>
          <cell r="N1127" t="str">
            <v>andreamarcela@unicauca.edu.co</v>
          </cell>
          <cell r="O1127" t="str">
            <v>AUXILIAR</v>
          </cell>
          <cell r="P1127" t="str">
            <v>NULL</v>
          </cell>
          <cell r="Q1127">
            <v>1</v>
          </cell>
        </row>
        <row r="1128">
          <cell r="B1128">
            <v>1088973963</v>
          </cell>
          <cell r="C1128" t="str">
            <v>GOMEZ ORDOÑEZ DIANA MARCELA</v>
          </cell>
          <cell r="D1128" t="str">
            <v>GOMEZ</v>
          </cell>
          <cell r="E1128" t="str">
            <v>ORDOÑEZ</v>
          </cell>
          <cell r="F1128" t="str">
            <v>DIANA</v>
          </cell>
          <cell r="G1128" t="str">
            <v>MARCELA</v>
          </cell>
          <cell r="H1128">
            <v>20</v>
          </cell>
          <cell r="I1128" t="str">
            <v>OCASIONAL</v>
          </cell>
          <cell r="J1128" t="str">
            <v>F</v>
          </cell>
          <cell r="K1128" t="str">
            <v>ac</v>
          </cell>
          <cell r="L1128" t="str">
            <v>TC</v>
          </cell>
          <cell r="M1128" t="str">
            <v>NULL</v>
          </cell>
          <cell r="N1128" t="str">
            <v>dmgomez@unicauca.edu.co</v>
          </cell>
          <cell r="O1128" t="str">
            <v>AUXILIAR</v>
          </cell>
          <cell r="P1128" t="str">
            <v>NULL</v>
          </cell>
          <cell r="Q1128">
            <v>1</v>
          </cell>
        </row>
        <row r="1129">
          <cell r="B1129">
            <v>1098609488</v>
          </cell>
          <cell r="C1129" t="str">
            <v>NIÑO CAMACHO LEIDY ROCIO</v>
          </cell>
          <cell r="D1129" t="str">
            <v>NIÑO</v>
          </cell>
          <cell r="E1129" t="str">
            <v>CAMACHO</v>
          </cell>
          <cell r="F1129" t="str">
            <v>LEIDY</v>
          </cell>
          <cell r="G1129" t="str">
            <v>ROCIO</v>
          </cell>
          <cell r="H1129">
            <v>36</v>
          </cell>
          <cell r="I1129" t="str">
            <v>OCASIONAL</v>
          </cell>
          <cell r="J1129" t="str">
            <v>F</v>
          </cell>
          <cell r="K1129" t="str">
            <v>ac</v>
          </cell>
          <cell r="L1129" t="str">
            <v>TC</v>
          </cell>
          <cell r="M1129" t="str">
            <v>NULL</v>
          </cell>
          <cell r="N1129" t="str">
            <v>leidynino@unicauca.edu.co</v>
          </cell>
          <cell r="O1129" t="str">
            <v>ASISTENTE</v>
          </cell>
          <cell r="P1129" t="str">
            <v>NULL</v>
          </cell>
          <cell r="Q1129">
            <v>1</v>
          </cell>
        </row>
        <row r="1130">
          <cell r="B1130">
            <v>1110452139</v>
          </cell>
          <cell r="C1130" t="str">
            <v>VASQUEZ CASTRO DIANA CAROLINA</v>
          </cell>
          <cell r="D1130" t="str">
            <v>VASQUEZ</v>
          </cell>
          <cell r="E1130" t="str">
            <v>CASTRO</v>
          </cell>
          <cell r="F1130" t="str">
            <v>DIANA</v>
          </cell>
          <cell r="G1130" t="str">
            <v>CAROLINA</v>
          </cell>
          <cell r="H1130">
            <v>5</v>
          </cell>
          <cell r="I1130" t="str">
            <v>OCASIONAL</v>
          </cell>
          <cell r="J1130" t="str">
            <v>F</v>
          </cell>
          <cell r="K1130" t="str">
            <v>ac</v>
          </cell>
          <cell r="L1130" t="str">
            <v>TC</v>
          </cell>
          <cell r="M1130" t="str">
            <v>NULL</v>
          </cell>
          <cell r="N1130" t="str">
            <v>dianacvasquez@unicauca.edu.co</v>
          </cell>
          <cell r="O1130" t="str">
            <v>ASOCIADO</v>
          </cell>
          <cell r="P1130" t="str">
            <v>NULL</v>
          </cell>
          <cell r="Q1130">
            <v>1</v>
          </cell>
        </row>
        <row r="1131">
          <cell r="B1131">
            <v>1112100784</v>
          </cell>
          <cell r="C1131" t="str">
            <v>MERCHAN GALVIS ANGELA MARIA</v>
          </cell>
          <cell r="D1131" t="str">
            <v>MERCHAN</v>
          </cell>
          <cell r="E1131" t="str">
            <v>GALVIS</v>
          </cell>
          <cell r="F1131" t="str">
            <v>ANGELA</v>
          </cell>
          <cell r="G1131" t="str">
            <v>MARIA</v>
          </cell>
          <cell r="H1131">
            <v>14</v>
          </cell>
          <cell r="I1131" t="str">
            <v>OCASIONAL</v>
          </cell>
          <cell r="J1131" t="str">
            <v>F</v>
          </cell>
          <cell r="K1131" t="str">
            <v>ac</v>
          </cell>
          <cell r="L1131" t="str">
            <v>MT</v>
          </cell>
          <cell r="M1131" t="str">
            <v>NULL</v>
          </cell>
          <cell r="N1131" t="str">
            <v>angelamerchan@unicauca.edu.co</v>
          </cell>
          <cell r="O1131" t="str">
            <v>ASISTENTE</v>
          </cell>
          <cell r="P1131" t="str">
            <v>NULL</v>
          </cell>
          <cell r="Q1131">
            <v>1</v>
          </cell>
        </row>
        <row r="1132">
          <cell r="B1132">
            <v>1112462611</v>
          </cell>
          <cell r="C1132" t="str">
            <v>FRANCO HERNANDEZ ANDRES FELIPE</v>
          </cell>
          <cell r="D1132" t="str">
            <v>FRANCO</v>
          </cell>
          <cell r="E1132" t="str">
            <v>HERNANDEZ</v>
          </cell>
          <cell r="F1132" t="str">
            <v>ANDRES</v>
          </cell>
          <cell r="G1132" t="str">
            <v>FELIPE</v>
          </cell>
          <cell r="H1132">
            <v>39</v>
          </cell>
          <cell r="I1132" t="str">
            <v>OCASIONAL</v>
          </cell>
          <cell r="J1132" t="str">
            <v>M</v>
          </cell>
          <cell r="K1132" t="str">
            <v>ac</v>
          </cell>
          <cell r="L1132" t="str">
            <v>TC</v>
          </cell>
          <cell r="M1132" t="str">
            <v>NULL</v>
          </cell>
          <cell r="N1132" t="str">
            <v>afrancoh@unicauca.edu.co</v>
          </cell>
          <cell r="O1132" t="str">
            <v>AUXILIAR</v>
          </cell>
          <cell r="P1132" t="str">
            <v>NULL</v>
          </cell>
          <cell r="Q1132">
            <v>1</v>
          </cell>
        </row>
        <row r="1133">
          <cell r="B1133">
            <v>1116249113</v>
          </cell>
          <cell r="C1133" t="str">
            <v>CAMARGO ROJAS JOSE ARVEY</v>
          </cell>
          <cell r="D1133" t="str">
            <v>CAMARGO</v>
          </cell>
          <cell r="E1133" t="str">
            <v>ROJAS</v>
          </cell>
          <cell r="F1133" t="str">
            <v>JOSE</v>
          </cell>
          <cell r="G1133" t="str">
            <v>ARVEY</v>
          </cell>
          <cell r="H1133">
            <v>42</v>
          </cell>
          <cell r="I1133" t="str">
            <v>PLANTA</v>
          </cell>
          <cell r="J1133" t="str">
            <v>M</v>
          </cell>
          <cell r="K1133" t="str">
            <v>ac</v>
          </cell>
          <cell r="L1133" t="str">
            <v>TC</v>
          </cell>
          <cell r="M1133" t="str">
            <v>No aplica</v>
          </cell>
          <cell r="N1133" t="str">
            <v>josecamargo@unicauca.edu.co</v>
          </cell>
          <cell r="O1133" t="str">
            <v>ASISTENTE</v>
          </cell>
          <cell r="P1133">
            <v>45363</v>
          </cell>
          <cell r="Q1133">
            <v>1</v>
          </cell>
        </row>
        <row r="1134">
          <cell r="B1134">
            <v>1130595996</v>
          </cell>
          <cell r="C1134" t="str">
            <v>QUINTANA VIVEROS ANDRES FERNANDO</v>
          </cell>
          <cell r="D1134" t="str">
            <v>QUINTANA</v>
          </cell>
          <cell r="E1134" t="str">
            <v>VIVEROS</v>
          </cell>
          <cell r="F1134" t="str">
            <v>ANDRES</v>
          </cell>
          <cell r="G1134" t="str">
            <v>FERNANDO</v>
          </cell>
          <cell r="H1134">
            <v>39</v>
          </cell>
          <cell r="I1134" t="str">
            <v>OCASIONAL</v>
          </cell>
          <cell r="J1134" t="str">
            <v>M</v>
          </cell>
          <cell r="K1134" t="str">
            <v>ac</v>
          </cell>
          <cell r="L1134" t="str">
            <v>TC</v>
          </cell>
          <cell r="M1134" t="str">
            <v>NULL</v>
          </cell>
          <cell r="N1134" t="str">
            <v>afquintana@unicauca.edu.co</v>
          </cell>
          <cell r="O1134" t="str">
            <v>AUXILIAR</v>
          </cell>
          <cell r="P1134" t="str">
            <v>NULL</v>
          </cell>
          <cell r="Q1134">
            <v>1</v>
          </cell>
        </row>
        <row r="1135">
          <cell r="B1135">
            <v>1130619850</v>
          </cell>
          <cell r="C1135" t="str">
            <v>BATERO PORTILLA JULIETH JOHANNA</v>
          </cell>
          <cell r="D1135" t="str">
            <v>BATERO</v>
          </cell>
          <cell r="E1135" t="str">
            <v>PORTILLA</v>
          </cell>
          <cell r="F1135" t="str">
            <v>JULIETH</v>
          </cell>
          <cell r="G1135" t="str">
            <v>JOHANNA</v>
          </cell>
          <cell r="H1135">
            <v>27</v>
          </cell>
          <cell r="I1135" t="str">
            <v>OCASIONAL</v>
          </cell>
          <cell r="J1135" t="str">
            <v>F</v>
          </cell>
          <cell r="K1135" t="str">
            <v>ac</v>
          </cell>
          <cell r="L1135" t="str">
            <v>TC</v>
          </cell>
          <cell r="M1135" t="str">
            <v>NULL</v>
          </cell>
          <cell r="N1135" t="str">
            <v>jjbaterop@unicauca.edu.co</v>
          </cell>
          <cell r="O1135" t="str">
            <v>AUXILIAR</v>
          </cell>
          <cell r="P1135" t="str">
            <v>NULL</v>
          </cell>
          <cell r="Q1135">
            <v>1</v>
          </cell>
        </row>
        <row r="1136">
          <cell r="B1136">
            <v>1130627347</v>
          </cell>
          <cell r="C1136" t="str">
            <v>LEAL GRANOBLES YULIANA</v>
          </cell>
          <cell r="D1136" t="str">
            <v>LEAL</v>
          </cell>
          <cell r="E1136" t="str">
            <v>GRANOBLES</v>
          </cell>
          <cell r="F1136" t="str">
            <v>YULIANA</v>
          </cell>
          <cell r="H1136">
            <v>25</v>
          </cell>
          <cell r="I1136" t="str">
            <v>OCASIONAL</v>
          </cell>
          <cell r="J1136" t="str">
            <v>F</v>
          </cell>
          <cell r="K1136" t="str">
            <v>ac</v>
          </cell>
          <cell r="L1136" t="str">
            <v>TC</v>
          </cell>
          <cell r="M1136" t="str">
            <v>NULL</v>
          </cell>
          <cell r="N1136" t="str">
            <v>yulianalealg@unicauca.edu.co</v>
          </cell>
          <cell r="O1136" t="str">
            <v>AUXILIAR</v>
          </cell>
          <cell r="P1136" t="str">
            <v>NULL</v>
          </cell>
          <cell r="Q1136">
            <v>1</v>
          </cell>
        </row>
        <row r="1137">
          <cell r="B1137">
            <v>1130635667</v>
          </cell>
          <cell r="C1137" t="str">
            <v>ROJAS GIRALDO PAULA ANDREA</v>
          </cell>
          <cell r="D1137" t="str">
            <v>ROJAS</v>
          </cell>
          <cell r="E1137" t="str">
            <v>GIRALDO</v>
          </cell>
          <cell r="F1137" t="str">
            <v>PAULA</v>
          </cell>
          <cell r="G1137" t="str">
            <v>ANDREA</v>
          </cell>
          <cell r="H1137">
            <v>28</v>
          </cell>
          <cell r="I1137" t="str">
            <v>OCASIONAL</v>
          </cell>
          <cell r="J1137" t="str">
            <v>F</v>
          </cell>
          <cell r="K1137" t="str">
            <v>in</v>
          </cell>
          <cell r="L1137" t="str">
            <v>TC</v>
          </cell>
          <cell r="M1137" t="str">
            <v>No aplica</v>
          </cell>
          <cell r="O1137" t="str">
            <v>AUXILIAR</v>
          </cell>
          <cell r="P1137" t="str">
            <v>NULL</v>
          </cell>
          <cell r="Q1137">
            <v>1</v>
          </cell>
        </row>
        <row r="1138">
          <cell r="B1138">
            <v>1130652561</v>
          </cell>
          <cell r="C1138" t="str">
            <v>RAMOS CARABALI JAMES</v>
          </cell>
          <cell r="D1138" t="str">
            <v>RAMOS</v>
          </cell>
          <cell r="E1138" t="str">
            <v>CARABALI</v>
          </cell>
          <cell r="F1138" t="str">
            <v>JAMES</v>
          </cell>
          <cell r="H1138">
            <v>39</v>
          </cell>
          <cell r="I1138" t="str">
            <v>OCASIONAL</v>
          </cell>
          <cell r="J1138" t="str">
            <v>M</v>
          </cell>
          <cell r="K1138" t="str">
            <v>ac</v>
          </cell>
          <cell r="L1138" t="str">
            <v>TC</v>
          </cell>
          <cell r="M1138" t="str">
            <v>NULL</v>
          </cell>
          <cell r="N1138" t="str">
            <v>alkebulan@unicauca.edu.co</v>
          </cell>
          <cell r="O1138" t="str">
            <v>AUXILIAR</v>
          </cell>
          <cell r="P1138" t="str">
            <v>NULL</v>
          </cell>
          <cell r="Q1138">
            <v>1</v>
          </cell>
        </row>
        <row r="1139">
          <cell r="B1139">
            <v>1130658427</v>
          </cell>
          <cell r="C1139" t="str">
            <v>ERAZO ARCOS AYDA MARCELA</v>
          </cell>
          <cell r="D1139" t="str">
            <v>ERAZO</v>
          </cell>
          <cell r="E1139" t="str">
            <v>ARCOS</v>
          </cell>
          <cell r="F1139" t="str">
            <v>AYDA</v>
          </cell>
          <cell r="G1139" t="str">
            <v>MARCELA</v>
          </cell>
          <cell r="H1139">
            <v>36</v>
          </cell>
          <cell r="I1139" t="str">
            <v>OCASIONAL</v>
          </cell>
          <cell r="J1139" t="str">
            <v>F</v>
          </cell>
          <cell r="K1139" t="str">
            <v>ac</v>
          </cell>
          <cell r="L1139" t="str">
            <v>TC</v>
          </cell>
          <cell r="M1139" t="str">
            <v>NULL</v>
          </cell>
          <cell r="N1139" t="str">
            <v>ayda@unicauca.edu.co</v>
          </cell>
          <cell r="O1139" t="str">
            <v>ASISTENTE</v>
          </cell>
          <cell r="P1139" t="str">
            <v>NULL</v>
          </cell>
          <cell r="Q1139">
            <v>1</v>
          </cell>
        </row>
        <row r="1140">
          <cell r="B1140">
            <v>1130661300</v>
          </cell>
          <cell r="C1140" t="str">
            <v>ALVARADO GUZMAN LISBETH LORENA</v>
          </cell>
          <cell r="D1140" t="str">
            <v>ALVARADO</v>
          </cell>
          <cell r="E1140" t="str">
            <v>GUZMAN</v>
          </cell>
          <cell r="F1140" t="str">
            <v>LISBETH</v>
          </cell>
          <cell r="G1140" t="str">
            <v>LORENA</v>
          </cell>
          <cell r="H1140">
            <v>33</v>
          </cell>
          <cell r="I1140" t="str">
            <v>OCASIONAL</v>
          </cell>
          <cell r="J1140" t="str">
            <v>F</v>
          </cell>
          <cell r="K1140" t="str">
            <v>ac</v>
          </cell>
          <cell r="L1140" t="str">
            <v>TC</v>
          </cell>
          <cell r="M1140" t="str">
            <v>NULL</v>
          </cell>
          <cell r="N1140" t="str">
            <v>NULL</v>
          </cell>
          <cell r="O1140" t="str">
            <v>AUXILIAR</v>
          </cell>
          <cell r="P1140" t="str">
            <v>NULL</v>
          </cell>
          <cell r="Q1140">
            <v>1</v>
          </cell>
        </row>
        <row r="1141">
          <cell r="B1141">
            <v>1130681219</v>
          </cell>
          <cell r="C1141" t="str">
            <v>MUÑOZ ORTIZ NORIDA FERNANDA</v>
          </cell>
          <cell r="D1141" t="str">
            <v>MUÑOZ</v>
          </cell>
          <cell r="E1141" t="str">
            <v>ORTIZ</v>
          </cell>
          <cell r="F1141" t="str">
            <v>NORIDA</v>
          </cell>
          <cell r="G1141" t="str">
            <v>FERNANDA</v>
          </cell>
          <cell r="H1141">
            <v>27</v>
          </cell>
          <cell r="I1141" t="str">
            <v>OCASIONAL</v>
          </cell>
          <cell r="J1141" t="str">
            <v>F</v>
          </cell>
          <cell r="K1141" t="str">
            <v>ac</v>
          </cell>
          <cell r="L1141" t="str">
            <v>TC</v>
          </cell>
          <cell r="M1141" t="str">
            <v>COORDINADORPR</v>
          </cell>
          <cell r="N1141" t="str">
            <v>NULL</v>
          </cell>
          <cell r="O1141" t="str">
            <v>AUXILIAR</v>
          </cell>
          <cell r="P1141" t="str">
            <v>NULL</v>
          </cell>
          <cell r="Q1141">
            <v>1</v>
          </cell>
        </row>
        <row r="1142">
          <cell r="B1142">
            <v>1143837583</v>
          </cell>
          <cell r="C1142" t="str">
            <v>MARTINEZ LOPEZ LEIDY YARETH</v>
          </cell>
          <cell r="D1142" t="str">
            <v>MARTINEZ</v>
          </cell>
          <cell r="E1142" t="str">
            <v>LOPEZ</v>
          </cell>
          <cell r="F1142" t="str">
            <v>LEIDY</v>
          </cell>
          <cell r="G1142" t="str">
            <v>YARETH</v>
          </cell>
          <cell r="H1142">
            <v>28</v>
          </cell>
          <cell r="I1142" t="str">
            <v>OCASIONAL</v>
          </cell>
          <cell r="J1142" t="str">
            <v>F</v>
          </cell>
          <cell r="K1142" t="str">
            <v>ac</v>
          </cell>
          <cell r="L1142" t="str">
            <v>TC</v>
          </cell>
          <cell r="M1142" t="str">
            <v>NULL</v>
          </cell>
          <cell r="N1142" t="str">
            <v>lyareth@unicauca.edu.co</v>
          </cell>
          <cell r="O1142" t="str">
            <v>AUXILIAR</v>
          </cell>
          <cell r="P1142" t="str">
            <v>NULL</v>
          </cell>
          <cell r="Q1142">
            <v>1</v>
          </cell>
        </row>
        <row r="1143">
          <cell r="B1143">
            <v>1144040910</v>
          </cell>
          <cell r="C1143" t="str">
            <v>POLO GARZON CAROLINA</v>
          </cell>
          <cell r="D1143" t="str">
            <v>POLO</v>
          </cell>
          <cell r="E1143" t="str">
            <v>GARZON</v>
          </cell>
          <cell r="F1143" t="str">
            <v>CAROLINA</v>
          </cell>
          <cell r="H1143">
            <v>43</v>
          </cell>
          <cell r="I1143" t="str">
            <v>OCASIONAL</v>
          </cell>
          <cell r="J1143" t="str">
            <v>F</v>
          </cell>
          <cell r="K1143" t="str">
            <v>ac</v>
          </cell>
          <cell r="L1143" t="str">
            <v>TC</v>
          </cell>
          <cell r="M1143" t="str">
            <v>NULL</v>
          </cell>
          <cell r="N1143" t="str">
            <v>cpologarzon@gmail.com</v>
          </cell>
          <cell r="O1143" t="str">
            <v>ASISTENTE</v>
          </cell>
          <cell r="P1143" t="str">
            <v>NULL</v>
          </cell>
          <cell r="Q1143">
            <v>1</v>
          </cell>
        </row>
        <row r="1144">
          <cell r="B1144">
            <v>1144061172</v>
          </cell>
          <cell r="C1144" t="str">
            <v>ESTRADA ROBLEDO LAURA CAMILA</v>
          </cell>
          <cell r="D1144" t="str">
            <v>ESTRADA</v>
          </cell>
          <cell r="E1144" t="str">
            <v>ROBLEDO</v>
          </cell>
          <cell r="F1144" t="str">
            <v>LAURA</v>
          </cell>
          <cell r="G1144" t="str">
            <v>CAMILA</v>
          </cell>
          <cell r="H1144">
            <v>11</v>
          </cell>
          <cell r="I1144" t="str">
            <v>OCASIONAL</v>
          </cell>
          <cell r="J1144" t="str">
            <v>F</v>
          </cell>
          <cell r="K1144" t="str">
            <v>ac</v>
          </cell>
          <cell r="L1144" t="str">
            <v>MT</v>
          </cell>
          <cell r="M1144" t="str">
            <v>NULL</v>
          </cell>
          <cell r="N1144" t="str">
            <v>camilaestrada18@hotmail.com</v>
          </cell>
          <cell r="O1144" t="str">
            <v>AUXILIAR</v>
          </cell>
          <cell r="P1144" t="str">
            <v>NULL</v>
          </cell>
          <cell r="Q1144">
            <v>1</v>
          </cell>
        </row>
        <row r="1145">
          <cell r="B1145">
            <v>1144077723</v>
          </cell>
          <cell r="C1145" t="str">
            <v>CORAL VARGAS ANDRES FELIPE</v>
          </cell>
          <cell r="D1145" t="str">
            <v>CORAL</v>
          </cell>
          <cell r="E1145" t="str">
            <v>VARGAS</v>
          </cell>
          <cell r="F1145" t="str">
            <v>ANDRES</v>
          </cell>
          <cell r="G1145" t="str">
            <v>FELIPE</v>
          </cell>
          <cell r="H1145">
            <v>44</v>
          </cell>
          <cell r="I1145" t="str">
            <v>OCASIONAL</v>
          </cell>
          <cell r="J1145" t="str">
            <v>M</v>
          </cell>
          <cell r="K1145" t="str">
            <v>ac</v>
          </cell>
          <cell r="L1145" t="str">
            <v>TC</v>
          </cell>
          <cell r="M1145" t="str">
            <v>NULL</v>
          </cell>
          <cell r="N1145" t="str">
            <v>pipecoral@unicauca.edu.co</v>
          </cell>
          <cell r="O1145" t="str">
            <v>ASISTENTE</v>
          </cell>
          <cell r="P1145" t="str">
            <v>NULL</v>
          </cell>
          <cell r="Q1145">
            <v>1</v>
          </cell>
        </row>
        <row r="1146">
          <cell r="B1146">
            <v>1144080890</v>
          </cell>
          <cell r="C1146" t="str">
            <v>BENITEZ PANTOJA LEIDY DANIELA</v>
          </cell>
          <cell r="D1146" t="str">
            <v>BENITEZ</v>
          </cell>
          <cell r="E1146" t="str">
            <v>PANTOJA</v>
          </cell>
          <cell r="F1146" t="str">
            <v>LEIDY</v>
          </cell>
          <cell r="G1146" t="str">
            <v>DANIELA</v>
          </cell>
          <cell r="H1146">
            <v>28</v>
          </cell>
          <cell r="I1146" t="str">
            <v>OCASIONAL</v>
          </cell>
          <cell r="J1146" t="str">
            <v>F</v>
          </cell>
          <cell r="K1146" t="str">
            <v>ac</v>
          </cell>
          <cell r="L1146" t="str">
            <v>TC</v>
          </cell>
          <cell r="M1146" t="str">
            <v>COORDINADORPR</v>
          </cell>
          <cell r="N1146" t="str">
            <v>NULL</v>
          </cell>
          <cell r="O1146" t="str">
            <v>ASISTENTE</v>
          </cell>
          <cell r="P1146" t="str">
            <v>NULL</v>
          </cell>
          <cell r="Q1146">
            <v>1</v>
          </cell>
        </row>
        <row r="1147">
          <cell r="B1147">
            <v>1144149790</v>
          </cell>
          <cell r="C1147" t="str">
            <v>ARANGO CUARTAS STEFANIA</v>
          </cell>
          <cell r="D1147" t="str">
            <v>ARANGO</v>
          </cell>
          <cell r="E1147" t="str">
            <v>CUARTAS</v>
          </cell>
          <cell r="F1147" t="str">
            <v>STEFANIA</v>
          </cell>
          <cell r="H1147">
            <v>43</v>
          </cell>
          <cell r="I1147" t="str">
            <v>OCASIONAL</v>
          </cell>
          <cell r="J1147" t="str">
            <v>F</v>
          </cell>
          <cell r="K1147" t="str">
            <v>ac</v>
          </cell>
          <cell r="L1147" t="str">
            <v>MT</v>
          </cell>
          <cell r="M1147" t="str">
            <v>NULL</v>
          </cell>
          <cell r="N1147" t="str">
            <v>stefaniarango@unicauca.edu.co</v>
          </cell>
          <cell r="O1147" t="str">
            <v>AUXILIAR</v>
          </cell>
          <cell r="P1147" t="str">
            <v>NULL</v>
          </cell>
          <cell r="Q1147">
            <v>1</v>
          </cell>
        </row>
        <row r="1148">
          <cell r="B1148">
            <v>283006</v>
          </cell>
          <cell r="C1148" t="str">
            <v xml:space="preserve">PETUKHOV  DMITRY </v>
          </cell>
          <cell r="D1148" t="str">
            <v>PETUKHOV</v>
          </cell>
          <cell r="F1148" t="str">
            <v>DMITRY</v>
          </cell>
          <cell r="H1148">
            <v>3</v>
          </cell>
          <cell r="I1148" t="str">
            <v>PLANTA</v>
          </cell>
          <cell r="J1148" t="str">
            <v>M</v>
          </cell>
          <cell r="K1148" t="str">
            <v>ac</v>
          </cell>
          <cell r="L1148" t="str">
            <v>TC</v>
          </cell>
          <cell r="M1148" t="str">
            <v>No aplica</v>
          </cell>
          <cell r="N1148" t="str">
            <v>dmitri@unicauca.edu.co</v>
          </cell>
          <cell r="O1148" t="str">
            <v>TITULAR</v>
          </cell>
          <cell r="P1148">
            <v>36054</v>
          </cell>
          <cell r="Q1148" t="str">
            <v>NULL</v>
          </cell>
        </row>
        <row r="1149">
          <cell r="B1149">
            <v>290916</v>
          </cell>
          <cell r="C1149" t="str">
            <v xml:space="preserve">SHARYPOVA  VERONIKA </v>
          </cell>
          <cell r="D1149" t="str">
            <v>SHARYPOVA</v>
          </cell>
          <cell r="F1149" t="str">
            <v>VERONIKA</v>
          </cell>
          <cell r="H1149">
            <v>3</v>
          </cell>
          <cell r="I1149" t="str">
            <v>PLANTA</v>
          </cell>
          <cell r="J1149" t="str">
            <v>F</v>
          </cell>
          <cell r="K1149" t="str">
            <v>ac</v>
          </cell>
          <cell r="L1149" t="str">
            <v>TC</v>
          </cell>
          <cell r="M1149" t="str">
            <v>No aplica</v>
          </cell>
          <cell r="N1149" t="str">
            <v>veronica@unicauca.edu.co</v>
          </cell>
          <cell r="O1149" t="str">
            <v>TITULAR</v>
          </cell>
          <cell r="P1149">
            <v>36526</v>
          </cell>
          <cell r="Q1149" t="str">
            <v>NULL</v>
          </cell>
        </row>
        <row r="1150">
          <cell r="B1150">
            <v>3047320</v>
          </cell>
          <cell r="C1150" t="str">
            <v>GONZALEZ MUÑOZ LUIS JORGE</v>
          </cell>
          <cell r="D1150" t="str">
            <v>GONZALEZ</v>
          </cell>
          <cell r="E1150" t="str">
            <v>MUÑOZ</v>
          </cell>
          <cell r="F1150" t="str">
            <v>LUIS</v>
          </cell>
          <cell r="G1150" t="str">
            <v>JORGE</v>
          </cell>
          <cell r="H1150">
            <v>46</v>
          </cell>
          <cell r="I1150" t="str">
            <v>PLANTA</v>
          </cell>
          <cell r="J1150" t="str">
            <v>M</v>
          </cell>
          <cell r="K1150" t="str">
            <v>ac</v>
          </cell>
          <cell r="L1150" t="str">
            <v>TC</v>
          </cell>
          <cell r="M1150" t="str">
            <v>NULL</v>
          </cell>
          <cell r="N1150" t="str">
            <v>ljgonza@unicauca.edu.co</v>
          </cell>
          <cell r="O1150" t="str">
            <v>TITULAR</v>
          </cell>
          <cell r="P1150">
            <v>27806</v>
          </cell>
          <cell r="Q1150" t="str">
            <v>NULL</v>
          </cell>
        </row>
        <row r="1151">
          <cell r="B1151">
            <v>3414491</v>
          </cell>
          <cell r="C1151" t="str">
            <v>RAMIREZ CORREA JORGE ANDRES</v>
          </cell>
          <cell r="D1151" t="str">
            <v>RAMIREZ</v>
          </cell>
          <cell r="E1151" t="str">
            <v>CORREA</v>
          </cell>
          <cell r="F1151" t="str">
            <v>JORGE</v>
          </cell>
          <cell r="G1151" t="str">
            <v>ANDRES</v>
          </cell>
          <cell r="H1151">
            <v>5</v>
          </cell>
          <cell r="I1151" t="str">
            <v>PLANTA</v>
          </cell>
          <cell r="J1151" t="str">
            <v>M</v>
          </cell>
          <cell r="K1151" t="str">
            <v>ac</v>
          </cell>
          <cell r="L1151" t="str">
            <v>TC</v>
          </cell>
          <cell r="M1151" t="str">
            <v>COORDINADORPR</v>
          </cell>
          <cell r="N1151" t="str">
            <v>j.ramirez@unicauca.edu.co</v>
          </cell>
          <cell r="O1151" t="str">
            <v>ASOCIADO</v>
          </cell>
          <cell r="P1151">
            <v>42745</v>
          </cell>
          <cell r="Q1151" t="str">
            <v>NULL</v>
          </cell>
        </row>
        <row r="1152">
          <cell r="B1152">
            <v>4611771</v>
          </cell>
          <cell r="C1152" t="str">
            <v>MUÑOZ GOMEZ FERNANDO ANDRES</v>
          </cell>
          <cell r="D1152" t="str">
            <v>MUÑOZ</v>
          </cell>
          <cell r="E1152" t="str">
            <v>GOMEZ</v>
          </cell>
          <cell r="F1152" t="str">
            <v>FERNANDO</v>
          </cell>
          <cell r="G1152" t="str">
            <v>ANDRES</v>
          </cell>
          <cell r="H1152">
            <v>31</v>
          </cell>
          <cell r="I1152" t="str">
            <v>PLANTA</v>
          </cell>
          <cell r="J1152" t="str">
            <v>M</v>
          </cell>
          <cell r="K1152" t="str">
            <v>ac</v>
          </cell>
          <cell r="L1152" t="str">
            <v>TC</v>
          </cell>
          <cell r="M1152" t="str">
            <v>NULL</v>
          </cell>
          <cell r="N1152" t="str">
            <v>famunoz@unicauca.edu.co</v>
          </cell>
          <cell r="O1152" t="str">
            <v>ASISTENTE</v>
          </cell>
          <cell r="P1152">
            <v>45153</v>
          </cell>
          <cell r="Q1152" t="str">
            <v>NULL</v>
          </cell>
        </row>
        <row r="1153">
          <cell r="B1153">
            <v>4612750</v>
          </cell>
          <cell r="C1153" t="str">
            <v>RAMOS VALENCIA OMAR ANDRES</v>
          </cell>
          <cell r="D1153" t="str">
            <v>RAMOS</v>
          </cell>
          <cell r="E1153" t="str">
            <v>VALENCIA</v>
          </cell>
          <cell r="F1153" t="str">
            <v>OMAR</v>
          </cell>
          <cell r="G1153" t="str">
            <v>ANDRES</v>
          </cell>
          <cell r="H1153">
            <v>9</v>
          </cell>
          <cell r="I1153" t="str">
            <v>PLANTA</v>
          </cell>
          <cell r="J1153" t="str">
            <v>M</v>
          </cell>
          <cell r="K1153" t="str">
            <v>ac</v>
          </cell>
          <cell r="L1153" t="str">
            <v>TC</v>
          </cell>
          <cell r="M1153" t="str">
            <v>JEFE</v>
          </cell>
          <cell r="N1153" t="str">
            <v>omaramos@unicauca.edu.co</v>
          </cell>
          <cell r="O1153" t="str">
            <v>ASOCIADO</v>
          </cell>
          <cell r="P1153">
            <v>43749</v>
          </cell>
          <cell r="Q1153" t="str">
            <v>NULL</v>
          </cell>
        </row>
        <row r="1154">
          <cell r="B1154">
            <v>4617779</v>
          </cell>
          <cell r="C1154" t="str">
            <v>CRUZ VELASCO LUCIO GERARDO</v>
          </cell>
          <cell r="D1154" t="str">
            <v>CRUZ</v>
          </cell>
          <cell r="E1154" t="str">
            <v>VELASCO</v>
          </cell>
          <cell r="F1154" t="str">
            <v>LUCIO</v>
          </cell>
          <cell r="G1154" t="str">
            <v>GERARDO</v>
          </cell>
          <cell r="H1154">
            <v>45</v>
          </cell>
          <cell r="I1154" t="str">
            <v>PLANTA</v>
          </cell>
          <cell r="J1154" t="str">
            <v>M</v>
          </cell>
          <cell r="K1154" t="str">
            <v>ac</v>
          </cell>
          <cell r="L1154" t="str">
            <v>TC</v>
          </cell>
          <cell r="M1154" t="str">
            <v>NULL</v>
          </cell>
          <cell r="N1154" t="str">
            <v>lucruz@unicauca.edu.co</v>
          </cell>
          <cell r="O1154" t="str">
            <v>TITULAR</v>
          </cell>
          <cell r="P1154">
            <v>38372</v>
          </cell>
          <cell r="Q1154" t="str">
            <v>NULL</v>
          </cell>
        </row>
        <row r="1155">
          <cell r="B1155">
            <v>6211037</v>
          </cell>
          <cell r="C1155" t="str">
            <v>RENDON GALLON ALVARO</v>
          </cell>
          <cell r="D1155" t="str">
            <v>RENDON</v>
          </cell>
          <cell r="E1155" t="str">
            <v>GALLON</v>
          </cell>
          <cell r="F1155" t="str">
            <v>ALVARO</v>
          </cell>
          <cell r="H1155">
            <v>50</v>
          </cell>
          <cell r="I1155" t="str">
            <v>PLANTA</v>
          </cell>
          <cell r="J1155" t="str">
            <v>M</v>
          </cell>
          <cell r="K1155" t="str">
            <v>ac</v>
          </cell>
          <cell r="L1155" t="str">
            <v>TC</v>
          </cell>
          <cell r="M1155" t="str">
            <v>NULL</v>
          </cell>
          <cell r="N1155" t="str">
            <v>arendon@unicauca.edu.co</v>
          </cell>
          <cell r="O1155" t="str">
            <v>TITULAR</v>
          </cell>
          <cell r="P1155">
            <v>29958</v>
          </cell>
          <cell r="Q1155" t="str">
            <v>NULL</v>
          </cell>
        </row>
        <row r="1156">
          <cell r="B1156">
            <v>6315481</v>
          </cell>
          <cell r="C1156" t="str">
            <v>RESTREPO SAAVEDRA CARLOS JULIO</v>
          </cell>
          <cell r="D1156" t="str">
            <v>RESTREPO</v>
          </cell>
          <cell r="E1156" t="str">
            <v>SAAVEDRA</v>
          </cell>
          <cell r="F1156" t="str">
            <v>CARLOS</v>
          </cell>
          <cell r="G1156" t="str">
            <v>JULIO</v>
          </cell>
          <cell r="H1156">
            <v>35</v>
          </cell>
          <cell r="I1156" t="str">
            <v>PLANTA</v>
          </cell>
          <cell r="J1156" t="str">
            <v>M</v>
          </cell>
          <cell r="K1156" t="str">
            <v>ac</v>
          </cell>
          <cell r="L1156" t="str">
            <v>TC</v>
          </cell>
          <cell r="M1156" t="str">
            <v>NULL</v>
          </cell>
          <cell r="N1156" t="str">
            <v>cajure@unicauca.edu.co</v>
          </cell>
          <cell r="O1156" t="str">
            <v>TITULAR</v>
          </cell>
          <cell r="P1156">
            <v>28383</v>
          </cell>
          <cell r="Q1156" t="str">
            <v>NULL</v>
          </cell>
        </row>
        <row r="1157">
          <cell r="B1157">
            <v>6315710</v>
          </cell>
          <cell r="C1157" t="str">
            <v>CALERO COBO JOSE HEINER</v>
          </cell>
          <cell r="D1157" t="str">
            <v>CALERO</v>
          </cell>
          <cell r="E1157" t="str">
            <v>COBO</v>
          </cell>
          <cell r="F1157" t="str">
            <v>JOSE</v>
          </cell>
          <cell r="G1157" t="str">
            <v>HEINER</v>
          </cell>
          <cell r="H1157">
            <v>1</v>
          </cell>
          <cell r="I1157" t="str">
            <v>PLANTA</v>
          </cell>
          <cell r="J1157" t="str">
            <v>M</v>
          </cell>
          <cell r="K1157" t="str">
            <v>ac</v>
          </cell>
          <cell r="L1157" t="str">
            <v>TC</v>
          </cell>
          <cell r="M1157" t="str">
            <v>DECANO</v>
          </cell>
          <cell r="N1157" t="str">
            <v>jhcalero@unicauca.edu.co</v>
          </cell>
          <cell r="O1157" t="str">
            <v>ASOCIADO</v>
          </cell>
          <cell r="P1157">
            <v>31120</v>
          </cell>
          <cell r="Q1157" t="str">
            <v>NULL</v>
          </cell>
        </row>
        <row r="1158">
          <cell r="B1158">
            <v>6558397</v>
          </cell>
          <cell r="C1158" t="str">
            <v>RIOS RAMIREZ OSCAR HUMBERTO</v>
          </cell>
          <cell r="D1158" t="str">
            <v>RIOS</v>
          </cell>
          <cell r="E1158" t="str">
            <v>RAMIREZ</v>
          </cell>
          <cell r="F1158" t="str">
            <v>OSCAR</v>
          </cell>
          <cell r="G1158" t="str">
            <v>HUMBERTO</v>
          </cell>
          <cell r="H1158">
            <v>15</v>
          </cell>
          <cell r="I1158" t="str">
            <v>PLANTA</v>
          </cell>
          <cell r="J1158" t="str">
            <v>M</v>
          </cell>
          <cell r="K1158" t="str">
            <v>ac</v>
          </cell>
          <cell r="L1158" t="str">
            <v>TC</v>
          </cell>
          <cell r="M1158" t="str">
            <v>NULL</v>
          </cell>
          <cell r="N1158" t="str">
            <v>ohrios@unicauca.edu.co</v>
          </cell>
          <cell r="O1158" t="str">
            <v>TITULAR</v>
          </cell>
          <cell r="P1158">
            <v>32874</v>
          </cell>
          <cell r="Q1158" t="str">
            <v>NULL</v>
          </cell>
        </row>
        <row r="1159">
          <cell r="B1159">
            <v>6616067</v>
          </cell>
          <cell r="C1159" t="str">
            <v>SALGADO ACOSTA ENRIQUE CARLOS</v>
          </cell>
          <cell r="D1159" t="str">
            <v>SALGADO</v>
          </cell>
          <cell r="E1159" t="str">
            <v>ACOSTA</v>
          </cell>
          <cell r="F1159" t="str">
            <v>ENRIQUE</v>
          </cell>
          <cell r="G1159" t="str">
            <v>CARLOS</v>
          </cell>
          <cell r="H1159">
            <v>49</v>
          </cell>
          <cell r="I1159" t="str">
            <v>PLANTA</v>
          </cell>
          <cell r="J1159" t="str">
            <v>M</v>
          </cell>
          <cell r="K1159" t="str">
            <v>ac</v>
          </cell>
          <cell r="L1159" t="str">
            <v>TC</v>
          </cell>
          <cell r="M1159" t="str">
            <v>NULL</v>
          </cell>
          <cell r="N1159" t="str">
            <v>esalgado@unicauca.edu.co</v>
          </cell>
          <cell r="O1159" t="str">
            <v>TITULAR</v>
          </cell>
          <cell r="P1159">
            <v>26394</v>
          </cell>
          <cell r="Q1159" t="str">
            <v>NULL</v>
          </cell>
        </row>
        <row r="1160">
          <cell r="B1160">
            <v>6893441</v>
          </cell>
          <cell r="C1160" t="str">
            <v>CASTRILLON ORREGO JUAN DIEGO</v>
          </cell>
          <cell r="D1160" t="str">
            <v>CASTRILLON</v>
          </cell>
          <cell r="E1160" t="str">
            <v>ORREGO</v>
          </cell>
          <cell r="F1160" t="str">
            <v>JUAN</v>
          </cell>
          <cell r="G1160" t="str">
            <v>DIEGO</v>
          </cell>
          <cell r="H1160">
            <v>42</v>
          </cell>
          <cell r="I1160" t="str">
            <v>PLANTA</v>
          </cell>
          <cell r="J1160" t="str">
            <v>M</v>
          </cell>
          <cell r="K1160" t="str">
            <v>ac</v>
          </cell>
          <cell r="L1160" t="str">
            <v>TC</v>
          </cell>
          <cell r="M1160" t="str">
            <v>NULL</v>
          </cell>
          <cell r="N1160" t="str">
            <v>jdcastrillon@unicauca.edu.co</v>
          </cell>
          <cell r="O1160" t="str">
            <v>TITULAR</v>
          </cell>
          <cell r="P1160">
            <v>35096</v>
          </cell>
          <cell r="Q1160" t="str">
            <v>NULL</v>
          </cell>
        </row>
        <row r="1161">
          <cell r="B1161">
            <v>7551810</v>
          </cell>
          <cell r="C1161" t="str">
            <v>VILLADA CASTILLO HECTOR SAMUEL</v>
          </cell>
          <cell r="D1161" t="str">
            <v>VILLADA</v>
          </cell>
          <cell r="E1161" t="str">
            <v>CASTILLO</v>
          </cell>
          <cell r="F1161" t="str">
            <v>HECTOR</v>
          </cell>
          <cell r="G1161" t="str">
            <v>SAMUEL</v>
          </cell>
          <cell r="H1161">
            <v>4</v>
          </cell>
          <cell r="I1161" t="str">
            <v>PLANTA</v>
          </cell>
          <cell r="J1161" t="str">
            <v>M</v>
          </cell>
          <cell r="K1161" t="str">
            <v>ac</v>
          </cell>
          <cell r="L1161" t="str">
            <v>TC</v>
          </cell>
          <cell r="M1161" t="str">
            <v>NULL</v>
          </cell>
          <cell r="N1161" t="str">
            <v>villada@unicauca.edu.co</v>
          </cell>
          <cell r="O1161" t="str">
            <v>TITULAR</v>
          </cell>
          <cell r="P1161">
            <v>36434</v>
          </cell>
          <cell r="Q1161" t="str">
            <v>NULL</v>
          </cell>
        </row>
        <row r="1162">
          <cell r="B1162">
            <v>7552689</v>
          </cell>
          <cell r="C1162" t="str">
            <v>SOLANILLA DUQUE JOSE FERNANDO</v>
          </cell>
          <cell r="D1162" t="str">
            <v>SOLANILLA</v>
          </cell>
          <cell r="E1162" t="str">
            <v>DUQUE</v>
          </cell>
          <cell r="F1162" t="str">
            <v>JOSE</v>
          </cell>
          <cell r="G1162" t="str">
            <v>FERNANDO</v>
          </cell>
          <cell r="H1162">
            <v>4</v>
          </cell>
          <cell r="I1162" t="str">
            <v>PLANTA</v>
          </cell>
          <cell r="J1162" t="str">
            <v>M</v>
          </cell>
          <cell r="K1162" t="str">
            <v>ac</v>
          </cell>
          <cell r="L1162" t="str">
            <v>TC</v>
          </cell>
          <cell r="M1162" t="str">
            <v>NULL</v>
          </cell>
          <cell r="N1162" t="str">
            <v>jsolanilla@unicauca.edu.co</v>
          </cell>
          <cell r="O1162" t="str">
            <v>TITULAR</v>
          </cell>
          <cell r="P1162">
            <v>42772</v>
          </cell>
          <cell r="Q1162" t="str">
            <v>NULL</v>
          </cell>
        </row>
        <row r="1163">
          <cell r="B1163">
            <v>7685081</v>
          </cell>
          <cell r="C1163" t="str">
            <v>ANGEL VERA GUSTAVO ADOLFO</v>
          </cell>
          <cell r="D1163" t="str">
            <v>ANGEL</v>
          </cell>
          <cell r="E1163" t="str">
            <v>VERA</v>
          </cell>
          <cell r="F1163" t="str">
            <v>GUSTAVO</v>
          </cell>
          <cell r="G1163" t="str">
            <v>ADOLFO</v>
          </cell>
          <cell r="H1163">
            <v>43</v>
          </cell>
          <cell r="I1163" t="str">
            <v>PLANTA</v>
          </cell>
          <cell r="J1163" t="str">
            <v>M</v>
          </cell>
          <cell r="K1163" t="str">
            <v>ac</v>
          </cell>
          <cell r="L1163" t="str">
            <v>TC</v>
          </cell>
          <cell r="M1163" t="str">
            <v>COORDINADORPR</v>
          </cell>
          <cell r="N1163" t="str">
            <v>gustangel@unicauca.edu.co</v>
          </cell>
          <cell r="O1163" t="str">
            <v>ASOCIADO</v>
          </cell>
          <cell r="P1163">
            <v>38365</v>
          </cell>
          <cell r="Q1163" t="str">
            <v>NULL</v>
          </cell>
        </row>
        <row r="1164">
          <cell r="B1164">
            <v>8267869</v>
          </cell>
          <cell r="C1164" t="str">
            <v>RAMIREZ RICO USUARDO DE JESUS</v>
          </cell>
          <cell r="D1164" t="str">
            <v>RAMIREZ</v>
          </cell>
          <cell r="E1164" t="str">
            <v>RICO</v>
          </cell>
          <cell r="F1164" t="str">
            <v>USUARDO</v>
          </cell>
          <cell r="G1164" t="str">
            <v>DE JESUS</v>
          </cell>
          <cell r="H1164">
            <v>26</v>
          </cell>
          <cell r="I1164" t="str">
            <v>PLANTA</v>
          </cell>
          <cell r="J1164" t="str">
            <v>M</v>
          </cell>
          <cell r="K1164" t="str">
            <v>ac</v>
          </cell>
          <cell r="L1164" t="str">
            <v>TC</v>
          </cell>
          <cell r="M1164" t="str">
            <v>JEFE</v>
          </cell>
          <cell r="N1164" t="str">
            <v>uramirez@unicauca.edu.co</v>
          </cell>
          <cell r="O1164" t="str">
            <v>TITULAR</v>
          </cell>
          <cell r="P1164">
            <v>27655</v>
          </cell>
          <cell r="Q1164" t="str">
            <v>NULL</v>
          </cell>
        </row>
        <row r="1165">
          <cell r="B1165">
            <v>9733922</v>
          </cell>
          <cell r="C1165" t="str">
            <v xml:space="preserve">ACUÑA BRAVO WILBER </v>
          </cell>
          <cell r="D1165" t="str">
            <v>ACUÑA</v>
          </cell>
          <cell r="E1165" t="str">
            <v>BRAVO</v>
          </cell>
          <cell r="F1165" t="str">
            <v>WILBER</v>
          </cell>
          <cell r="H1165">
            <v>51</v>
          </cell>
          <cell r="I1165" t="str">
            <v>PLANTA</v>
          </cell>
          <cell r="J1165" t="str">
            <v>M</v>
          </cell>
          <cell r="K1165" t="str">
            <v>ac</v>
          </cell>
          <cell r="L1165" t="str">
            <v>TC</v>
          </cell>
          <cell r="M1165" t="str">
            <v>COORDINADORPS</v>
          </cell>
          <cell r="N1165" t="str">
            <v>wacuna@unicauca.edu.co</v>
          </cell>
          <cell r="O1165" t="str">
            <v>ASOCIADO</v>
          </cell>
          <cell r="P1165">
            <v>42758</v>
          </cell>
          <cell r="Q1165" t="str">
            <v>NULL</v>
          </cell>
        </row>
        <row r="1166">
          <cell r="B1166">
            <v>10011019</v>
          </cell>
          <cell r="C1166" t="str">
            <v>ANAYA GUTIERREZ ALEJANDRO</v>
          </cell>
          <cell r="D1166" t="str">
            <v>ANAYA</v>
          </cell>
          <cell r="E1166" t="str">
            <v>GUTIERREZ</v>
          </cell>
          <cell r="F1166" t="str">
            <v>ALEJANDRO</v>
          </cell>
          <cell r="H1166">
            <v>3</v>
          </cell>
          <cell r="I1166" t="str">
            <v>PLANTA</v>
          </cell>
          <cell r="J1166" t="str">
            <v>M</v>
          </cell>
          <cell r="K1166" t="str">
            <v>ac</v>
          </cell>
          <cell r="L1166" t="str">
            <v>TC</v>
          </cell>
          <cell r="M1166" t="str">
            <v>NULL</v>
          </cell>
          <cell r="N1166" t="str">
            <v>aleanaya@unicauca.edu.co</v>
          </cell>
          <cell r="O1166" t="str">
            <v>ASOCIADO</v>
          </cell>
          <cell r="P1166">
            <v>38372</v>
          </cell>
          <cell r="Q1166" t="str">
            <v>NULL</v>
          </cell>
        </row>
        <row r="1167">
          <cell r="B1167">
            <v>10012294</v>
          </cell>
          <cell r="C1167" t="str">
            <v>BUENO LOPEZ MAXIMILIANO</v>
          </cell>
          <cell r="D1167" t="str">
            <v>BUENO</v>
          </cell>
          <cell r="E1167" t="str">
            <v>LOPEZ</v>
          </cell>
          <cell r="F1167" t="str">
            <v>MAXIMILIANO</v>
          </cell>
          <cell r="H1167">
            <v>51</v>
          </cell>
          <cell r="I1167" t="str">
            <v>PLANTA</v>
          </cell>
          <cell r="J1167" t="str">
            <v>M</v>
          </cell>
          <cell r="K1167" t="str">
            <v>ac</v>
          </cell>
          <cell r="L1167" t="str">
            <v>TC</v>
          </cell>
          <cell r="M1167" t="str">
            <v>NULL</v>
          </cell>
          <cell r="N1167" t="str">
            <v>mbuenol@unicauca.edu.co</v>
          </cell>
          <cell r="O1167" t="str">
            <v>ASOCIADO</v>
          </cell>
          <cell r="P1167">
            <v>43770</v>
          </cell>
          <cell r="Q1167" t="str">
            <v>NULL</v>
          </cell>
        </row>
        <row r="1168">
          <cell r="B1168">
            <v>10285360</v>
          </cell>
          <cell r="C1168" t="str">
            <v>ESPINOSA ECHEVERRI PAULO MAURICIO</v>
          </cell>
          <cell r="D1168" t="str">
            <v>ESPINOSA</v>
          </cell>
          <cell r="E1168" t="str">
            <v>ECHEVERRI</v>
          </cell>
          <cell r="F1168" t="str">
            <v>PAULO</v>
          </cell>
          <cell r="G1168" t="str">
            <v>MAURICIO</v>
          </cell>
          <cell r="H1168">
            <v>47</v>
          </cell>
          <cell r="I1168" t="str">
            <v>PLANTA</v>
          </cell>
          <cell r="J1168" t="str">
            <v>M</v>
          </cell>
          <cell r="K1168" t="str">
            <v>ac</v>
          </cell>
          <cell r="L1168" t="str">
            <v>TC</v>
          </cell>
          <cell r="M1168" t="str">
            <v>NULL</v>
          </cell>
          <cell r="N1168" t="str">
            <v>pespinosa@unicauca.edu.co</v>
          </cell>
          <cell r="O1168" t="str">
            <v>TITULAR</v>
          </cell>
          <cell r="P1168">
            <v>37631</v>
          </cell>
          <cell r="Q1168" t="str">
            <v>NULL</v>
          </cell>
        </row>
        <row r="1169">
          <cell r="B1169">
            <v>10290515</v>
          </cell>
          <cell r="C1169" t="str">
            <v>PARDO CALVACHE CESAR JESUS</v>
          </cell>
          <cell r="D1169" t="str">
            <v>PARDO</v>
          </cell>
          <cell r="E1169" t="str">
            <v>CALVACHE</v>
          </cell>
          <cell r="F1169" t="str">
            <v>CESAR</v>
          </cell>
          <cell r="G1169" t="str">
            <v>JESUS</v>
          </cell>
          <cell r="H1169">
            <v>52</v>
          </cell>
          <cell r="I1169" t="str">
            <v>PLANTA</v>
          </cell>
          <cell r="J1169" t="str">
            <v>M</v>
          </cell>
          <cell r="K1169" t="str">
            <v>ac</v>
          </cell>
          <cell r="L1169" t="str">
            <v>TC</v>
          </cell>
          <cell r="M1169" t="str">
            <v>NULL</v>
          </cell>
          <cell r="N1169" t="str">
            <v>cpardo@unicauca.edu.co</v>
          </cell>
          <cell r="O1169" t="str">
            <v>TITULAR</v>
          </cell>
          <cell r="P1169">
            <v>42219</v>
          </cell>
          <cell r="Q1169" t="str">
            <v>NULL</v>
          </cell>
        </row>
        <row r="1170">
          <cell r="B1170">
            <v>10290534</v>
          </cell>
          <cell r="C1170" t="str">
            <v>ORDOÑEZ CASTILLO FABIAN ALEXANDER</v>
          </cell>
          <cell r="D1170" t="str">
            <v>ORDOÑEZ</v>
          </cell>
          <cell r="E1170" t="str">
            <v>CASTILLO</v>
          </cell>
          <cell r="F1170" t="str">
            <v>FABIAN</v>
          </cell>
          <cell r="G1170" t="str">
            <v>ALEXANDER</v>
          </cell>
          <cell r="H1170">
            <v>2</v>
          </cell>
          <cell r="I1170" t="str">
            <v>PLANTA</v>
          </cell>
          <cell r="J1170" t="str">
            <v>M</v>
          </cell>
          <cell r="K1170" t="str">
            <v>ac</v>
          </cell>
          <cell r="L1170" t="str">
            <v>TC</v>
          </cell>
          <cell r="M1170" t="str">
            <v>JEFE</v>
          </cell>
          <cell r="N1170" t="str">
            <v>falexor@unicauca.edu.co</v>
          </cell>
          <cell r="O1170" t="str">
            <v>ASISTENTE</v>
          </cell>
          <cell r="P1170">
            <v>42745</v>
          </cell>
          <cell r="Q1170" t="str">
            <v>NULL</v>
          </cell>
        </row>
        <row r="1171">
          <cell r="B1171">
            <v>10292635</v>
          </cell>
          <cell r="C1171" t="str">
            <v>ROA ACOSTA DIEGO FERNANDO</v>
          </cell>
          <cell r="D1171" t="str">
            <v>ROA</v>
          </cell>
          <cell r="E1171" t="str">
            <v>ACOSTA</v>
          </cell>
          <cell r="F1171" t="str">
            <v>DIEGO</v>
          </cell>
          <cell r="G1171" t="str">
            <v>FERNANDO</v>
          </cell>
          <cell r="H1171">
            <v>4</v>
          </cell>
          <cell r="I1171" t="str">
            <v>PLANTA</v>
          </cell>
          <cell r="J1171" t="str">
            <v>M</v>
          </cell>
          <cell r="K1171" t="str">
            <v>ac</v>
          </cell>
          <cell r="L1171" t="str">
            <v>TC</v>
          </cell>
          <cell r="M1171" t="str">
            <v>COORDINADORPR</v>
          </cell>
          <cell r="N1171" t="str">
            <v>droa@unicauca.edu.co</v>
          </cell>
          <cell r="O1171" t="str">
            <v>ASISTENTE</v>
          </cell>
          <cell r="P1171">
            <v>43749</v>
          </cell>
          <cell r="Q1171" t="str">
            <v>NULL</v>
          </cell>
        </row>
        <row r="1172">
          <cell r="B1172">
            <v>10293613</v>
          </cell>
          <cell r="C1172" t="str">
            <v>CALERO VALENZUELA CARLOS ANIBAL</v>
          </cell>
          <cell r="D1172" t="str">
            <v>CALERO</v>
          </cell>
          <cell r="E1172" t="str">
            <v>VALENZUELA</v>
          </cell>
          <cell r="F1172" t="str">
            <v>CARLOS</v>
          </cell>
          <cell r="G1172" t="str">
            <v>ANIBAL</v>
          </cell>
          <cell r="H1172">
            <v>48</v>
          </cell>
          <cell r="I1172" t="str">
            <v>PLANTA</v>
          </cell>
          <cell r="J1172" t="str">
            <v>M</v>
          </cell>
          <cell r="K1172" t="str">
            <v>ac</v>
          </cell>
          <cell r="L1172" t="str">
            <v>TC</v>
          </cell>
          <cell r="M1172" t="str">
            <v>NULL</v>
          </cell>
          <cell r="N1172" t="str">
            <v>ccalero@unicauca.edu.co</v>
          </cell>
          <cell r="O1172" t="str">
            <v>ASISTENTE</v>
          </cell>
          <cell r="P1172">
            <v>42758</v>
          </cell>
          <cell r="Q1172" t="str">
            <v>NULL</v>
          </cell>
        </row>
        <row r="1173">
          <cell r="B1173">
            <v>10300990</v>
          </cell>
          <cell r="C1173" t="str">
            <v>OBANDO ANTE JAIME RAFAEL</v>
          </cell>
          <cell r="D1173" t="str">
            <v>OBANDO</v>
          </cell>
          <cell r="E1173" t="str">
            <v>ANTE</v>
          </cell>
          <cell r="F1173" t="str">
            <v>JAIME</v>
          </cell>
          <cell r="G1173" t="str">
            <v>RAFAEL</v>
          </cell>
          <cell r="H1173">
            <v>45</v>
          </cell>
          <cell r="I1173" t="str">
            <v>PLANTA</v>
          </cell>
          <cell r="J1173" t="str">
            <v>M</v>
          </cell>
          <cell r="K1173" t="str">
            <v>ac</v>
          </cell>
          <cell r="L1173" t="str">
            <v>TC</v>
          </cell>
          <cell r="M1173" t="str">
            <v>NULL</v>
          </cell>
          <cell r="N1173" t="str">
            <v>jaimeobando@unicauca.edu.co</v>
          </cell>
          <cell r="O1173" t="str">
            <v>ASISTENTE</v>
          </cell>
          <cell r="P1173">
            <v>42745</v>
          </cell>
          <cell r="Q1173" t="str">
            <v>NULL</v>
          </cell>
        </row>
        <row r="1174">
          <cell r="B1174">
            <v>10478717</v>
          </cell>
          <cell r="C1174" t="str">
            <v>CABALLERO VELASCO MIGUEL ANGEL</v>
          </cell>
          <cell r="D1174" t="str">
            <v>CABALLERO</v>
          </cell>
          <cell r="E1174" t="str">
            <v>VELASCO</v>
          </cell>
          <cell r="F1174" t="str">
            <v>MIGUEL</v>
          </cell>
          <cell r="G1174" t="str">
            <v>ANGEL</v>
          </cell>
          <cell r="H1174">
            <v>3</v>
          </cell>
          <cell r="I1174" t="str">
            <v>PLANTA</v>
          </cell>
          <cell r="J1174" t="str">
            <v>M</v>
          </cell>
          <cell r="K1174" t="str">
            <v>ac</v>
          </cell>
          <cell r="L1174" t="str">
            <v>TC</v>
          </cell>
          <cell r="M1174" t="str">
            <v>NULL</v>
          </cell>
          <cell r="N1174" t="str">
            <v>mcaballero@unicauca.edu.co</v>
          </cell>
          <cell r="O1174" t="str">
            <v>ASOCIADO</v>
          </cell>
          <cell r="P1174">
            <v>37211</v>
          </cell>
          <cell r="Q1174" t="str">
            <v>NULL</v>
          </cell>
        </row>
        <row r="1175">
          <cell r="B1175">
            <v>10524431</v>
          </cell>
          <cell r="C1175" t="str">
            <v>HURTADO TEJADA ALVARO NELSON</v>
          </cell>
          <cell r="D1175" t="str">
            <v>HURTADO</v>
          </cell>
          <cell r="E1175" t="str">
            <v>TEJADA</v>
          </cell>
          <cell r="F1175" t="str">
            <v>ALVARO</v>
          </cell>
          <cell r="G1175" t="str">
            <v>NELSON</v>
          </cell>
          <cell r="H1175">
            <v>42</v>
          </cell>
          <cell r="I1175" t="str">
            <v>PLANTA</v>
          </cell>
          <cell r="J1175" t="str">
            <v>M</v>
          </cell>
          <cell r="K1175" t="str">
            <v>ac</v>
          </cell>
          <cell r="L1175" t="str">
            <v>TC</v>
          </cell>
          <cell r="M1175" t="str">
            <v>NULL</v>
          </cell>
          <cell r="N1175" t="str">
            <v>alvaroh@unicauca.edu.co</v>
          </cell>
          <cell r="O1175" t="str">
            <v>ASOCIADO</v>
          </cell>
          <cell r="P1175">
            <v>28080</v>
          </cell>
          <cell r="Q1175" t="str">
            <v>NULL</v>
          </cell>
        </row>
        <row r="1176">
          <cell r="B1176">
            <v>10524679</v>
          </cell>
          <cell r="C1176" t="str">
            <v>ZUÑIGA SOLARTE ANGEL HERNAN</v>
          </cell>
          <cell r="D1176" t="str">
            <v>ZUÑIGA</v>
          </cell>
          <cell r="E1176" t="str">
            <v>SOLARTE</v>
          </cell>
          <cell r="F1176" t="str">
            <v>ANGEL</v>
          </cell>
          <cell r="G1176" t="str">
            <v>HERNAN</v>
          </cell>
          <cell r="H1176">
            <v>35</v>
          </cell>
          <cell r="I1176" t="str">
            <v>PLANTA</v>
          </cell>
          <cell r="J1176" t="str">
            <v>M</v>
          </cell>
          <cell r="K1176" t="str">
            <v>ac</v>
          </cell>
          <cell r="L1176" t="str">
            <v>TC</v>
          </cell>
          <cell r="M1176" t="str">
            <v>NULL</v>
          </cell>
          <cell r="N1176" t="str">
            <v>ahzuniga@unicauca.edu.co</v>
          </cell>
          <cell r="O1176" t="str">
            <v>ASOCIADO</v>
          </cell>
          <cell r="P1176">
            <v>35096</v>
          </cell>
          <cell r="Q1176" t="str">
            <v>NULL</v>
          </cell>
        </row>
        <row r="1177">
          <cell r="B1177">
            <v>10526403</v>
          </cell>
          <cell r="C1177" t="str">
            <v>GOMEZ OROZCO DIEGO GERARDO</v>
          </cell>
          <cell r="D1177" t="str">
            <v>GOMEZ</v>
          </cell>
          <cell r="E1177" t="str">
            <v>OROZCO</v>
          </cell>
          <cell r="F1177" t="str">
            <v>DIEGO</v>
          </cell>
          <cell r="G1177" t="str">
            <v>GERARDO</v>
          </cell>
          <cell r="H1177">
            <v>51</v>
          </cell>
          <cell r="I1177" t="str">
            <v>PLANTA</v>
          </cell>
          <cell r="J1177" t="str">
            <v>M</v>
          </cell>
          <cell r="K1177" t="str">
            <v>ac</v>
          </cell>
          <cell r="L1177" t="str">
            <v>TC</v>
          </cell>
          <cell r="M1177" t="str">
            <v>NULL</v>
          </cell>
          <cell r="N1177" t="str">
            <v>digomez@unicauca.edu.co</v>
          </cell>
          <cell r="O1177" t="str">
            <v>TITULAR</v>
          </cell>
          <cell r="P1177">
            <v>28401</v>
          </cell>
          <cell r="Q1177" t="str">
            <v>NULL</v>
          </cell>
        </row>
        <row r="1178">
          <cell r="B1178">
            <v>10526952</v>
          </cell>
          <cell r="C1178" t="str">
            <v>TOBAR MUÑOZ JAIME</v>
          </cell>
          <cell r="D1178" t="str">
            <v>TOBAR</v>
          </cell>
          <cell r="E1178" t="str">
            <v>MUÑOZ</v>
          </cell>
          <cell r="F1178" t="str">
            <v>JAIME</v>
          </cell>
          <cell r="H1178">
            <v>35</v>
          </cell>
          <cell r="I1178" t="str">
            <v>PLANTA</v>
          </cell>
          <cell r="J1178" t="str">
            <v>M</v>
          </cell>
          <cell r="K1178" t="str">
            <v>ac</v>
          </cell>
          <cell r="L1178" t="str">
            <v>TC</v>
          </cell>
          <cell r="M1178" t="str">
            <v>NULL</v>
          </cell>
          <cell r="N1178" t="str">
            <v>jaitomu@unicauca.edu.co</v>
          </cell>
          <cell r="O1178" t="str">
            <v>TITULAR</v>
          </cell>
          <cell r="P1178">
            <v>29651</v>
          </cell>
          <cell r="Q1178" t="str">
            <v>NULL</v>
          </cell>
        </row>
        <row r="1179">
          <cell r="B1179">
            <v>10528196</v>
          </cell>
          <cell r="C1179" t="str">
            <v>RODRIGUEZ BUITRAGO ORLANDO</v>
          </cell>
          <cell r="D1179" t="str">
            <v>RODRIGUEZ</v>
          </cell>
          <cell r="E1179" t="str">
            <v>BUITRAGO</v>
          </cell>
          <cell r="F1179" t="str">
            <v>ORLANDO</v>
          </cell>
          <cell r="H1179">
            <v>35</v>
          </cell>
          <cell r="I1179" t="str">
            <v>PLANTA</v>
          </cell>
          <cell r="J1179" t="str">
            <v>M</v>
          </cell>
          <cell r="K1179" t="str">
            <v>ac</v>
          </cell>
          <cell r="L1179" t="str">
            <v>TC</v>
          </cell>
          <cell r="M1179" t="str">
            <v>NULL</v>
          </cell>
          <cell r="N1179" t="str">
            <v>orodriguez@unicauca.edu.co</v>
          </cell>
          <cell r="O1179" t="str">
            <v>TITULAR</v>
          </cell>
          <cell r="P1179">
            <v>36434</v>
          </cell>
          <cell r="Q1179" t="str">
            <v>NULL</v>
          </cell>
        </row>
        <row r="1180">
          <cell r="B1180">
            <v>10529508</v>
          </cell>
          <cell r="C1180" t="str">
            <v>MARTINEZ PINO GUILLERMO LEON</v>
          </cell>
          <cell r="D1180" t="str">
            <v>MARTINEZ</v>
          </cell>
          <cell r="E1180" t="str">
            <v>PINO</v>
          </cell>
          <cell r="F1180" t="str">
            <v>GUILLERMO</v>
          </cell>
          <cell r="G1180" t="str">
            <v>LEON</v>
          </cell>
          <cell r="H1180">
            <v>19</v>
          </cell>
          <cell r="I1180" t="str">
            <v>PLANTA</v>
          </cell>
          <cell r="J1180" t="str">
            <v>M</v>
          </cell>
          <cell r="K1180" t="str">
            <v>ac</v>
          </cell>
          <cell r="L1180" t="str">
            <v>TC</v>
          </cell>
          <cell r="M1180" t="str">
            <v>NULL</v>
          </cell>
          <cell r="N1180" t="str">
            <v>gmartinez@unicauca.edu.co</v>
          </cell>
          <cell r="O1180" t="str">
            <v>TITULAR</v>
          </cell>
          <cell r="P1180">
            <v>34547</v>
          </cell>
          <cell r="Q1180" t="str">
            <v>NULL</v>
          </cell>
        </row>
        <row r="1181">
          <cell r="B1181">
            <v>10529858</v>
          </cell>
          <cell r="C1181" t="str">
            <v>MUÑOZ PAJAJOY EDUARDO</v>
          </cell>
          <cell r="D1181" t="str">
            <v>MUÑOZ</v>
          </cell>
          <cell r="E1181" t="str">
            <v>PAJAJOY</v>
          </cell>
          <cell r="F1181" t="str">
            <v>EDUARDO</v>
          </cell>
          <cell r="H1181">
            <v>1</v>
          </cell>
          <cell r="I1181" t="str">
            <v>PLANTA</v>
          </cell>
          <cell r="J1181" t="str">
            <v>M</v>
          </cell>
          <cell r="K1181" t="str">
            <v>ac</v>
          </cell>
          <cell r="L1181" t="str">
            <v>TC</v>
          </cell>
          <cell r="M1181" t="str">
            <v>NULL</v>
          </cell>
          <cell r="N1181" t="str">
            <v>eduardoxxi@unicauca.edu.co</v>
          </cell>
          <cell r="O1181" t="str">
            <v>ASISTENTE</v>
          </cell>
          <cell r="P1181">
            <v>32381</v>
          </cell>
          <cell r="Q1181" t="str">
            <v>NULL</v>
          </cell>
        </row>
        <row r="1182">
          <cell r="B1182">
            <v>10529900</v>
          </cell>
          <cell r="C1182" t="str">
            <v>AYALA CALDAS JORGE ENRIQUE</v>
          </cell>
          <cell r="D1182" t="str">
            <v>AYALA</v>
          </cell>
          <cell r="E1182" t="str">
            <v>CALDAS</v>
          </cell>
          <cell r="F1182" t="str">
            <v>JORGE</v>
          </cell>
          <cell r="G1182" t="str">
            <v>ENRIQUE</v>
          </cell>
          <cell r="H1182">
            <v>42</v>
          </cell>
          <cell r="I1182" t="str">
            <v>PLANTA</v>
          </cell>
          <cell r="J1182" t="str">
            <v>M</v>
          </cell>
          <cell r="K1182" t="str">
            <v>ac</v>
          </cell>
          <cell r="L1182" t="str">
            <v>TC</v>
          </cell>
          <cell r="M1182" t="str">
            <v>NULL</v>
          </cell>
          <cell r="N1182" t="str">
            <v>jorgeayala@unicauca.edu.co</v>
          </cell>
          <cell r="O1182" t="str">
            <v>TITULAR</v>
          </cell>
          <cell r="P1182">
            <v>34029</v>
          </cell>
          <cell r="Q1182" t="str">
            <v>NULL</v>
          </cell>
        </row>
        <row r="1183">
          <cell r="B1183">
            <v>10529951</v>
          </cell>
          <cell r="C1183" t="str">
            <v>FIGUEROA LOPEZ CIRO ALIRIO</v>
          </cell>
          <cell r="D1183" t="str">
            <v>FIGUEROA</v>
          </cell>
          <cell r="E1183" t="str">
            <v>LOPEZ</v>
          </cell>
          <cell r="F1183" t="str">
            <v>CIRO</v>
          </cell>
          <cell r="G1183" t="str">
            <v>ALIRIO</v>
          </cell>
          <cell r="H1183">
            <v>19</v>
          </cell>
          <cell r="I1183" t="str">
            <v>PLANTA</v>
          </cell>
          <cell r="J1183" t="str">
            <v>M</v>
          </cell>
          <cell r="K1183" t="str">
            <v>ac</v>
          </cell>
          <cell r="L1183" t="str">
            <v>TC</v>
          </cell>
          <cell r="M1183" t="str">
            <v>DECANO</v>
          </cell>
          <cell r="N1183" t="str">
            <v>cafigueroa@unicauca.edu.co</v>
          </cell>
          <cell r="O1183" t="str">
            <v>ASISTENTE</v>
          </cell>
          <cell r="P1183">
            <v>34547</v>
          </cell>
          <cell r="Q1183" t="str">
            <v>NULL</v>
          </cell>
        </row>
        <row r="1184">
          <cell r="B1184">
            <v>10529992</v>
          </cell>
          <cell r="C1184" t="str">
            <v>DIAGO FRANCO JULIO CESAR</v>
          </cell>
          <cell r="D1184" t="str">
            <v>DIAGO</v>
          </cell>
          <cell r="E1184" t="str">
            <v>FRANCO</v>
          </cell>
          <cell r="F1184" t="str">
            <v>JULIO</v>
          </cell>
          <cell r="G1184" t="str">
            <v>CESAR</v>
          </cell>
          <cell r="H1184">
            <v>44</v>
          </cell>
          <cell r="I1184" t="str">
            <v>PLANTA</v>
          </cell>
          <cell r="J1184" t="str">
            <v>M</v>
          </cell>
          <cell r="K1184" t="str">
            <v>ac</v>
          </cell>
          <cell r="L1184" t="str">
            <v>TC</v>
          </cell>
          <cell r="M1184" t="str">
            <v>JEFE</v>
          </cell>
          <cell r="N1184" t="str">
            <v>jdiago@unicauca.edu.co</v>
          </cell>
          <cell r="O1184" t="str">
            <v>ASOCIADO</v>
          </cell>
          <cell r="P1184">
            <v>29068</v>
          </cell>
          <cell r="Q1184" t="str">
            <v>NULL</v>
          </cell>
        </row>
        <row r="1185">
          <cell r="B1185">
            <v>10530954</v>
          </cell>
          <cell r="C1185" t="str">
            <v>GONZALEZ FERNANDEZ ALDEMAR JOSE</v>
          </cell>
          <cell r="D1185" t="str">
            <v>GONZALEZ</v>
          </cell>
          <cell r="E1185" t="str">
            <v>FERNANDEZ</v>
          </cell>
          <cell r="F1185" t="str">
            <v>ALDEMAR</v>
          </cell>
          <cell r="G1185" t="str">
            <v>JOSE</v>
          </cell>
          <cell r="H1185">
            <v>48</v>
          </cell>
          <cell r="I1185" t="str">
            <v>PLANTA</v>
          </cell>
          <cell r="J1185" t="str">
            <v>M</v>
          </cell>
          <cell r="K1185" t="str">
            <v>ac</v>
          </cell>
          <cell r="L1185" t="str">
            <v>TC</v>
          </cell>
          <cell r="M1185" t="str">
            <v>NULL</v>
          </cell>
          <cell r="N1185" t="str">
            <v>ajgonza@unicauca.edu.co</v>
          </cell>
          <cell r="O1185" t="str">
            <v>TITULAR</v>
          </cell>
          <cell r="P1185">
            <v>29342</v>
          </cell>
          <cell r="Q1185" t="str">
            <v>NULL</v>
          </cell>
        </row>
        <row r="1186">
          <cell r="B1186">
            <v>10531077</v>
          </cell>
          <cell r="C1186" t="str">
            <v>PARRA ROMERO EDGAR</v>
          </cell>
          <cell r="D1186" t="str">
            <v>PARRA</v>
          </cell>
          <cell r="E1186" t="str">
            <v>ROMERO</v>
          </cell>
          <cell r="F1186" t="str">
            <v>EDGAR</v>
          </cell>
          <cell r="H1186">
            <v>14</v>
          </cell>
          <cell r="I1186" t="str">
            <v>PLANTA</v>
          </cell>
          <cell r="J1186" t="str">
            <v>M</v>
          </cell>
          <cell r="K1186" t="str">
            <v>ac</v>
          </cell>
          <cell r="L1186" t="str">
            <v>TC</v>
          </cell>
          <cell r="M1186" t="str">
            <v>NULL</v>
          </cell>
          <cell r="N1186" t="str">
            <v>edparro@unicauca.edu.co</v>
          </cell>
          <cell r="O1186" t="str">
            <v>ASISTENTE</v>
          </cell>
          <cell r="P1186">
            <v>36039</v>
          </cell>
          <cell r="Q1186" t="str">
            <v>NULL</v>
          </cell>
        </row>
        <row r="1187">
          <cell r="B1187">
            <v>10531834</v>
          </cell>
          <cell r="C1187" t="str">
            <v>PAZ GOMEZ JERSON DARIO</v>
          </cell>
          <cell r="D1187" t="str">
            <v>PAZ</v>
          </cell>
          <cell r="E1187" t="str">
            <v>GOMEZ</v>
          </cell>
          <cell r="F1187" t="str">
            <v>JERSON</v>
          </cell>
          <cell r="G1187" t="str">
            <v>DARIO</v>
          </cell>
          <cell r="H1187">
            <v>1</v>
          </cell>
          <cell r="I1187" t="str">
            <v>PLANTA</v>
          </cell>
          <cell r="J1187" t="str">
            <v>M</v>
          </cell>
          <cell r="K1187" t="str">
            <v>ac</v>
          </cell>
          <cell r="L1187" t="str">
            <v>TC</v>
          </cell>
          <cell r="M1187" t="str">
            <v>NULL</v>
          </cell>
          <cell r="N1187" t="str">
            <v>jpazgomez@unicauca.edu.co</v>
          </cell>
          <cell r="O1187" t="str">
            <v>ASISTENTE</v>
          </cell>
          <cell r="P1187">
            <v>28895</v>
          </cell>
          <cell r="Q1187" t="str">
            <v>NULL</v>
          </cell>
        </row>
        <row r="1188">
          <cell r="B1188">
            <v>10532008</v>
          </cell>
          <cell r="C1188" t="str">
            <v>GRUESO TORRES ALFREDO</v>
          </cell>
          <cell r="D1188" t="str">
            <v>GRUESO</v>
          </cell>
          <cell r="E1188" t="str">
            <v>TORRES</v>
          </cell>
          <cell r="F1188" t="str">
            <v>ALFREDO</v>
          </cell>
          <cell r="H1188">
            <v>15</v>
          </cell>
          <cell r="I1188" t="str">
            <v>PLANTA</v>
          </cell>
          <cell r="J1188" t="str">
            <v>M</v>
          </cell>
          <cell r="K1188" t="str">
            <v>ac</v>
          </cell>
          <cell r="L1188" t="str">
            <v>TC</v>
          </cell>
          <cell r="M1188" t="str">
            <v>NULL</v>
          </cell>
          <cell r="N1188" t="str">
            <v>agruesot@unicauca.edu.co</v>
          </cell>
          <cell r="O1188" t="str">
            <v>ASISTENTE</v>
          </cell>
          <cell r="P1188">
            <v>31413</v>
          </cell>
          <cell r="Q1188" t="str">
            <v>NULL</v>
          </cell>
        </row>
        <row r="1189">
          <cell r="B1189">
            <v>10532089</v>
          </cell>
          <cell r="C1189" t="str">
            <v>MUÑOZ MANZANO JULIAN DARIO</v>
          </cell>
          <cell r="D1189" t="str">
            <v>MUÑOZ</v>
          </cell>
          <cell r="E1189" t="str">
            <v>MANZANO</v>
          </cell>
          <cell r="F1189" t="str">
            <v>JULIAN</v>
          </cell>
          <cell r="G1189" t="str">
            <v>DARIO</v>
          </cell>
          <cell r="H1189">
            <v>19</v>
          </cell>
          <cell r="I1189" t="str">
            <v>PLANTA</v>
          </cell>
          <cell r="J1189" t="str">
            <v>M</v>
          </cell>
          <cell r="K1189" t="str">
            <v>ac</v>
          </cell>
          <cell r="L1189" t="str">
            <v>TC</v>
          </cell>
          <cell r="M1189" t="str">
            <v>NULL</v>
          </cell>
          <cell r="N1189" t="str">
            <v>jdmunoz@unicauca.edu.co</v>
          </cell>
          <cell r="O1189" t="str">
            <v>ASISTENTE</v>
          </cell>
          <cell r="P1189">
            <v>33970</v>
          </cell>
          <cell r="Q1189" t="str">
            <v>NULL</v>
          </cell>
        </row>
        <row r="1190">
          <cell r="B1190">
            <v>10532185</v>
          </cell>
          <cell r="C1190" t="str">
            <v>RUIZ PEREA ALONSO ARTURO</v>
          </cell>
          <cell r="D1190" t="str">
            <v>RUIZ</v>
          </cell>
          <cell r="E1190" t="str">
            <v>PEREA</v>
          </cell>
          <cell r="F1190" t="str">
            <v>ALONSO</v>
          </cell>
          <cell r="G1190" t="str">
            <v>ARTURO</v>
          </cell>
          <cell r="H1190">
            <v>13</v>
          </cell>
          <cell r="I1190" t="str">
            <v>PLANTA</v>
          </cell>
          <cell r="J1190" t="str">
            <v>M</v>
          </cell>
          <cell r="K1190" t="str">
            <v>ac</v>
          </cell>
          <cell r="L1190" t="str">
            <v>TC</v>
          </cell>
          <cell r="M1190" t="str">
            <v>NULL</v>
          </cell>
          <cell r="N1190" t="str">
            <v>aruizperea@unicauca.edu.co</v>
          </cell>
          <cell r="O1190" t="str">
            <v>TITULAR</v>
          </cell>
          <cell r="P1190">
            <v>34029</v>
          </cell>
          <cell r="Q1190" t="str">
            <v>NULL</v>
          </cell>
        </row>
        <row r="1191">
          <cell r="B1191">
            <v>10533156</v>
          </cell>
          <cell r="C1191" t="str">
            <v>BOLAÑOS ANDRADE LUIS ILDEMAR</v>
          </cell>
          <cell r="D1191" t="str">
            <v>BOLAÑOS</v>
          </cell>
          <cell r="E1191" t="str">
            <v>ANDRADE</v>
          </cell>
          <cell r="F1191" t="str">
            <v>LUIS</v>
          </cell>
          <cell r="G1191" t="str">
            <v>ILDEMAR</v>
          </cell>
          <cell r="H1191">
            <v>43</v>
          </cell>
          <cell r="I1191" t="str">
            <v>PLANTA</v>
          </cell>
          <cell r="J1191" t="str">
            <v>M</v>
          </cell>
          <cell r="K1191" t="str">
            <v>ac</v>
          </cell>
          <cell r="L1191" t="str">
            <v>TC</v>
          </cell>
          <cell r="M1191" t="str">
            <v>NULL</v>
          </cell>
          <cell r="N1191" t="str">
            <v>luisboan@unicauca.edu.co</v>
          </cell>
          <cell r="O1191" t="str">
            <v>TITULAR</v>
          </cell>
          <cell r="P1191">
            <v>30011</v>
          </cell>
          <cell r="Q1191" t="str">
            <v>NULL</v>
          </cell>
        </row>
        <row r="1192">
          <cell r="B1192">
            <v>10533232</v>
          </cell>
          <cell r="C1192" t="str">
            <v>JARAMILLO OTERO FREDDY ARTURO</v>
          </cell>
          <cell r="D1192" t="str">
            <v>JARAMILLO</v>
          </cell>
          <cell r="E1192" t="str">
            <v>OTERO</v>
          </cell>
          <cell r="F1192" t="str">
            <v>FREDDY</v>
          </cell>
          <cell r="G1192" t="str">
            <v>ARTURO</v>
          </cell>
          <cell r="H1192">
            <v>43</v>
          </cell>
          <cell r="I1192" t="str">
            <v>PLANTA</v>
          </cell>
          <cell r="J1192" t="str">
            <v>M</v>
          </cell>
          <cell r="K1192" t="str">
            <v>ac</v>
          </cell>
          <cell r="L1192" t="str">
            <v>TC</v>
          </cell>
          <cell r="M1192" t="str">
            <v>NULL</v>
          </cell>
          <cell r="N1192" t="str">
            <v>fotero@unicauca.edu.co</v>
          </cell>
          <cell r="O1192" t="str">
            <v>TITULAR</v>
          </cell>
          <cell r="P1192">
            <v>29830</v>
          </cell>
          <cell r="Q1192" t="str">
            <v>NULL</v>
          </cell>
        </row>
        <row r="1193">
          <cell r="B1193">
            <v>10533770</v>
          </cell>
          <cell r="C1193" t="str">
            <v>ERAZO RODRIGUEZ REINALDO</v>
          </cell>
          <cell r="D1193" t="str">
            <v>ERAZO</v>
          </cell>
          <cell r="E1193" t="str">
            <v>RODRIGUEZ</v>
          </cell>
          <cell r="F1193" t="str">
            <v>REINALDO</v>
          </cell>
          <cell r="H1193">
            <v>19</v>
          </cell>
          <cell r="I1193" t="str">
            <v>PLANTA</v>
          </cell>
          <cell r="J1193" t="str">
            <v>M</v>
          </cell>
          <cell r="K1193" t="str">
            <v>ac</v>
          </cell>
          <cell r="L1193" t="str">
            <v>TC</v>
          </cell>
          <cell r="M1193" t="str">
            <v>NULL</v>
          </cell>
          <cell r="N1193" t="str">
            <v>rero@unicauca.edu.co</v>
          </cell>
          <cell r="O1193" t="str">
            <v>TITULAR</v>
          </cell>
          <cell r="P1193">
            <v>35827</v>
          </cell>
          <cell r="Q1193" t="str">
            <v>NULL</v>
          </cell>
        </row>
        <row r="1194">
          <cell r="B1194">
            <v>10533930</v>
          </cell>
          <cell r="C1194" t="str">
            <v>MUÑOZ CALVACHE EDGAR</v>
          </cell>
          <cell r="D1194" t="str">
            <v>MUÑOZ</v>
          </cell>
          <cell r="E1194" t="str">
            <v>CALVACHE</v>
          </cell>
          <cell r="F1194" t="str">
            <v>EDGAR</v>
          </cell>
          <cell r="H1194">
            <v>19</v>
          </cell>
          <cell r="I1194" t="str">
            <v>PLANTA</v>
          </cell>
          <cell r="J1194" t="str">
            <v>M</v>
          </cell>
          <cell r="K1194" t="str">
            <v>ac</v>
          </cell>
          <cell r="L1194" t="str">
            <v>TC</v>
          </cell>
          <cell r="M1194" t="str">
            <v>NULL</v>
          </cell>
          <cell r="N1194" t="str">
            <v>emcalvache@unicauca.edu.co</v>
          </cell>
          <cell r="O1194" t="str">
            <v>ASOCIADO</v>
          </cell>
          <cell r="P1194">
            <v>38727</v>
          </cell>
          <cell r="Q1194" t="str">
            <v>NULL</v>
          </cell>
        </row>
        <row r="1195">
          <cell r="B1195">
            <v>10534042</v>
          </cell>
          <cell r="C1195" t="str">
            <v>PEÑA CAICEDO JORGE JAVIER</v>
          </cell>
          <cell r="D1195" t="str">
            <v>PEÑA</v>
          </cell>
          <cell r="E1195" t="str">
            <v>CAICEDO</v>
          </cell>
          <cell r="F1195" t="str">
            <v>JORGE</v>
          </cell>
          <cell r="G1195" t="str">
            <v>JAVIER</v>
          </cell>
          <cell r="H1195">
            <v>45</v>
          </cell>
          <cell r="I1195" t="str">
            <v>PLANTA</v>
          </cell>
          <cell r="J1195" t="str">
            <v>M</v>
          </cell>
          <cell r="K1195" t="str">
            <v>ac</v>
          </cell>
          <cell r="L1195" t="str">
            <v>TC</v>
          </cell>
          <cell r="M1195" t="str">
            <v>NULL</v>
          </cell>
          <cell r="N1195" t="str">
            <v>jorpeca@unicauca.edu.co</v>
          </cell>
          <cell r="O1195" t="str">
            <v>TITULAR</v>
          </cell>
          <cell r="P1195">
            <v>29267</v>
          </cell>
          <cell r="Q1195" t="str">
            <v>NULL</v>
          </cell>
        </row>
        <row r="1196">
          <cell r="B1196">
            <v>10534047</v>
          </cell>
          <cell r="C1196" t="str">
            <v>OROZCO CARVAJAL FERNANDO ELIFAR</v>
          </cell>
          <cell r="D1196" t="str">
            <v>OROZCO</v>
          </cell>
          <cell r="E1196" t="str">
            <v>CARVAJAL</v>
          </cell>
          <cell r="F1196" t="str">
            <v>FERNANDO</v>
          </cell>
          <cell r="G1196" t="str">
            <v>ELIFAR</v>
          </cell>
          <cell r="H1196">
            <v>6</v>
          </cell>
          <cell r="I1196" t="str">
            <v>PLANTA</v>
          </cell>
          <cell r="J1196" t="str">
            <v>M</v>
          </cell>
          <cell r="K1196" t="str">
            <v>ac</v>
          </cell>
          <cell r="L1196" t="str">
            <v>MT</v>
          </cell>
          <cell r="M1196" t="str">
            <v>NULL</v>
          </cell>
          <cell r="N1196" t="str">
            <v>fernandoorozco@unicauca.edu.co</v>
          </cell>
          <cell r="O1196" t="str">
            <v>AUXILIAR</v>
          </cell>
          <cell r="P1196">
            <v>38735</v>
          </cell>
          <cell r="Q1196" t="str">
            <v>NULL</v>
          </cell>
        </row>
        <row r="1197">
          <cell r="B1197">
            <v>10536636</v>
          </cell>
          <cell r="C1197" t="str">
            <v>ALVAREZ JARAMILLO LUIS EVELIO</v>
          </cell>
          <cell r="D1197" t="str">
            <v>ALVAREZ</v>
          </cell>
          <cell r="E1197" t="str">
            <v>JARAMILLO</v>
          </cell>
          <cell r="F1197" t="str">
            <v>LUIS</v>
          </cell>
          <cell r="G1197" t="str">
            <v>EVELIO</v>
          </cell>
          <cell r="H1197">
            <v>33</v>
          </cell>
          <cell r="I1197" t="str">
            <v>PLANTA</v>
          </cell>
          <cell r="J1197" t="str">
            <v>M</v>
          </cell>
          <cell r="K1197" t="str">
            <v>ac</v>
          </cell>
          <cell r="L1197" t="str">
            <v>TC</v>
          </cell>
          <cell r="M1197" t="str">
            <v>NULL</v>
          </cell>
          <cell r="N1197" t="str">
            <v>ealvarez@unicauca.edu.co</v>
          </cell>
          <cell r="O1197" t="str">
            <v>TITULAR</v>
          </cell>
          <cell r="P1197">
            <v>33610</v>
          </cell>
          <cell r="Q1197" t="str">
            <v>NULL</v>
          </cell>
        </row>
        <row r="1198">
          <cell r="B1198">
            <v>10537085</v>
          </cell>
          <cell r="C1198" t="str">
            <v>ZAMBRANO VALVERDE JUAN CARLOS</v>
          </cell>
          <cell r="D1198" t="str">
            <v>ZAMBRANO</v>
          </cell>
          <cell r="E1198" t="str">
            <v>VALVERDE</v>
          </cell>
          <cell r="F1198" t="str">
            <v>JUAN</v>
          </cell>
          <cell r="G1198" t="str">
            <v>CARLOS</v>
          </cell>
          <cell r="H1198">
            <v>43</v>
          </cell>
          <cell r="I1198" t="str">
            <v>PLANTA</v>
          </cell>
          <cell r="J1198" t="str">
            <v>M</v>
          </cell>
          <cell r="K1198" t="str">
            <v>ac</v>
          </cell>
          <cell r="L1198" t="str">
            <v>TC</v>
          </cell>
          <cell r="M1198" t="str">
            <v>NULL</v>
          </cell>
          <cell r="N1198" t="str">
            <v>jucazava@unicauca.edu.co</v>
          </cell>
          <cell r="O1198" t="str">
            <v>ASISTENTE</v>
          </cell>
          <cell r="P1198">
            <v>32911</v>
          </cell>
          <cell r="Q1198" t="str">
            <v>NULL</v>
          </cell>
        </row>
        <row r="1199">
          <cell r="B1199">
            <v>10537583</v>
          </cell>
          <cell r="C1199" t="str">
            <v>CUELLAR BERMUDEZ JACOB AARON</v>
          </cell>
          <cell r="D1199" t="str">
            <v>CUELLAR</v>
          </cell>
          <cell r="E1199" t="str">
            <v>BERMUDEZ</v>
          </cell>
          <cell r="F1199" t="str">
            <v>JACOB</v>
          </cell>
          <cell r="G1199" t="str">
            <v>AARON</v>
          </cell>
          <cell r="H1199">
            <v>40</v>
          </cell>
          <cell r="I1199" t="str">
            <v>PLANTA</v>
          </cell>
          <cell r="J1199" t="str">
            <v>M</v>
          </cell>
          <cell r="K1199" t="str">
            <v>ac</v>
          </cell>
          <cell r="L1199" t="str">
            <v>TC</v>
          </cell>
          <cell r="M1199" t="str">
            <v>No aplica</v>
          </cell>
          <cell r="N1199" t="str">
            <v>aaroncuellar@unicauca.edu.co</v>
          </cell>
          <cell r="O1199" t="str">
            <v>ASISTENTE</v>
          </cell>
          <cell r="P1199">
            <v>34029</v>
          </cell>
          <cell r="Q1199" t="str">
            <v>NULL</v>
          </cell>
        </row>
        <row r="1200">
          <cell r="B1200">
            <v>10538246</v>
          </cell>
          <cell r="C1200" t="str">
            <v>GUZMAN URBANO JOSE ANTONIO</v>
          </cell>
          <cell r="D1200" t="str">
            <v>GUZMAN</v>
          </cell>
          <cell r="E1200" t="str">
            <v>URBANO</v>
          </cell>
          <cell r="F1200" t="str">
            <v>JOSE</v>
          </cell>
          <cell r="G1200" t="str">
            <v>ANTONIO</v>
          </cell>
          <cell r="H1200">
            <v>12</v>
          </cell>
          <cell r="I1200" t="str">
            <v>PLANTA</v>
          </cell>
          <cell r="J1200" t="str">
            <v>M</v>
          </cell>
          <cell r="K1200" t="str">
            <v>ac</v>
          </cell>
          <cell r="L1200" t="str">
            <v>MT</v>
          </cell>
          <cell r="M1200" t="str">
            <v>NULL</v>
          </cell>
          <cell r="N1200" t="str">
            <v>jagu@unicauca.edu.co</v>
          </cell>
          <cell r="O1200" t="str">
            <v>ASISTENTE</v>
          </cell>
          <cell r="P1200">
            <v>38727</v>
          </cell>
          <cell r="Q1200" t="str">
            <v>NULL</v>
          </cell>
        </row>
        <row r="1201">
          <cell r="B1201">
            <v>10538947</v>
          </cell>
          <cell r="C1201" t="str">
            <v>MUÑOZ MORAN LUIS ALFREDO</v>
          </cell>
          <cell r="D1201" t="str">
            <v>MUÑOZ</v>
          </cell>
          <cell r="E1201" t="str">
            <v>MORAN</v>
          </cell>
          <cell r="F1201" t="str">
            <v>LUIS</v>
          </cell>
          <cell r="G1201" t="str">
            <v>ALFREDO</v>
          </cell>
          <cell r="H1201">
            <v>19</v>
          </cell>
          <cell r="I1201" t="str">
            <v>PLANTA</v>
          </cell>
          <cell r="J1201" t="str">
            <v>M</v>
          </cell>
          <cell r="K1201" t="str">
            <v>ac</v>
          </cell>
          <cell r="L1201" t="str">
            <v>TC</v>
          </cell>
          <cell r="M1201" t="str">
            <v>NULL</v>
          </cell>
          <cell r="N1201" t="str">
            <v>lamunoz@unicauca.edu.co</v>
          </cell>
          <cell r="O1201" t="str">
            <v>ASISTENTE</v>
          </cell>
          <cell r="P1201">
            <v>37459</v>
          </cell>
          <cell r="Q1201" t="str">
            <v>NULL</v>
          </cell>
        </row>
        <row r="1202">
          <cell r="B1202">
            <v>10539782</v>
          </cell>
          <cell r="C1202" t="str">
            <v>MUÑOZ ARDILA CARLOS ALBERTO</v>
          </cell>
          <cell r="D1202" t="str">
            <v>MUÑOZ</v>
          </cell>
          <cell r="E1202" t="str">
            <v>ARDILA</v>
          </cell>
          <cell r="F1202" t="str">
            <v>CARLOS</v>
          </cell>
          <cell r="G1202" t="str">
            <v>ALBERTO</v>
          </cell>
          <cell r="H1202">
            <v>15</v>
          </cell>
          <cell r="I1202" t="str">
            <v>PLANTA</v>
          </cell>
          <cell r="J1202" t="str">
            <v>M</v>
          </cell>
          <cell r="K1202" t="str">
            <v>ac</v>
          </cell>
          <cell r="L1202" t="str">
            <v>TC</v>
          </cell>
          <cell r="M1202" t="str">
            <v>JEFE</v>
          </cell>
          <cell r="N1202" t="str">
            <v>cmunozardila@unicauca.edu.co</v>
          </cell>
          <cell r="O1202" t="str">
            <v>TITULAR</v>
          </cell>
          <cell r="P1202">
            <v>33801</v>
          </cell>
          <cell r="Q1202" t="str">
            <v>NULL</v>
          </cell>
        </row>
        <row r="1203">
          <cell r="B1203">
            <v>10541549</v>
          </cell>
          <cell r="C1203" t="str">
            <v>CONCHA SANDOVAL JUAN MANUEL</v>
          </cell>
          <cell r="D1203" t="str">
            <v>CONCHA</v>
          </cell>
          <cell r="E1203" t="str">
            <v>SANDOVAL</v>
          </cell>
          <cell r="F1203" t="str">
            <v>JUAN</v>
          </cell>
          <cell r="G1203" t="str">
            <v>MANUEL</v>
          </cell>
          <cell r="H1203">
            <v>8</v>
          </cell>
          <cell r="I1203" t="str">
            <v>PLANTA</v>
          </cell>
          <cell r="J1203" t="str">
            <v>M</v>
          </cell>
          <cell r="K1203" t="str">
            <v>ac</v>
          </cell>
          <cell r="L1203" t="str">
            <v>MT</v>
          </cell>
          <cell r="M1203" t="str">
            <v>NULL</v>
          </cell>
          <cell r="N1203" t="str">
            <v>juanconcha@unicauca.edu.co</v>
          </cell>
          <cell r="O1203" t="str">
            <v>ASOCIADO</v>
          </cell>
          <cell r="P1203">
            <v>37638</v>
          </cell>
          <cell r="Q1203" t="str">
            <v>NULL</v>
          </cell>
        </row>
        <row r="1204">
          <cell r="B1204">
            <v>10541917</v>
          </cell>
          <cell r="C1204" t="str">
            <v>CASTRILLON PAZ HENRY</v>
          </cell>
          <cell r="D1204" t="str">
            <v>CASTRILLON</v>
          </cell>
          <cell r="E1204" t="str">
            <v>PAZ</v>
          </cell>
          <cell r="F1204" t="str">
            <v>HENRY</v>
          </cell>
          <cell r="H1204">
            <v>11</v>
          </cell>
          <cell r="I1204" t="str">
            <v>PLANTA</v>
          </cell>
          <cell r="J1204" t="str">
            <v>M</v>
          </cell>
          <cell r="K1204" t="str">
            <v>ac</v>
          </cell>
          <cell r="L1204" t="str">
            <v>MT</v>
          </cell>
          <cell r="M1204" t="str">
            <v>NULL</v>
          </cell>
          <cell r="N1204" t="str">
            <v>henrycastrillon@unicauca.edu.co</v>
          </cell>
          <cell r="O1204" t="str">
            <v>ASISTENTE</v>
          </cell>
          <cell r="P1204">
            <v>35278</v>
          </cell>
          <cell r="Q1204" t="str">
            <v>NULL</v>
          </cell>
        </row>
        <row r="1205">
          <cell r="B1205">
            <v>10542571</v>
          </cell>
          <cell r="C1205" t="str">
            <v>VELASCO GARZON FERNANDO</v>
          </cell>
          <cell r="D1205" t="str">
            <v>VELASCO</v>
          </cell>
          <cell r="E1205" t="str">
            <v>GARZON</v>
          </cell>
          <cell r="F1205" t="str">
            <v>FERNANDO</v>
          </cell>
          <cell r="H1205">
            <v>28</v>
          </cell>
          <cell r="I1205" t="str">
            <v>PLANTA</v>
          </cell>
          <cell r="J1205" t="str">
            <v>M</v>
          </cell>
          <cell r="K1205" t="str">
            <v>ac</v>
          </cell>
          <cell r="L1205" t="str">
            <v>TC</v>
          </cell>
          <cell r="M1205" t="str">
            <v>NULL</v>
          </cell>
          <cell r="N1205" t="str">
            <v>fevelasco@unicauca.edu.co</v>
          </cell>
          <cell r="O1205" t="str">
            <v>ASISTENTE</v>
          </cell>
          <cell r="P1205">
            <v>36617</v>
          </cell>
          <cell r="Q1205" t="str">
            <v>NULL</v>
          </cell>
        </row>
        <row r="1206">
          <cell r="B1206">
            <v>10542720</v>
          </cell>
          <cell r="C1206" t="str">
            <v>PISSO CORDOBA JOSE REINALDO</v>
          </cell>
          <cell r="D1206" t="str">
            <v>PISSO</v>
          </cell>
          <cell r="E1206" t="str">
            <v>CORDOBA</v>
          </cell>
          <cell r="F1206" t="str">
            <v>JOSE</v>
          </cell>
          <cell r="G1206" t="str">
            <v>REINALDO</v>
          </cell>
          <cell r="H1206">
            <v>41</v>
          </cell>
          <cell r="I1206" t="str">
            <v>PLANTA</v>
          </cell>
          <cell r="J1206" t="str">
            <v>M</v>
          </cell>
          <cell r="K1206" t="str">
            <v>ac</v>
          </cell>
          <cell r="L1206" t="str">
            <v>TC</v>
          </cell>
          <cell r="M1206" t="str">
            <v>COORDINADORPS</v>
          </cell>
          <cell r="N1206" t="str">
            <v>jrpisso@unicauca.edu.co</v>
          </cell>
          <cell r="O1206" t="str">
            <v>ASISTENTE</v>
          </cell>
          <cell r="P1206">
            <v>37635</v>
          </cell>
          <cell r="Q1206" t="str">
            <v>NULL</v>
          </cell>
        </row>
        <row r="1207">
          <cell r="B1207">
            <v>10543269</v>
          </cell>
          <cell r="C1207" t="str">
            <v>CAICEDO CAICEDO PABLO SANTIAGO</v>
          </cell>
          <cell r="D1207" t="str">
            <v>CAICEDO</v>
          </cell>
          <cell r="E1207" t="str">
            <v>CAICEDO</v>
          </cell>
          <cell r="F1207" t="str">
            <v>PABLO</v>
          </cell>
          <cell r="G1207" t="str">
            <v>SANTIAGO</v>
          </cell>
          <cell r="H1207">
            <v>8</v>
          </cell>
          <cell r="I1207" t="str">
            <v>PLANTA</v>
          </cell>
          <cell r="J1207" t="str">
            <v>M</v>
          </cell>
          <cell r="K1207" t="str">
            <v>ac</v>
          </cell>
          <cell r="L1207" t="str">
            <v>MT</v>
          </cell>
          <cell r="M1207" t="str">
            <v>NULL</v>
          </cell>
          <cell r="N1207" t="str">
            <v>pscaicedo@unicauca.edu.co</v>
          </cell>
          <cell r="O1207" t="str">
            <v>TITULAR</v>
          </cell>
          <cell r="P1207">
            <v>34547</v>
          </cell>
          <cell r="Q1207" t="str">
            <v>NULL</v>
          </cell>
        </row>
        <row r="1208">
          <cell r="B1208">
            <v>10545258</v>
          </cell>
          <cell r="C1208" t="str">
            <v>HURTADO ASTAIZA CARLOS ARIEL</v>
          </cell>
          <cell r="D1208" t="str">
            <v>HURTADO</v>
          </cell>
          <cell r="E1208" t="str">
            <v>ASTAIZA</v>
          </cell>
          <cell r="F1208" t="str">
            <v>CARLOS</v>
          </cell>
          <cell r="G1208" t="str">
            <v>ARIEL</v>
          </cell>
          <cell r="H1208">
            <v>44</v>
          </cell>
          <cell r="I1208" t="str">
            <v>PLANTA</v>
          </cell>
          <cell r="J1208" t="str">
            <v>M</v>
          </cell>
          <cell r="K1208" t="str">
            <v>ac</v>
          </cell>
          <cell r="L1208" t="str">
            <v>TC</v>
          </cell>
          <cell r="M1208" t="str">
            <v>NULL</v>
          </cell>
          <cell r="N1208" t="str">
            <v>cah@unicauca.edu.co</v>
          </cell>
          <cell r="O1208" t="str">
            <v>ASOCIADO</v>
          </cell>
          <cell r="P1208">
            <v>34936</v>
          </cell>
          <cell r="Q1208" t="str">
            <v>NULL</v>
          </cell>
        </row>
        <row r="1209">
          <cell r="B1209">
            <v>10545881</v>
          </cell>
          <cell r="C1209" t="str">
            <v>AMAYA GAITAN RICARDO ENRIQUE</v>
          </cell>
          <cell r="D1209" t="str">
            <v>AMAYA</v>
          </cell>
          <cell r="E1209" t="str">
            <v>GAITAN</v>
          </cell>
          <cell r="F1209" t="str">
            <v>RICARDO</v>
          </cell>
          <cell r="G1209" t="str">
            <v>ENRIQUE</v>
          </cell>
          <cell r="H1209">
            <v>1</v>
          </cell>
          <cell r="I1209" t="str">
            <v>PLANTA</v>
          </cell>
          <cell r="J1209" t="str">
            <v>M</v>
          </cell>
          <cell r="K1209" t="str">
            <v>ac</v>
          </cell>
          <cell r="L1209" t="str">
            <v>TC</v>
          </cell>
          <cell r="M1209" t="str">
            <v>NULL</v>
          </cell>
          <cell r="N1209" t="str">
            <v>rieamaya@unicauca.edu.co</v>
          </cell>
          <cell r="O1209" t="str">
            <v>ASISTENTE</v>
          </cell>
          <cell r="P1209">
            <v>34700</v>
          </cell>
          <cell r="Q1209" t="str">
            <v>NULL</v>
          </cell>
        </row>
        <row r="1210">
          <cell r="B1210">
            <v>10546135</v>
          </cell>
          <cell r="C1210" t="str">
            <v>CERON MARTINEZ RODRIGO ALBERTO</v>
          </cell>
          <cell r="D1210" t="str">
            <v>CERON</v>
          </cell>
          <cell r="E1210" t="str">
            <v>MARTINEZ</v>
          </cell>
          <cell r="F1210" t="str">
            <v>RODRIGO</v>
          </cell>
          <cell r="G1210" t="str">
            <v>ALBERTO</v>
          </cell>
          <cell r="H1210">
            <v>50</v>
          </cell>
          <cell r="I1210" t="str">
            <v>PLANTA</v>
          </cell>
          <cell r="J1210" t="str">
            <v>M</v>
          </cell>
          <cell r="K1210" t="str">
            <v>ac</v>
          </cell>
          <cell r="L1210" t="str">
            <v>TC</v>
          </cell>
          <cell r="M1210" t="str">
            <v>NULL</v>
          </cell>
          <cell r="N1210" t="str">
            <v>rceron@unicauca.edu.co</v>
          </cell>
          <cell r="O1210" t="str">
            <v>TITULAR</v>
          </cell>
          <cell r="P1210">
            <v>32874</v>
          </cell>
          <cell r="Q1210" t="str">
            <v>NULL</v>
          </cell>
        </row>
        <row r="1211">
          <cell r="B1211">
            <v>10546405</v>
          </cell>
          <cell r="C1211" t="str">
            <v>DULCEY CEPEDA ANDRES JOSE</v>
          </cell>
          <cell r="D1211" t="str">
            <v>DULCEY</v>
          </cell>
          <cell r="E1211" t="str">
            <v>CEPEDA</v>
          </cell>
          <cell r="F1211" t="str">
            <v>ANDRES</v>
          </cell>
          <cell r="G1211" t="str">
            <v>JOSE</v>
          </cell>
          <cell r="H1211">
            <v>13</v>
          </cell>
          <cell r="I1211" t="str">
            <v>PLANTA</v>
          </cell>
          <cell r="J1211" t="str">
            <v>M</v>
          </cell>
          <cell r="K1211" t="str">
            <v>ac</v>
          </cell>
          <cell r="L1211" t="str">
            <v>TC</v>
          </cell>
          <cell r="M1211" t="str">
            <v>NULL</v>
          </cell>
          <cell r="N1211" t="str">
            <v>adulcey@unicauca.edu.co</v>
          </cell>
          <cell r="O1211" t="str">
            <v>TITULAR</v>
          </cell>
          <cell r="P1211">
            <v>37637</v>
          </cell>
          <cell r="Q1211" t="str">
            <v>NULL</v>
          </cell>
        </row>
        <row r="1212">
          <cell r="B1212">
            <v>10546644</v>
          </cell>
          <cell r="C1212" t="str">
            <v>VERHELST SOLANO JOSE LUIS</v>
          </cell>
          <cell r="D1212" t="str">
            <v>VERHELST</v>
          </cell>
          <cell r="E1212" t="str">
            <v>SOLANO</v>
          </cell>
          <cell r="F1212" t="str">
            <v>JOSE</v>
          </cell>
          <cell r="G1212" t="str">
            <v>LUIS</v>
          </cell>
          <cell r="H1212">
            <v>13</v>
          </cell>
          <cell r="I1212" t="str">
            <v>PLANTA</v>
          </cell>
          <cell r="J1212" t="str">
            <v>M</v>
          </cell>
          <cell r="K1212" t="str">
            <v>ac</v>
          </cell>
          <cell r="L1212" t="str">
            <v>MT</v>
          </cell>
          <cell r="M1212" t="str">
            <v>NULL</v>
          </cell>
          <cell r="N1212" t="str">
            <v>joseluv@unicauca.edu.co</v>
          </cell>
          <cell r="O1212" t="str">
            <v>ASISTENTE</v>
          </cell>
          <cell r="P1212">
            <v>36074</v>
          </cell>
          <cell r="Q1212" t="str">
            <v>NULL</v>
          </cell>
        </row>
        <row r="1213">
          <cell r="B1213">
            <v>10547836</v>
          </cell>
          <cell r="C1213" t="str">
            <v>TROCHEZ ZULETA ADOLFO LEON</v>
          </cell>
          <cell r="D1213" t="str">
            <v>TROCHEZ</v>
          </cell>
          <cell r="E1213" t="str">
            <v>ZULETA</v>
          </cell>
          <cell r="F1213" t="str">
            <v>ADOLFO</v>
          </cell>
          <cell r="G1213" t="str">
            <v>LEON</v>
          </cell>
          <cell r="H1213">
            <v>6</v>
          </cell>
          <cell r="I1213" t="str">
            <v>PLANTA</v>
          </cell>
          <cell r="J1213" t="str">
            <v>M</v>
          </cell>
          <cell r="K1213" t="str">
            <v>in</v>
          </cell>
          <cell r="L1213" t="str">
            <v>MT</v>
          </cell>
          <cell r="M1213" t="str">
            <v>NULL</v>
          </cell>
          <cell r="N1213" t="str">
            <v>atrochez@unicauca.edu.co</v>
          </cell>
          <cell r="O1213" t="str">
            <v>NULL</v>
          </cell>
          <cell r="P1213" t="str">
            <v>NULL</v>
          </cell>
          <cell r="Q1213" t="str">
            <v>NULL</v>
          </cell>
        </row>
        <row r="1214">
          <cell r="B1214">
            <v>10548706</v>
          </cell>
          <cell r="C1214" t="str">
            <v>AGUIRRE GOMEZ MAURICIO HERNAN</v>
          </cell>
          <cell r="D1214" t="str">
            <v>AGUIRRE</v>
          </cell>
          <cell r="E1214" t="str">
            <v>GOMEZ</v>
          </cell>
          <cell r="F1214" t="str">
            <v>MAURICIO</v>
          </cell>
          <cell r="G1214" t="str">
            <v>HERNAN</v>
          </cell>
          <cell r="H1214">
            <v>46</v>
          </cell>
          <cell r="I1214" t="str">
            <v>PLANTA</v>
          </cell>
          <cell r="J1214" t="str">
            <v>M</v>
          </cell>
          <cell r="K1214" t="str">
            <v>ac</v>
          </cell>
          <cell r="L1214" t="str">
            <v>TC</v>
          </cell>
          <cell r="M1214" t="str">
            <v>JEFE</v>
          </cell>
          <cell r="N1214" t="str">
            <v>mauroaguirre@unicauca.edu.co</v>
          </cell>
          <cell r="O1214" t="str">
            <v>ASISTENTE</v>
          </cell>
          <cell r="P1214">
            <v>43759</v>
          </cell>
          <cell r="Q1214" t="str">
            <v>NULL</v>
          </cell>
        </row>
        <row r="1215">
          <cell r="B1215">
            <v>10548804</v>
          </cell>
          <cell r="C1215" t="str">
            <v>RUIZ OROZCO MARTIN ALONSO</v>
          </cell>
          <cell r="D1215" t="str">
            <v>RUIZ</v>
          </cell>
          <cell r="E1215" t="str">
            <v>OROZCO</v>
          </cell>
          <cell r="F1215" t="str">
            <v>MARTIN</v>
          </cell>
          <cell r="G1215" t="str">
            <v>ALONSO</v>
          </cell>
          <cell r="H1215">
            <v>15</v>
          </cell>
          <cell r="I1215" t="str">
            <v>PLANTA</v>
          </cell>
          <cell r="J1215" t="str">
            <v>M</v>
          </cell>
          <cell r="K1215" t="str">
            <v>ac</v>
          </cell>
          <cell r="L1215" t="str">
            <v>TC</v>
          </cell>
          <cell r="M1215" t="str">
            <v>NULL</v>
          </cell>
          <cell r="N1215" t="str">
            <v>maruiz@unicauca.edu.co</v>
          </cell>
          <cell r="O1215" t="str">
            <v>ASOCIADO</v>
          </cell>
          <cell r="P1215">
            <v>35278</v>
          </cell>
          <cell r="Q1215" t="str">
            <v>NULL</v>
          </cell>
        </row>
        <row r="1216">
          <cell r="B1216">
            <v>10549153</v>
          </cell>
          <cell r="C1216" t="str">
            <v>BETANCOURT VILLALOBOS WILSON ANDRES</v>
          </cell>
          <cell r="D1216" t="str">
            <v>BETANCOURT</v>
          </cell>
          <cell r="E1216" t="str">
            <v>VILLALOBOS</v>
          </cell>
          <cell r="F1216" t="str">
            <v>WILSON</v>
          </cell>
          <cell r="G1216" t="str">
            <v>ANDRES</v>
          </cell>
          <cell r="H1216">
            <v>47</v>
          </cell>
          <cell r="I1216" t="str">
            <v>PLANTA</v>
          </cell>
          <cell r="J1216" t="str">
            <v>M</v>
          </cell>
          <cell r="K1216" t="str">
            <v>ac</v>
          </cell>
          <cell r="L1216" t="str">
            <v>TC</v>
          </cell>
          <cell r="M1216" t="str">
            <v>NULL</v>
          </cell>
          <cell r="N1216" t="str">
            <v>wilanbevi@unicauca.edu.co</v>
          </cell>
          <cell r="O1216" t="str">
            <v>ASISTENTE</v>
          </cell>
          <cell r="P1216">
            <v>38740</v>
          </cell>
          <cell r="Q1216" t="str">
            <v>NULL</v>
          </cell>
        </row>
        <row r="1217">
          <cell r="B1217">
            <v>10549371</v>
          </cell>
          <cell r="C1217" t="str">
            <v>MARTINEZ CABANILLAS DIEGO FERNANDO</v>
          </cell>
          <cell r="D1217" t="str">
            <v>MARTINEZ</v>
          </cell>
          <cell r="E1217" t="str">
            <v>CABANILLAS</v>
          </cell>
          <cell r="F1217" t="str">
            <v>DIEGO</v>
          </cell>
          <cell r="G1217" t="str">
            <v>FERNANDO</v>
          </cell>
          <cell r="H1217">
            <v>43</v>
          </cell>
          <cell r="I1217" t="str">
            <v>PLANTA</v>
          </cell>
          <cell r="J1217" t="str">
            <v>M</v>
          </cell>
          <cell r="K1217" t="str">
            <v>ac</v>
          </cell>
          <cell r="L1217" t="str">
            <v>TC</v>
          </cell>
          <cell r="M1217" t="str">
            <v>JEFE</v>
          </cell>
          <cell r="N1217" t="str">
            <v>diegomartinez@unicauca.edu.co</v>
          </cell>
          <cell r="O1217" t="str">
            <v>ASISTENTE</v>
          </cell>
          <cell r="P1217">
            <v>38728</v>
          </cell>
          <cell r="Q1217" t="str">
            <v>NULL</v>
          </cell>
        </row>
        <row r="1218">
          <cell r="B1218">
            <v>10558412</v>
          </cell>
          <cell r="C1218" t="str">
            <v>MINA ARAGON WILLIAM</v>
          </cell>
          <cell r="D1218" t="str">
            <v>MINA</v>
          </cell>
          <cell r="E1218" t="str">
            <v>ARAGON</v>
          </cell>
          <cell r="F1218" t="str">
            <v>WILLIAM</v>
          </cell>
          <cell r="H1218">
            <v>37</v>
          </cell>
          <cell r="I1218" t="str">
            <v>PLANTA</v>
          </cell>
          <cell r="J1218" t="str">
            <v>M</v>
          </cell>
          <cell r="K1218" t="str">
            <v>ac</v>
          </cell>
          <cell r="L1218" t="str">
            <v>TC</v>
          </cell>
          <cell r="M1218" t="str">
            <v>NULL</v>
          </cell>
          <cell r="N1218" t="str">
            <v>wimina@unicauca.edu.co</v>
          </cell>
          <cell r="O1218" t="str">
            <v>TITULAR</v>
          </cell>
          <cell r="P1218">
            <v>36039</v>
          </cell>
          <cell r="Q1218" t="str">
            <v>NULL</v>
          </cell>
        </row>
        <row r="1219">
          <cell r="B1219">
            <v>10625156</v>
          </cell>
          <cell r="C1219" t="str">
            <v>CORREA CUENE DIEGO RAMIRO</v>
          </cell>
          <cell r="D1219" t="str">
            <v>CORREA</v>
          </cell>
          <cell r="E1219" t="str">
            <v>CUENE</v>
          </cell>
          <cell r="F1219" t="str">
            <v>DIEGO</v>
          </cell>
          <cell r="G1219" t="str">
            <v>RAMIRO</v>
          </cell>
          <cell r="H1219">
            <v>35</v>
          </cell>
          <cell r="I1219" t="str">
            <v>PLANTA</v>
          </cell>
          <cell r="J1219" t="str">
            <v>M</v>
          </cell>
          <cell r="K1219" t="str">
            <v>ac</v>
          </cell>
          <cell r="L1219" t="str">
            <v>TC</v>
          </cell>
          <cell r="M1219" t="str">
            <v>NULL</v>
          </cell>
          <cell r="N1219" t="str">
            <v>dicorrea@unicauca.edu.co</v>
          </cell>
          <cell r="O1219" t="str">
            <v>ASISTENTE</v>
          </cell>
          <cell r="P1219">
            <v>34700</v>
          </cell>
          <cell r="Q1219" t="str">
            <v>NULL</v>
          </cell>
        </row>
        <row r="1220">
          <cell r="B1220">
            <v>12108687</v>
          </cell>
          <cell r="C1220" t="str">
            <v>CHAVARRO BARRETO EUGENIO</v>
          </cell>
          <cell r="D1220" t="str">
            <v>CHAVARRO</v>
          </cell>
          <cell r="E1220" t="str">
            <v>BARRETO</v>
          </cell>
          <cell r="F1220" t="str">
            <v>EUGENIO</v>
          </cell>
          <cell r="H1220">
            <v>45</v>
          </cell>
          <cell r="I1220" t="str">
            <v>PLANTA</v>
          </cell>
          <cell r="J1220" t="str">
            <v>M</v>
          </cell>
          <cell r="K1220" t="str">
            <v>ac</v>
          </cell>
          <cell r="L1220" t="str">
            <v>TC</v>
          </cell>
          <cell r="M1220" t="str">
            <v>JEFE</v>
          </cell>
          <cell r="N1220" t="str">
            <v>ebarreto@unicauca.edu.co</v>
          </cell>
          <cell r="O1220" t="str">
            <v>TITULAR</v>
          </cell>
          <cell r="P1220">
            <v>30895</v>
          </cell>
          <cell r="Q1220" t="str">
            <v>NULL</v>
          </cell>
        </row>
        <row r="1221">
          <cell r="B1221">
            <v>12134988</v>
          </cell>
          <cell r="C1221" t="str">
            <v>SERRANO ESCOBAR LUIS GUILLERMO</v>
          </cell>
          <cell r="D1221" t="str">
            <v>SERRANO</v>
          </cell>
          <cell r="E1221" t="str">
            <v>ESCOBAR</v>
          </cell>
          <cell r="F1221" t="str">
            <v>LUIS</v>
          </cell>
          <cell r="G1221" t="str">
            <v>GUILLERMO</v>
          </cell>
          <cell r="H1221">
            <v>42</v>
          </cell>
          <cell r="I1221" t="str">
            <v>PLANTA</v>
          </cell>
          <cell r="J1221" t="str">
            <v>M</v>
          </cell>
          <cell r="K1221" t="str">
            <v>ac</v>
          </cell>
          <cell r="L1221" t="str">
            <v>TC</v>
          </cell>
          <cell r="M1221" t="str">
            <v>NULL</v>
          </cell>
          <cell r="N1221" t="str">
            <v>lgserrano@unicauca.edu.co</v>
          </cell>
          <cell r="O1221" t="str">
            <v>TITULAR</v>
          </cell>
          <cell r="P1221">
            <v>34366</v>
          </cell>
          <cell r="Q1221" t="str">
            <v>NULL</v>
          </cell>
        </row>
        <row r="1222">
          <cell r="B1222">
            <v>12139176</v>
          </cell>
          <cell r="C1222" t="str">
            <v>CALDERON CORTES OSCAR JOSUE</v>
          </cell>
          <cell r="D1222" t="str">
            <v>CALDERON</v>
          </cell>
          <cell r="E1222" t="str">
            <v>CORTES</v>
          </cell>
          <cell r="F1222" t="str">
            <v>OSCAR</v>
          </cell>
          <cell r="G1222" t="str">
            <v>JOSUE</v>
          </cell>
          <cell r="H1222">
            <v>49</v>
          </cell>
          <cell r="I1222" t="str">
            <v>PLANTA</v>
          </cell>
          <cell r="J1222" t="str">
            <v>M</v>
          </cell>
          <cell r="K1222" t="str">
            <v>ac</v>
          </cell>
          <cell r="L1222" t="str">
            <v>TC</v>
          </cell>
          <cell r="M1222" t="str">
            <v>JEFE</v>
          </cell>
          <cell r="N1222" t="str">
            <v>oscarc@unicauca.edu.co</v>
          </cell>
          <cell r="O1222" t="str">
            <v>TITULAR</v>
          </cell>
          <cell r="P1222">
            <v>35462</v>
          </cell>
          <cell r="Q1222" t="str">
            <v>NULL</v>
          </cell>
        </row>
        <row r="1223">
          <cell r="B1223">
            <v>12191935</v>
          </cell>
          <cell r="C1223" t="str">
            <v>SANCHEZ  HECTOR ALEJANDRO</v>
          </cell>
          <cell r="D1223" t="str">
            <v>SANCHEZ</v>
          </cell>
          <cell r="F1223" t="str">
            <v>HECTOR</v>
          </cell>
          <cell r="G1223" t="str">
            <v>ALEJANDRO</v>
          </cell>
          <cell r="H1223">
            <v>18</v>
          </cell>
          <cell r="I1223" t="str">
            <v>PLANTA</v>
          </cell>
          <cell r="J1223" t="str">
            <v>M</v>
          </cell>
          <cell r="K1223" t="str">
            <v>ac</v>
          </cell>
          <cell r="L1223" t="str">
            <v>TC</v>
          </cell>
          <cell r="M1223" t="str">
            <v>JEFE</v>
          </cell>
          <cell r="N1223" t="str">
            <v>hsanchez@unicauca.edu.co</v>
          </cell>
          <cell r="O1223" t="str">
            <v>ASOCIADO</v>
          </cell>
          <cell r="P1223">
            <v>37631</v>
          </cell>
          <cell r="Q1223" t="str">
            <v>NULL</v>
          </cell>
        </row>
        <row r="1224">
          <cell r="B1224">
            <v>12950043</v>
          </cell>
          <cell r="C1224" t="str">
            <v>ZAMORA BASTIDAS TOMAS OMAR</v>
          </cell>
          <cell r="D1224" t="str">
            <v>ZAMORA</v>
          </cell>
          <cell r="E1224" t="str">
            <v>BASTIDAS</v>
          </cell>
          <cell r="F1224" t="str">
            <v>TOMAS</v>
          </cell>
          <cell r="G1224" t="str">
            <v>OMAR</v>
          </cell>
          <cell r="H1224">
            <v>13</v>
          </cell>
          <cell r="I1224" t="str">
            <v>PLANTA</v>
          </cell>
          <cell r="J1224" t="str">
            <v>M</v>
          </cell>
          <cell r="K1224" t="str">
            <v>ac</v>
          </cell>
          <cell r="L1224" t="str">
            <v>TC</v>
          </cell>
          <cell r="M1224" t="str">
            <v>NULL</v>
          </cell>
          <cell r="N1224" t="str">
            <v>tzamora@unicauca.edu.co</v>
          </cell>
          <cell r="O1224" t="str">
            <v>TITULAR</v>
          </cell>
          <cell r="P1224">
            <v>26969</v>
          </cell>
          <cell r="Q1224" t="str">
            <v>NULL</v>
          </cell>
        </row>
        <row r="1225">
          <cell r="B1225">
            <v>12964726</v>
          </cell>
          <cell r="C1225" t="str">
            <v>CORAL GUERRON JORGE ANIBAL</v>
          </cell>
          <cell r="D1225" t="str">
            <v>CORAL</v>
          </cell>
          <cell r="E1225" t="str">
            <v>GUERRON</v>
          </cell>
          <cell r="F1225" t="str">
            <v>JORGE</v>
          </cell>
          <cell r="G1225" t="str">
            <v>ANIBAL</v>
          </cell>
          <cell r="H1225">
            <v>3</v>
          </cell>
          <cell r="I1225" t="str">
            <v>PLANTA</v>
          </cell>
          <cell r="J1225" t="str">
            <v>M</v>
          </cell>
          <cell r="K1225" t="str">
            <v>ac</v>
          </cell>
          <cell r="L1225" t="str">
            <v>TC</v>
          </cell>
          <cell r="M1225" t="str">
            <v>COORDINADORPR</v>
          </cell>
          <cell r="N1225" t="str">
            <v>jorcoral@unicauca.edu.co</v>
          </cell>
          <cell r="O1225" t="str">
            <v>ASOCIADO</v>
          </cell>
          <cell r="P1225">
            <v>32171</v>
          </cell>
          <cell r="Q1225" t="str">
            <v>NULL</v>
          </cell>
        </row>
        <row r="1226">
          <cell r="B1226">
            <v>12970531</v>
          </cell>
          <cell r="C1226" t="str">
            <v>ARTEAGA RAMIREZ ELIECER HIPOLITO</v>
          </cell>
          <cell r="D1226" t="str">
            <v>ARTEAGA</v>
          </cell>
          <cell r="E1226" t="str">
            <v>RAMIREZ</v>
          </cell>
          <cell r="F1226" t="str">
            <v>ELIECER</v>
          </cell>
          <cell r="G1226" t="str">
            <v>HIPOLITO</v>
          </cell>
          <cell r="H1226">
            <v>42</v>
          </cell>
          <cell r="I1226" t="str">
            <v>PLANTA</v>
          </cell>
          <cell r="J1226" t="str">
            <v>M</v>
          </cell>
          <cell r="K1226" t="str">
            <v>ac</v>
          </cell>
          <cell r="L1226" t="str">
            <v>TC</v>
          </cell>
          <cell r="M1226" t="str">
            <v>NULL</v>
          </cell>
          <cell r="N1226" t="str">
            <v>earteaga@unicauca.edu.co</v>
          </cell>
          <cell r="O1226" t="str">
            <v>ASISTENTE</v>
          </cell>
          <cell r="P1226">
            <v>34943</v>
          </cell>
          <cell r="Q1226" t="str">
            <v>NULL</v>
          </cell>
        </row>
        <row r="1227">
          <cell r="B1227">
            <v>12982899</v>
          </cell>
          <cell r="C1227" t="str">
            <v>BOLAÑOS BRAVO HAROLD JOFRE</v>
          </cell>
          <cell r="D1227" t="str">
            <v>BOLAÑOS</v>
          </cell>
          <cell r="E1227" t="str">
            <v>BRAVO</v>
          </cell>
          <cell r="F1227" t="str">
            <v>HAROLD</v>
          </cell>
          <cell r="G1227" t="str">
            <v>JOFRE</v>
          </cell>
          <cell r="H1227">
            <v>16</v>
          </cell>
          <cell r="I1227" t="str">
            <v>PLANTA</v>
          </cell>
          <cell r="J1227" t="str">
            <v>M</v>
          </cell>
          <cell r="K1227" t="str">
            <v>ac</v>
          </cell>
          <cell r="L1227" t="str">
            <v>TC</v>
          </cell>
          <cell r="M1227" t="str">
            <v>NULL</v>
          </cell>
          <cell r="N1227" t="str">
            <v>haroldbolanos@unicauca.edu.co</v>
          </cell>
          <cell r="O1227" t="str">
            <v>TITULAR</v>
          </cell>
          <cell r="P1227">
            <v>38588</v>
          </cell>
          <cell r="Q1227" t="str">
            <v>NULL</v>
          </cell>
        </row>
        <row r="1228">
          <cell r="B1228">
            <v>12982953</v>
          </cell>
          <cell r="C1228" t="str">
            <v>NARVAEZ GOMEZ ALVARO IVAN</v>
          </cell>
          <cell r="D1228" t="str">
            <v>NARVAEZ</v>
          </cell>
          <cell r="E1228" t="str">
            <v>GOMEZ</v>
          </cell>
          <cell r="F1228" t="str">
            <v>ALVARO</v>
          </cell>
          <cell r="G1228" t="str">
            <v>IVAN</v>
          </cell>
          <cell r="H1228">
            <v>17</v>
          </cell>
          <cell r="I1228" t="str">
            <v>PLANTA</v>
          </cell>
          <cell r="J1228" t="str">
            <v>M</v>
          </cell>
          <cell r="K1228" t="str">
            <v>ac</v>
          </cell>
          <cell r="L1228" t="str">
            <v>TC</v>
          </cell>
          <cell r="M1228" t="str">
            <v>NULL</v>
          </cell>
          <cell r="N1228" t="str">
            <v>angomez@unicauca.edu.co</v>
          </cell>
          <cell r="O1228" t="str">
            <v>TITULAR</v>
          </cell>
          <cell r="P1228">
            <v>38364</v>
          </cell>
          <cell r="Q1228" t="str">
            <v>NULL</v>
          </cell>
        </row>
        <row r="1229">
          <cell r="B1229">
            <v>12991300</v>
          </cell>
          <cell r="C1229" t="str">
            <v>EGAS REALPE MAURO ALBERTO</v>
          </cell>
          <cell r="D1229" t="str">
            <v>EGAS</v>
          </cell>
          <cell r="E1229" t="str">
            <v>REALPE</v>
          </cell>
          <cell r="F1229" t="str">
            <v>MAURO</v>
          </cell>
          <cell r="G1229" t="str">
            <v>ALBERTO</v>
          </cell>
          <cell r="H1229">
            <v>13</v>
          </cell>
          <cell r="I1229" t="str">
            <v>PLANTA</v>
          </cell>
          <cell r="J1229" t="str">
            <v>M</v>
          </cell>
          <cell r="K1229" t="str">
            <v>ac</v>
          </cell>
          <cell r="L1229" t="str">
            <v>TC</v>
          </cell>
          <cell r="M1229" t="str">
            <v>NULL</v>
          </cell>
          <cell r="N1229" t="str">
            <v>megas@unicauca.edu.co</v>
          </cell>
          <cell r="O1229" t="str">
            <v>TITULAR</v>
          </cell>
          <cell r="P1229">
            <v>34926</v>
          </cell>
          <cell r="Q1229" t="str">
            <v>NULL</v>
          </cell>
        </row>
        <row r="1230">
          <cell r="B1230">
            <v>12992492</v>
          </cell>
          <cell r="C1230" t="str">
            <v>MOLINA YEPEZ WILMER LIBARDO</v>
          </cell>
          <cell r="D1230" t="str">
            <v>MOLINA</v>
          </cell>
          <cell r="E1230" t="str">
            <v>YEPEZ</v>
          </cell>
          <cell r="F1230" t="str">
            <v>WILMER</v>
          </cell>
          <cell r="G1230" t="str">
            <v>LIBARDO</v>
          </cell>
          <cell r="H1230">
            <v>35</v>
          </cell>
          <cell r="I1230" t="str">
            <v>PLANTA</v>
          </cell>
          <cell r="J1230" t="str">
            <v>M</v>
          </cell>
          <cell r="K1230" t="str">
            <v>ac</v>
          </cell>
          <cell r="L1230" t="str">
            <v>TC</v>
          </cell>
          <cell r="M1230" t="str">
            <v>NULL</v>
          </cell>
          <cell r="N1230" t="str">
            <v>wilimoliny@unicauca.edu.co</v>
          </cell>
          <cell r="O1230" t="str">
            <v>TITULAR</v>
          </cell>
          <cell r="P1230">
            <v>38728</v>
          </cell>
          <cell r="Q1230" t="str">
            <v>NULL</v>
          </cell>
        </row>
        <row r="1231">
          <cell r="B1231">
            <v>13008765</v>
          </cell>
          <cell r="C1231" t="str">
            <v>VELA MARTINEZ FRANCO RAMIRO</v>
          </cell>
          <cell r="D1231" t="str">
            <v>VELA</v>
          </cell>
          <cell r="E1231" t="str">
            <v>MARTINEZ</v>
          </cell>
          <cell r="F1231" t="str">
            <v>FRANCO</v>
          </cell>
          <cell r="G1231" t="str">
            <v>RAMIRO</v>
          </cell>
          <cell r="H1231">
            <v>3</v>
          </cell>
          <cell r="I1231" t="str">
            <v>PLANTA</v>
          </cell>
          <cell r="J1231" t="str">
            <v>M</v>
          </cell>
          <cell r="K1231" t="str">
            <v>ac</v>
          </cell>
          <cell r="L1231" t="str">
            <v>TC</v>
          </cell>
          <cell r="M1231" t="str">
            <v>NULL</v>
          </cell>
          <cell r="N1231" t="str">
            <v>frvela@unicauca.edu.co</v>
          </cell>
          <cell r="O1231" t="str">
            <v>ASISTENTE</v>
          </cell>
          <cell r="P1231">
            <v>30725</v>
          </cell>
          <cell r="Q1231" t="str">
            <v>NULL</v>
          </cell>
        </row>
        <row r="1232">
          <cell r="B1232">
            <v>13009048</v>
          </cell>
          <cell r="C1232" t="str">
            <v>MARTINEZ  JESUS EDGARDO</v>
          </cell>
          <cell r="D1232" t="str">
            <v>MARTINEZ</v>
          </cell>
          <cell r="F1232" t="str">
            <v>JESUS</v>
          </cell>
          <cell r="G1232" t="str">
            <v>EDGARDO</v>
          </cell>
          <cell r="H1232">
            <v>3</v>
          </cell>
          <cell r="I1232" t="str">
            <v>PLANTA</v>
          </cell>
          <cell r="J1232" t="str">
            <v>M</v>
          </cell>
          <cell r="K1232" t="str">
            <v>ac</v>
          </cell>
          <cell r="L1232" t="str">
            <v>TC</v>
          </cell>
          <cell r="M1232" t="str">
            <v>No aplica</v>
          </cell>
          <cell r="N1232" t="str">
            <v>jemartinez@unicauca.edu.co</v>
          </cell>
          <cell r="O1232" t="str">
            <v>ASOCIADO</v>
          </cell>
          <cell r="P1232">
            <v>30725</v>
          </cell>
          <cell r="Q1232" t="str">
            <v>NULL</v>
          </cell>
        </row>
        <row r="1233">
          <cell r="B1233">
            <v>13718987</v>
          </cell>
          <cell r="C1233" t="str">
            <v>MEZA VEGA ERWIN</v>
          </cell>
          <cell r="D1233" t="str">
            <v>MEZA</v>
          </cell>
          <cell r="E1233" t="str">
            <v>VEGA</v>
          </cell>
          <cell r="F1233" t="str">
            <v>ERWIN</v>
          </cell>
          <cell r="H1233">
            <v>52</v>
          </cell>
          <cell r="I1233" t="str">
            <v>PLANTA</v>
          </cell>
          <cell r="J1233" t="str">
            <v>M</v>
          </cell>
          <cell r="K1233" t="str">
            <v>ac</v>
          </cell>
          <cell r="L1233" t="str">
            <v>TC</v>
          </cell>
          <cell r="M1233" t="str">
            <v>NULL</v>
          </cell>
          <cell r="N1233" t="str">
            <v>emezav@unicauca.edu.co</v>
          </cell>
          <cell r="O1233" t="str">
            <v>TITULAR</v>
          </cell>
          <cell r="P1233">
            <v>38364</v>
          </cell>
          <cell r="Q1233" t="str">
            <v>NULL</v>
          </cell>
        </row>
        <row r="1234">
          <cell r="B1234">
            <v>13838623</v>
          </cell>
          <cell r="C1234" t="str">
            <v>BOSSA YEPES ALBERTO ANTONIO</v>
          </cell>
          <cell r="D1234" t="str">
            <v>BOSSA</v>
          </cell>
          <cell r="E1234" t="str">
            <v>YEPES</v>
          </cell>
          <cell r="F1234" t="str">
            <v>ALBERTO</v>
          </cell>
          <cell r="G1234" t="str">
            <v>ANTONIO</v>
          </cell>
          <cell r="H1234">
            <v>13</v>
          </cell>
          <cell r="I1234" t="str">
            <v>PLANTA</v>
          </cell>
          <cell r="J1234" t="str">
            <v>M</v>
          </cell>
          <cell r="K1234" t="str">
            <v>ac</v>
          </cell>
          <cell r="L1234" t="str">
            <v>MT</v>
          </cell>
          <cell r="M1234" t="str">
            <v>NULL</v>
          </cell>
          <cell r="N1234" t="str">
            <v>boss@unicauca.edu.co</v>
          </cell>
          <cell r="O1234" t="str">
            <v>ASISTENTE</v>
          </cell>
          <cell r="P1234">
            <v>32874</v>
          </cell>
          <cell r="Q1234" t="str">
            <v>NULL</v>
          </cell>
        </row>
        <row r="1235">
          <cell r="B1235">
            <v>14240369</v>
          </cell>
          <cell r="C1235" t="str">
            <v>IDROBO ZUÑIGA SIMON ANDRES</v>
          </cell>
          <cell r="D1235" t="str">
            <v>IDROBO</v>
          </cell>
          <cell r="E1235" t="str">
            <v>ZUÑIGA</v>
          </cell>
          <cell r="F1235" t="str">
            <v>SIMON</v>
          </cell>
          <cell r="G1235" t="str">
            <v>ANDRES</v>
          </cell>
          <cell r="H1235">
            <v>19</v>
          </cell>
          <cell r="I1235" t="str">
            <v>PLANTA</v>
          </cell>
          <cell r="J1235" t="str">
            <v>M</v>
          </cell>
          <cell r="K1235" t="str">
            <v>ac</v>
          </cell>
          <cell r="L1235" t="str">
            <v>TC</v>
          </cell>
          <cell r="M1235" t="str">
            <v>NULL</v>
          </cell>
          <cell r="N1235" t="str">
            <v>sidrobo@unicauca.edu.co</v>
          </cell>
          <cell r="O1235" t="str">
            <v>ASOCIADO</v>
          </cell>
          <cell r="P1235">
            <v>34547</v>
          </cell>
          <cell r="Q1235" t="str">
            <v>NULL</v>
          </cell>
        </row>
        <row r="1236">
          <cell r="B1236">
            <v>14950252</v>
          </cell>
          <cell r="C1236" t="str">
            <v>ZORRILLA VELASQUEZ GUSTAVO</v>
          </cell>
          <cell r="D1236" t="str">
            <v>ZORRILLA</v>
          </cell>
          <cell r="E1236" t="str">
            <v>VELASQUEZ</v>
          </cell>
          <cell r="F1236" t="str">
            <v>GUSTAVO</v>
          </cell>
          <cell r="H1236">
            <v>25</v>
          </cell>
          <cell r="I1236" t="str">
            <v>PLANTA</v>
          </cell>
          <cell r="J1236" t="str">
            <v>M</v>
          </cell>
          <cell r="K1236" t="str">
            <v>ac</v>
          </cell>
          <cell r="L1236" t="str">
            <v>TC</v>
          </cell>
          <cell r="M1236" t="str">
            <v>NULL</v>
          </cell>
          <cell r="N1236" t="str">
            <v>gzorrilla@unicauca.edu.co</v>
          </cell>
          <cell r="O1236" t="str">
            <v>ASOCIADO</v>
          </cell>
          <cell r="P1236">
            <v>29068</v>
          </cell>
          <cell r="Q1236" t="str">
            <v>NULL</v>
          </cell>
        </row>
        <row r="1237">
          <cell r="B1237">
            <v>14953832</v>
          </cell>
          <cell r="C1237" t="str">
            <v>ORTIZ LANDAZURI EDGAR</v>
          </cell>
          <cell r="D1237" t="str">
            <v>ORTIZ</v>
          </cell>
          <cell r="E1237" t="str">
            <v>LANDAZURI</v>
          </cell>
          <cell r="F1237" t="str">
            <v>EDGAR</v>
          </cell>
          <cell r="H1237">
            <v>49</v>
          </cell>
          <cell r="I1237" t="str">
            <v>PLANTA</v>
          </cell>
          <cell r="J1237" t="str">
            <v>M</v>
          </cell>
          <cell r="K1237" t="str">
            <v>in</v>
          </cell>
          <cell r="L1237" t="str">
            <v>TC</v>
          </cell>
          <cell r="M1237" t="str">
            <v>NULL</v>
          </cell>
          <cell r="N1237" t="str">
            <v>eortiz@unicauca.edu.co</v>
          </cell>
          <cell r="O1237" t="str">
            <v>NULL</v>
          </cell>
          <cell r="P1237" t="str">
            <v>NULL</v>
          </cell>
          <cell r="Q1237" t="str">
            <v>NULL</v>
          </cell>
        </row>
        <row r="1238">
          <cell r="B1238">
            <v>14996114</v>
          </cell>
          <cell r="C1238" t="str">
            <v>CUELLAR MEJIA GUILLERMO ADOLFO</v>
          </cell>
          <cell r="D1238" t="str">
            <v>CUELLAR</v>
          </cell>
          <cell r="E1238" t="str">
            <v>MEJIA</v>
          </cell>
          <cell r="F1238" t="str">
            <v>GUILLERMO</v>
          </cell>
          <cell r="G1238" t="str">
            <v>ADOLFO</v>
          </cell>
          <cell r="H1238">
            <v>19</v>
          </cell>
          <cell r="I1238" t="str">
            <v>PLANTA</v>
          </cell>
          <cell r="J1238" t="str">
            <v>M</v>
          </cell>
          <cell r="K1238" t="str">
            <v>ac</v>
          </cell>
          <cell r="L1238" t="str">
            <v>TC</v>
          </cell>
          <cell r="M1238" t="str">
            <v>JEFE</v>
          </cell>
          <cell r="N1238" t="str">
            <v>gcuellar@unicauca.edu.co</v>
          </cell>
          <cell r="O1238" t="str">
            <v>ASOCIADO</v>
          </cell>
          <cell r="P1238">
            <v>34180</v>
          </cell>
          <cell r="Q1238" t="str">
            <v>NULL</v>
          </cell>
        </row>
        <row r="1239">
          <cell r="B1239">
            <v>15505403</v>
          </cell>
          <cell r="C1239" t="str">
            <v>CASAS ZAPATA JUAN CARLOS</v>
          </cell>
          <cell r="D1239" t="str">
            <v>CASAS</v>
          </cell>
          <cell r="E1239" t="str">
            <v>ZAPATA</v>
          </cell>
          <cell r="F1239" t="str">
            <v>JUAN</v>
          </cell>
          <cell r="G1239" t="str">
            <v>CARLOS</v>
          </cell>
          <cell r="H1239">
            <v>47</v>
          </cell>
          <cell r="I1239" t="str">
            <v>PLANTA</v>
          </cell>
          <cell r="J1239" t="str">
            <v>M</v>
          </cell>
          <cell r="K1239" t="str">
            <v>ac</v>
          </cell>
          <cell r="L1239" t="str">
            <v>TC</v>
          </cell>
          <cell r="M1239" t="str">
            <v>DECANO</v>
          </cell>
          <cell r="N1239" t="str">
            <v>jccasas@unicauca.edu.co</v>
          </cell>
          <cell r="O1239" t="str">
            <v>TITULAR</v>
          </cell>
          <cell r="P1239">
            <v>37208</v>
          </cell>
          <cell r="Q1239" t="str">
            <v>NULL</v>
          </cell>
        </row>
        <row r="1240">
          <cell r="B1240">
            <v>16260836</v>
          </cell>
          <cell r="C1240" t="str">
            <v>PLAZAS TENORIO ADOLFO LEON</v>
          </cell>
          <cell r="D1240" t="str">
            <v>PLAZAS</v>
          </cell>
          <cell r="E1240" t="str">
            <v>TENORIO</v>
          </cell>
          <cell r="F1240" t="str">
            <v>ADOLFO</v>
          </cell>
          <cell r="G1240" t="str">
            <v>LEON</v>
          </cell>
          <cell r="H1240">
            <v>50</v>
          </cell>
          <cell r="I1240" t="str">
            <v>PLANTA</v>
          </cell>
          <cell r="J1240" t="str">
            <v>M</v>
          </cell>
          <cell r="K1240" t="str">
            <v>ac</v>
          </cell>
          <cell r="L1240" t="str">
            <v>TC</v>
          </cell>
          <cell r="M1240" t="str">
            <v>No aplica</v>
          </cell>
          <cell r="N1240" t="str">
            <v>aplazas@unicauca.edu.co</v>
          </cell>
          <cell r="O1240" t="str">
            <v>ASOCIADO</v>
          </cell>
          <cell r="P1240">
            <v>30317</v>
          </cell>
          <cell r="Q1240" t="str">
            <v>NULL</v>
          </cell>
        </row>
        <row r="1241">
          <cell r="B1241">
            <v>16267254</v>
          </cell>
          <cell r="C1241" t="str">
            <v>CACERES BARAJAS DIEGO</v>
          </cell>
          <cell r="D1241" t="str">
            <v>CACERES</v>
          </cell>
          <cell r="E1241" t="str">
            <v>BARAJAS</v>
          </cell>
          <cell r="F1241" t="str">
            <v>DIEGO</v>
          </cell>
          <cell r="H1241">
            <v>18</v>
          </cell>
          <cell r="I1241" t="str">
            <v>PLANTA</v>
          </cell>
          <cell r="J1241" t="str">
            <v>M</v>
          </cell>
          <cell r="K1241" t="str">
            <v>ac</v>
          </cell>
          <cell r="L1241" t="str">
            <v>TC</v>
          </cell>
          <cell r="M1241" t="str">
            <v>NULL</v>
          </cell>
          <cell r="N1241" t="str">
            <v>dcaceres@unicauca.edu.co</v>
          </cell>
          <cell r="O1241" t="str">
            <v>ASOCIADO</v>
          </cell>
          <cell r="P1241">
            <v>37644</v>
          </cell>
          <cell r="Q1241" t="str">
            <v>NULL</v>
          </cell>
        </row>
        <row r="1242">
          <cell r="B1242">
            <v>16267889</v>
          </cell>
          <cell r="C1242" t="str">
            <v>MILLAN DIAZ CARLOS DANILO</v>
          </cell>
          <cell r="D1242" t="str">
            <v>MILLAN</v>
          </cell>
          <cell r="E1242" t="str">
            <v>DIAZ</v>
          </cell>
          <cell r="F1242" t="str">
            <v>CARLOS</v>
          </cell>
          <cell r="G1242" t="str">
            <v>DANILO</v>
          </cell>
          <cell r="H1242">
            <v>18</v>
          </cell>
          <cell r="I1242" t="str">
            <v>PLANTA</v>
          </cell>
          <cell r="J1242" t="str">
            <v>M</v>
          </cell>
          <cell r="K1242" t="str">
            <v>ac</v>
          </cell>
          <cell r="L1242" t="str">
            <v>TC</v>
          </cell>
          <cell r="M1242" t="str">
            <v>NULL</v>
          </cell>
          <cell r="N1242" t="str">
            <v>cdmillan@unicauca.edu.co</v>
          </cell>
          <cell r="O1242" t="str">
            <v>ASOCIADO</v>
          </cell>
          <cell r="P1242">
            <v>35479</v>
          </cell>
          <cell r="Q1242" t="str">
            <v>NULL</v>
          </cell>
        </row>
        <row r="1243">
          <cell r="B1243">
            <v>16274195</v>
          </cell>
          <cell r="C1243" t="str">
            <v>HERNANDEZ DELGADO IVAN EDUARDO</v>
          </cell>
          <cell r="D1243" t="str">
            <v>HERNANDEZ</v>
          </cell>
          <cell r="E1243" t="str">
            <v>DELGADO</v>
          </cell>
          <cell r="F1243" t="str">
            <v>IVAN</v>
          </cell>
          <cell r="G1243" t="str">
            <v>EDUARDO</v>
          </cell>
          <cell r="H1243">
            <v>50</v>
          </cell>
          <cell r="I1243" t="str">
            <v>PLANTA</v>
          </cell>
          <cell r="J1243" t="str">
            <v>M</v>
          </cell>
          <cell r="K1243" t="str">
            <v>ac</v>
          </cell>
          <cell r="L1243" t="str">
            <v>TC</v>
          </cell>
          <cell r="M1243" t="str">
            <v>NULL</v>
          </cell>
          <cell r="N1243" t="str">
            <v>ihernan@unicauca.edu.co</v>
          </cell>
          <cell r="O1243" t="str">
            <v>TITULAR</v>
          </cell>
          <cell r="P1243">
            <v>34922</v>
          </cell>
          <cell r="Q1243" t="str">
            <v>NULL</v>
          </cell>
        </row>
        <row r="1244">
          <cell r="B1244">
            <v>16452433</v>
          </cell>
          <cell r="C1244" t="str">
            <v>CRUZ MONDRAGON LUIS EDUARDO</v>
          </cell>
          <cell r="D1244" t="str">
            <v>CRUZ</v>
          </cell>
          <cell r="E1244" t="str">
            <v>MONDRAGON</v>
          </cell>
          <cell r="F1244" t="str">
            <v>LUIS</v>
          </cell>
          <cell r="G1244" t="str">
            <v>EDUARDO</v>
          </cell>
          <cell r="H1244">
            <v>1</v>
          </cell>
          <cell r="I1244" t="str">
            <v>PLANTA</v>
          </cell>
          <cell r="J1244" t="str">
            <v>M</v>
          </cell>
          <cell r="K1244" t="str">
            <v>ac</v>
          </cell>
          <cell r="L1244" t="str">
            <v>TC</v>
          </cell>
          <cell r="M1244" t="str">
            <v>NULL</v>
          </cell>
          <cell r="N1244" t="str">
            <v>lcruzmondragon@unicauca.edu.co</v>
          </cell>
          <cell r="O1244" t="str">
            <v>ASOCIADO</v>
          </cell>
          <cell r="P1244">
            <v>38366</v>
          </cell>
          <cell r="Q1244" t="str">
            <v>NULL</v>
          </cell>
        </row>
        <row r="1245">
          <cell r="B1245">
            <v>16647163</v>
          </cell>
          <cell r="C1245" t="str">
            <v>RIOS CAQUIMBO LUIS EDUARDO</v>
          </cell>
          <cell r="D1245" t="str">
            <v>RIOS</v>
          </cell>
          <cell r="E1245" t="str">
            <v>CAQUIMBO</v>
          </cell>
          <cell r="F1245" t="str">
            <v>LUIS</v>
          </cell>
          <cell r="G1245" t="str">
            <v>EDUARDO</v>
          </cell>
          <cell r="H1245">
            <v>3</v>
          </cell>
          <cell r="I1245" t="str">
            <v>PLANTA</v>
          </cell>
          <cell r="J1245" t="str">
            <v>M</v>
          </cell>
          <cell r="K1245" t="str">
            <v>ac</v>
          </cell>
          <cell r="L1245" t="str">
            <v>TC</v>
          </cell>
          <cell r="M1245" t="str">
            <v>NULL</v>
          </cell>
          <cell r="N1245" t="str">
            <v>lerios@unicauca.edu.co</v>
          </cell>
          <cell r="O1245" t="str">
            <v>ASISTENTE</v>
          </cell>
          <cell r="P1245">
            <v>42219</v>
          </cell>
          <cell r="Q1245" t="str">
            <v>NULL</v>
          </cell>
        </row>
        <row r="1246">
          <cell r="B1246">
            <v>16665788</v>
          </cell>
          <cell r="C1246" t="str">
            <v>TEJEDA PUENTES GERMAN ANTONIO</v>
          </cell>
          <cell r="D1246" t="str">
            <v>TEJEDA</v>
          </cell>
          <cell r="E1246" t="str">
            <v>PUENTES</v>
          </cell>
          <cell r="F1246" t="str">
            <v>GERMAN</v>
          </cell>
          <cell r="G1246" t="str">
            <v>ANTONIO</v>
          </cell>
          <cell r="H1246">
            <v>3</v>
          </cell>
          <cell r="I1246" t="str">
            <v>PLANTA</v>
          </cell>
          <cell r="J1246" t="str">
            <v>M</v>
          </cell>
          <cell r="K1246" t="str">
            <v>ac</v>
          </cell>
          <cell r="L1246" t="str">
            <v>TC</v>
          </cell>
          <cell r="M1246" t="str">
            <v>NULL</v>
          </cell>
          <cell r="N1246" t="str">
            <v>gtejeda@unicauca.edu.co</v>
          </cell>
          <cell r="O1246" t="str">
            <v>ASOCIADO</v>
          </cell>
          <cell r="P1246">
            <v>38364</v>
          </cell>
          <cell r="Q1246" t="str">
            <v>NULL</v>
          </cell>
        </row>
        <row r="1247">
          <cell r="B1247">
            <v>16691540</v>
          </cell>
          <cell r="C1247" t="str">
            <v>MOSQUERA RIVAS HAROLD</v>
          </cell>
          <cell r="D1247" t="str">
            <v>MOSQUERA</v>
          </cell>
          <cell r="E1247" t="str">
            <v>RIVAS</v>
          </cell>
          <cell r="F1247" t="str">
            <v>HAROLD</v>
          </cell>
          <cell r="H1247">
            <v>39</v>
          </cell>
          <cell r="I1247" t="str">
            <v>PLANTA</v>
          </cell>
          <cell r="J1247" t="str">
            <v>M</v>
          </cell>
          <cell r="K1247" t="str">
            <v>ac</v>
          </cell>
          <cell r="L1247" t="str">
            <v>MT</v>
          </cell>
          <cell r="M1247" t="str">
            <v>JEFE</v>
          </cell>
          <cell r="N1247" t="str">
            <v>mosquerah@unicauca.edu.co</v>
          </cell>
          <cell r="O1247" t="str">
            <v>AUXILIAR</v>
          </cell>
          <cell r="P1247">
            <v>32143</v>
          </cell>
          <cell r="Q1247" t="str">
            <v>NULL</v>
          </cell>
        </row>
        <row r="1248">
          <cell r="B1248">
            <v>16723123</v>
          </cell>
          <cell r="C1248" t="str">
            <v>RIASCOS FORERO YILTON OVIRNE</v>
          </cell>
          <cell r="D1248" t="str">
            <v>RIASCOS</v>
          </cell>
          <cell r="E1248" t="str">
            <v>FORERO</v>
          </cell>
          <cell r="F1248" t="str">
            <v>YILTON</v>
          </cell>
          <cell r="G1248" t="str">
            <v>OVIRNE</v>
          </cell>
          <cell r="H1248">
            <v>35</v>
          </cell>
          <cell r="I1248" t="str">
            <v>PLANTA</v>
          </cell>
          <cell r="J1248" t="str">
            <v>M</v>
          </cell>
          <cell r="K1248" t="str">
            <v>ac</v>
          </cell>
          <cell r="L1248" t="str">
            <v>TC</v>
          </cell>
          <cell r="M1248" t="str">
            <v>NULL</v>
          </cell>
          <cell r="N1248" t="str">
            <v>yirifo@unicauca.edu.co</v>
          </cell>
          <cell r="O1248" t="str">
            <v>TITULAR</v>
          </cell>
          <cell r="P1248">
            <v>35479</v>
          </cell>
          <cell r="Q1248" t="str">
            <v>NULL</v>
          </cell>
        </row>
        <row r="1249">
          <cell r="B1249">
            <v>16775325</v>
          </cell>
          <cell r="C1249" t="str">
            <v>MARIN MARIN DUBERNEY</v>
          </cell>
          <cell r="D1249" t="str">
            <v>MARIN</v>
          </cell>
          <cell r="E1249" t="str">
            <v>MARIN</v>
          </cell>
          <cell r="F1249" t="str">
            <v>DUBERNEY</v>
          </cell>
          <cell r="H1249">
            <v>1</v>
          </cell>
          <cell r="I1249" t="str">
            <v>PLANTA</v>
          </cell>
          <cell r="J1249" t="str">
            <v>M</v>
          </cell>
          <cell r="K1249" t="str">
            <v>ac</v>
          </cell>
          <cell r="L1249" t="str">
            <v>TC</v>
          </cell>
          <cell r="M1249" t="str">
            <v>NULL</v>
          </cell>
          <cell r="N1249" t="str">
            <v>dubermarin@unicauca.edu.co</v>
          </cell>
          <cell r="O1249" t="str">
            <v>ASISTENTE</v>
          </cell>
          <cell r="P1249">
            <v>38728</v>
          </cell>
          <cell r="Q1249" t="str">
            <v>NULL</v>
          </cell>
        </row>
        <row r="1250">
          <cell r="B1250">
            <v>16785277</v>
          </cell>
          <cell r="C1250" t="str">
            <v>ROA FAJARDO JAIRO</v>
          </cell>
          <cell r="D1250" t="str">
            <v>ROA</v>
          </cell>
          <cell r="E1250" t="str">
            <v>FAJARDO</v>
          </cell>
          <cell r="F1250" t="str">
            <v>JAIRO</v>
          </cell>
          <cell r="H1250">
            <v>35</v>
          </cell>
          <cell r="I1250" t="str">
            <v>PLANTA</v>
          </cell>
          <cell r="J1250" t="str">
            <v>M</v>
          </cell>
          <cell r="K1250" t="str">
            <v>ac</v>
          </cell>
          <cell r="L1250" t="str">
            <v>TC</v>
          </cell>
          <cell r="M1250" t="str">
            <v>DECANO</v>
          </cell>
          <cell r="N1250" t="str">
            <v>jarofa@unicauca.edu.co</v>
          </cell>
          <cell r="O1250" t="str">
            <v>TITULAR</v>
          </cell>
          <cell r="P1250">
            <v>36617</v>
          </cell>
          <cell r="Q1250" t="str">
            <v>NULL</v>
          </cell>
        </row>
        <row r="1251">
          <cell r="B1251">
            <v>16882204</v>
          </cell>
          <cell r="C1251" t="str">
            <v>FAJARDO RUIZ MODESTO</v>
          </cell>
          <cell r="D1251" t="str">
            <v>FAJARDO</v>
          </cell>
          <cell r="E1251" t="str">
            <v>RUIZ</v>
          </cell>
          <cell r="F1251" t="str">
            <v>MODESTO</v>
          </cell>
          <cell r="H1251">
            <v>34</v>
          </cell>
          <cell r="I1251" t="str">
            <v>PLANTA</v>
          </cell>
          <cell r="J1251" t="str">
            <v>M</v>
          </cell>
          <cell r="K1251" t="str">
            <v>ac</v>
          </cell>
          <cell r="L1251" t="str">
            <v>TC</v>
          </cell>
          <cell r="M1251" t="str">
            <v>NULL</v>
          </cell>
          <cell r="N1251" t="str">
            <v>modestof@unicauca.edu.co</v>
          </cell>
          <cell r="O1251" t="str">
            <v>ASISTENTE</v>
          </cell>
          <cell r="P1251">
            <v>41699</v>
          </cell>
          <cell r="Q1251" t="str">
            <v>NULL</v>
          </cell>
        </row>
        <row r="1252">
          <cell r="B1252">
            <v>17354110</v>
          </cell>
          <cell r="C1252" t="str">
            <v>BUITRAGO TORRES LUIS ALFONSO</v>
          </cell>
          <cell r="D1252" t="str">
            <v>BUITRAGO</v>
          </cell>
          <cell r="E1252" t="str">
            <v>TORRES</v>
          </cell>
          <cell r="F1252" t="str">
            <v>LUIS</v>
          </cell>
          <cell r="G1252" t="str">
            <v>ALFONSO</v>
          </cell>
          <cell r="H1252">
            <v>7</v>
          </cell>
          <cell r="I1252" t="str">
            <v>PLANTA</v>
          </cell>
          <cell r="J1252" t="str">
            <v>M</v>
          </cell>
          <cell r="K1252" t="str">
            <v>ac</v>
          </cell>
          <cell r="L1252" t="str">
            <v>TC</v>
          </cell>
          <cell r="M1252" t="str">
            <v>NULL</v>
          </cell>
          <cell r="N1252" t="str">
            <v>buitrago@unicauca.edu.co</v>
          </cell>
          <cell r="O1252" t="str">
            <v>ASOCIADO</v>
          </cell>
          <cell r="P1252">
            <v>38365</v>
          </cell>
          <cell r="Q1252" t="str">
            <v>NULL</v>
          </cell>
        </row>
        <row r="1253">
          <cell r="B1253">
            <v>17633388</v>
          </cell>
          <cell r="C1253" t="str">
            <v>VELASQUEZ RIVERA EDGAR DE JESUS</v>
          </cell>
          <cell r="D1253" t="str">
            <v>VELASQUEZ</v>
          </cell>
          <cell r="E1253" t="str">
            <v>RIVERA</v>
          </cell>
          <cell r="F1253" t="str">
            <v>EDGAR</v>
          </cell>
          <cell r="G1253" t="str">
            <v>DE JESUS</v>
          </cell>
          <cell r="H1253">
            <v>27</v>
          </cell>
          <cell r="I1253" t="str">
            <v>PLANTA</v>
          </cell>
          <cell r="J1253" t="str">
            <v>M</v>
          </cell>
          <cell r="K1253" t="str">
            <v>ac</v>
          </cell>
          <cell r="L1253" t="str">
            <v>TC</v>
          </cell>
          <cell r="M1253" t="str">
            <v>JEFE</v>
          </cell>
          <cell r="N1253" t="str">
            <v>edgarvelasquez@unicauca.edu.co</v>
          </cell>
          <cell r="O1253" t="str">
            <v>TITULAR</v>
          </cell>
          <cell r="P1253">
            <v>36448</v>
          </cell>
          <cell r="Q1253" t="str">
            <v>NULL</v>
          </cell>
        </row>
        <row r="1254">
          <cell r="B1254">
            <v>18125836</v>
          </cell>
          <cell r="C1254" t="str">
            <v>CHAMORRO BURBANO SAULO ANDRES</v>
          </cell>
          <cell r="D1254" t="str">
            <v>CHAMORRO</v>
          </cell>
          <cell r="E1254" t="str">
            <v>BURBANO</v>
          </cell>
          <cell r="F1254" t="str">
            <v>SAULO</v>
          </cell>
          <cell r="G1254" t="str">
            <v>ANDRES</v>
          </cell>
          <cell r="H1254">
            <v>32</v>
          </cell>
          <cell r="I1254" t="str">
            <v>PLANTA</v>
          </cell>
          <cell r="J1254" t="str">
            <v>M</v>
          </cell>
          <cell r="K1254" t="str">
            <v>ac</v>
          </cell>
          <cell r="L1254" t="str">
            <v>TC</v>
          </cell>
          <cell r="M1254" t="str">
            <v>NULL</v>
          </cell>
          <cell r="N1254" t="str">
            <v>sauloandres@unicauca.edu.co</v>
          </cell>
          <cell r="O1254" t="str">
            <v>ASOCIADO</v>
          </cell>
          <cell r="P1254">
            <v>43794</v>
          </cell>
          <cell r="Q1254" t="str">
            <v>NULL</v>
          </cell>
        </row>
        <row r="1255">
          <cell r="B1255">
            <v>19300241</v>
          </cell>
          <cell r="C1255" t="str">
            <v>PEÑA FORERO ENRIQUE</v>
          </cell>
          <cell r="D1255" t="str">
            <v>PEÑA</v>
          </cell>
          <cell r="E1255" t="str">
            <v>FORERO</v>
          </cell>
          <cell r="F1255" t="str">
            <v>ENRIQUE</v>
          </cell>
          <cell r="H1255">
            <v>21</v>
          </cell>
          <cell r="I1255" t="str">
            <v>PLANTA</v>
          </cell>
          <cell r="J1255" t="str">
            <v>M</v>
          </cell>
          <cell r="K1255" t="str">
            <v>ac</v>
          </cell>
          <cell r="L1255" t="str">
            <v>TC</v>
          </cell>
          <cell r="M1255" t="str">
            <v>NULL</v>
          </cell>
          <cell r="N1255" t="str">
            <v>epena@unicauca.edu.co</v>
          </cell>
          <cell r="O1255" t="str">
            <v>TITULAR</v>
          </cell>
          <cell r="P1255">
            <v>34190</v>
          </cell>
          <cell r="Q1255" t="str">
            <v>NULL</v>
          </cell>
        </row>
        <row r="1256">
          <cell r="B1256">
            <v>19371844</v>
          </cell>
          <cell r="C1256" t="str">
            <v>CORONEL GARCIA JORGE WASHINGTON</v>
          </cell>
          <cell r="D1256" t="str">
            <v>CORONEL</v>
          </cell>
          <cell r="E1256" t="str">
            <v>GARCIA</v>
          </cell>
          <cell r="F1256" t="str">
            <v>JORGE</v>
          </cell>
          <cell r="G1256" t="str">
            <v>WASHINGTON</v>
          </cell>
          <cell r="H1256">
            <v>34</v>
          </cell>
          <cell r="I1256" t="str">
            <v>PLANTA</v>
          </cell>
          <cell r="J1256" t="str">
            <v>M</v>
          </cell>
          <cell r="K1256" t="str">
            <v>ac</v>
          </cell>
          <cell r="L1256" t="str">
            <v>TC</v>
          </cell>
          <cell r="M1256" t="str">
            <v>NULL</v>
          </cell>
          <cell r="N1256" t="str">
            <v>jcoronel@unicauca.edu.co</v>
          </cell>
          <cell r="O1256" t="str">
            <v>TITULAR</v>
          </cell>
          <cell r="P1256">
            <v>36466</v>
          </cell>
          <cell r="Q1256" t="str">
            <v>NULL</v>
          </cell>
        </row>
        <row r="1257">
          <cell r="B1257">
            <v>19451213</v>
          </cell>
          <cell r="C1257" t="str">
            <v>BOHORQUEZ GONGORA FRANCISCO FERNANDO</v>
          </cell>
          <cell r="D1257" t="str">
            <v>BOHORQUEZ</v>
          </cell>
          <cell r="E1257" t="str">
            <v>GONGORA</v>
          </cell>
          <cell r="F1257" t="str">
            <v>FRANCISCO</v>
          </cell>
          <cell r="G1257" t="str">
            <v>FERNANDO</v>
          </cell>
          <cell r="H1257">
            <v>13</v>
          </cell>
          <cell r="I1257" t="str">
            <v>PLANTA</v>
          </cell>
          <cell r="J1257" t="str">
            <v>M</v>
          </cell>
          <cell r="K1257" t="str">
            <v>ac</v>
          </cell>
          <cell r="L1257" t="str">
            <v>TC</v>
          </cell>
          <cell r="M1257" t="str">
            <v>COORDINADORPR</v>
          </cell>
          <cell r="N1257" t="str">
            <v>fbohorquez@unicauca.edu.co</v>
          </cell>
          <cell r="O1257" t="str">
            <v>TITULAR</v>
          </cell>
          <cell r="P1257">
            <v>33610</v>
          </cell>
          <cell r="Q1257" t="str">
            <v>NULL</v>
          </cell>
        </row>
        <row r="1258">
          <cell r="B1258">
            <v>25272605</v>
          </cell>
          <cell r="C1258" t="str">
            <v>CASTRO MAÑUNGA ADRIANA</v>
          </cell>
          <cell r="D1258" t="str">
            <v>CASTRO</v>
          </cell>
          <cell r="E1258" t="str">
            <v>MAÑUNGA</v>
          </cell>
          <cell r="F1258" t="str">
            <v>ADRIANA</v>
          </cell>
          <cell r="H1258">
            <v>11</v>
          </cell>
          <cell r="I1258" t="str">
            <v>PLANTA</v>
          </cell>
          <cell r="J1258" t="str">
            <v>F</v>
          </cell>
          <cell r="K1258" t="str">
            <v>ac</v>
          </cell>
          <cell r="L1258" t="str">
            <v>TC</v>
          </cell>
          <cell r="M1258" t="str">
            <v>DECANO</v>
          </cell>
          <cell r="N1258" t="str">
            <v>adrianacastro@unicauca.edu.co</v>
          </cell>
          <cell r="O1258" t="str">
            <v>ASISTENTE</v>
          </cell>
          <cell r="P1258">
            <v>42219</v>
          </cell>
          <cell r="Q1258" t="str">
            <v>NULL</v>
          </cell>
        </row>
        <row r="1259">
          <cell r="B1259">
            <v>25274094</v>
          </cell>
          <cell r="C1259" t="str">
            <v>ZUÑIGA PINO ANGELA EUGENIA</v>
          </cell>
          <cell r="D1259" t="str">
            <v>ZUÑIGA</v>
          </cell>
          <cell r="E1259" t="str">
            <v>PINO</v>
          </cell>
          <cell r="F1259" t="str">
            <v>ANGELA</v>
          </cell>
          <cell r="G1259" t="str">
            <v>EUGENIA</v>
          </cell>
          <cell r="H1259">
            <v>10</v>
          </cell>
          <cell r="I1259" t="str">
            <v>PLANTA</v>
          </cell>
          <cell r="J1259" t="str">
            <v>F</v>
          </cell>
          <cell r="K1259" t="str">
            <v>ac</v>
          </cell>
          <cell r="L1259" t="str">
            <v>TC</v>
          </cell>
          <cell r="M1259" t="str">
            <v>JEFE</v>
          </cell>
          <cell r="N1259" t="str">
            <v>aezuniga@unicauca.edu.co</v>
          </cell>
          <cell r="O1259" t="str">
            <v>TITULAR</v>
          </cell>
          <cell r="P1259">
            <v>38727</v>
          </cell>
          <cell r="Q1259" t="str">
            <v>NULL</v>
          </cell>
        </row>
        <row r="1260">
          <cell r="B1260">
            <v>25274109</v>
          </cell>
          <cell r="C1260" t="str">
            <v>DELGADILLO COLLAZOS YAZMIN</v>
          </cell>
          <cell r="D1260" t="str">
            <v>DELGADILLO</v>
          </cell>
          <cell r="E1260" t="str">
            <v>COLLAZOS</v>
          </cell>
          <cell r="F1260" t="str">
            <v>YAZMIN</v>
          </cell>
          <cell r="H1260">
            <v>28</v>
          </cell>
          <cell r="I1260" t="str">
            <v>PLANTA</v>
          </cell>
          <cell r="J1260" t="str">
            <v>F</v>
          </cell>
          <cell r="K1260" t="str">
            <v>ac</v>
          </cell>
          <cell r="L1260" t="str">
            <v>TC</v>
          </cell>
          <cell r="M1260" t="str">
            <v>NULL</v>
          </cell>
          <cell r="N1260" t="str">
            <v>yazmindc@unicauca.edu.co</v>
          </cell>
          <cell r="O1260" t="str">
            <v>ASOCIADO</v>
          </cell>
          <cell r="P1260">
            <v>38728</v>
          </cell>
          <cell r="Q1260" t="str">
            <v>NULL</v>
          </cell>
        </row>
        <row r="1261">
          <cell r="B1261">
            <v>25278471</v>
          </cell>
          <cell r="C1261" t="str">
            <v>DELGADO BURBANO NELSY ALEXANDRA</v>
          </cell>
          <cell r="D1261" t="str">
            <v>DELGADO</v>
          </cell>
          <cell r="E1261" t="str">
            <v>BURBANO</v>
          </cell>
          <cell r="F1261" t="str">
            <v>NELSY</v>
          </cell>
          <cell r="G1261" t="str">
            <v>ALEXANDRA</v>
          </cell>
          <cell r="H1261">
            <v>28</v>
          </cell>
          <cell r="I1261" t="str">
            <v>PLANTA</v>
          </cell>
          <cell r="J1261" t="str">
            <v>F</v>
          </cell>
          <cell r="K1261" t="str">
            <v>ac</v>
          </cell>
          <cell r="L1261" t="str">
            <v>TC</v>
          </cell>
          <cell r="M1261" t="str">
            <v>NULL</v>
          </cell>
          <cell r="N1261" t="str">
            <v>adelgado@unicauca.edu.co</v>
          </cell>
          <cell r="O1261" t="str">
            <v>ASOCIADO</v>
          </cell>
          <cell r="P1261">
            <v>38727</v>
          </cell>
          <cell r="Q1261" t="str">
            <v>NULL</v>
          </cell>
        </row>
        <row r="1262">
          <cell r="B1262">
            <v>25280027</v>
          </cell>
          <cell r="C1262" t="str">
            <v>ROMERO ROJAS MARTHA JUDITH</v>
          </cell>
          <cell r="D1262" t="str">
            <v>ROMERO</v>
          </cell>
          <cell r="E1262" t="str">
            <v>ROJAS</v>
          </cell>
          <cell r="F1262" t="str">
            <v>MARTHA</v>
          </cell>
          <cell r="G1262" t="str">
            <v>JUDITH</v>
          </cell>
          <cell r="H1262">
            <v>35</v>
          </cell>
          <cell r="I1262" t="str">
            <v>PLANTA</v>
          </cell>
          <cell r="J1262" t="str">
            <v>F</v>
          </cell>
          <cell r="K1262" t="str">
            <v>ac</v>
          </cell>
          <cell r="L1262" t="str">
            <v>TC</v>
          </cell>
          <cell r="M1262" t="str">
            <v>NULL</v>
          </cell>
          <cell r="N1262" t="str">
            <v>mjromero@unicauca.edu.co</v>
          </cell>
          <cell r="O1262" t="str">
            <v>TITULAR</v>
          </cell>
          <cell r="P1262">
            <v>37631</v>
          </cell>
          <cell r="Q1262" t="str">
            <v>NULL</v>
          </cell>
        </row>
        <row r="1263">
          <cell r="B1263">
            <v>25291154</v>
          </cell>
          <cell r="C1263" t="str">
            <v>HERNANDEZ BONILLA CLAUDIA MILENA</v>
          </cell>
          <cell r="D1263" t="str">
            <v>HERNANDEZ</v>
          </cell>
          <cell r="E1263" t="str">
            <v>BONILLA</v>
          </cell>
          <cell r="F1263" t="str">
            <v>CLAUDIA</v>
          </cell>
          <cell r="G1263" t="str">
            <v>MILENA</v>
          </cell>
          <cell r="H1263">
            <v>49</v>
          </cell>
          <cell r="I1263" t="str">
            <v>PLANTA</v>
          </cell>
          <cell r="J1263" t="str">
            <v>F</v>
          </cell>
          <cell r="K1263" t="str">
            <v>ac</v>
          </cell>
          <cell r="L1263" t="str">
            <v>TC</v>
          </cell>
          <cell r="M1263" t="str">
            <v>NULL</v>
          </cell>
          <cell r="N1263" t="str">
            <v>claudiah@unicauca.edu.co</v>
          </cell>
          <cell r="O1263" t="str">
            <v>ASOCIADO</v>
          </cell>
          <cell r="P1263">
            <v>43749</v>
          </cell>
          <cell r="Q1263" t="str">
            <v>NULL</v>
          </cell>
        </row>
        <row r="1264">
          <cell r="B1264">
            <v>25291188</v>
          </cell>
          <cell r="C1264" t="str">
            <v>CASTRO GARCES ANGELA YICELY</v>
          </cell>
          <cell r="D1264" t="str">
            <v>CASTRO</v>
          </cell>
          <cell r="E1264" t="str">
            <v>GARCES</v>
          </cell>
          <cell r="F1264" t="str">
            <v>ANGELA</v>
          </cell>
          <cell r="G1264" t="str">
            <v>YICELY</v>
          </cell>
          <cell r="H1264">
            <v>33</v>
          </cell>
          <cell r="I1264" t="str">
            <v>PLANTA</v>
          </cell>
          <cell r="J1264" t="str">
            <v>F</v>
          </cell>
          <cell r="K1264" t="str">
            <v>ac</v>
          </cell>
          <cell r="L1264" t="str">
            <v>TC</v>
          </cell>
          <cell r="M1264" t="str">
            <v>COORDINADORPR</v>
          </cell>
          <cell r="N1264" t="str">
            <v>aycastro@unicauca.edu.co</v>
          </cell>
          <cell r="O1264" t="str">
            <v>ASOCIADO</v>
          </cell>
          <cell r="P1264">
            <v>43796</v>
          </cell>
          <cell r="Q1264" t="str">
            <v>NULL</v>
          </cell>
        </row>
        <row r="1265">
          <cell r="B1265">
            <v>28738543</v>
          </cell>
          <cell r="C1265" t="str">
            <v>RIOS PEÑALOZA GILMA</v>
          </cell>
          <cell r="D1265" t="str">
            <v>RIOS</v>
          </cell>
          <cell r="E1265" t="str">
            <v>PEÑALOZA</v>
          </cell>
          <cell r="F1265" t="str">
            <v>GILMA</v>
          </cell>
          <cell r="H1265">
            <v>27</v>
          </cell>
          <cell r="I1265" t="str">
            <v>PLANTA</v>
          </cell>
          <cell r="J1265" t="str">
            <v>F</v>
          </cell>
          <cell r="K1265" t="str">
            <v>ac</v>
          </cell>
          <cell r="L1265" t="str">
            <v>TC</v>
          </cell>
          <cell r="M1265" t="str">
            <v>COORDINADORPR</v>
          </cell>
          <cell r="N1265" t="str">
            <v>grios@unicauca.edu.co</v>
          </cell>
          <cell r="O1265" t="str">
            <v>TITULAR</v>
          </cell>
          <cell r="P1265">
            <v>38363</v>
          </cell>
          <cell r="Q1265" t="str">
            <v>NULL</v>
          </cell>
        </row>
        <row r="1266">
          <cell r="B1266">
            <v>29993756</v>
          </cell>
          <cell r="C1266" t="str">
            <v>VELEZ VARELA PATRICIA EUGENIA</v>
          </cell>
          <cell r="D1266" t="str">
            <v>VELEZ</v>
          </cell>
          <cell r="E1266" t="str">
            <v>VARELA</v>
          </cell>
          <cell r="F1266" t="str">
            <v>PATRICIA</v>
          </cell>
          <cell r="G1266" t="str">
            <v>EUGENIA</v>
          </cell>
          <cell r="H1266">
            <v>31</v>
          </cell>
          <cell r="I1266" t="str">
            <v>PLANTA</v>
          </cell>
          <cell r="J1266" t="str">
            <v>F</v>
          </cell>
          <cell r="K1266" t="str">
            <v>ac</v>
          </cell>
          <cell r="L1266" t="str">
            <v>TC</v>
          </cell>
          <cell r="M1266" t="str">
            <v>NULL</v>
          </cell>
          <cell r="N1266" t="str">
            <v>pvelez@unicauca.edu.co</v>
          </cell>
          <cell r="O1266" t="str">
            <v>TITULAR</v>
          </cell>
          <cell r="P1266">
            <v>36447</v>
          </cell>
          <cell r="Q1266" t="str">
            <v>NULL</v>
          </cell>
        </row>
        <row r="1267">
          <cell r="B1267">
            <v>31133008</v>
          </cell>
          <cell r="C1267" t="str">
            <v>DIAZ LOPEZ ZAMIRA</v>
          </cell>
          <cell r="D1267" t="str">
            <v>DIAZ</v>
          </cell>
          <cell r="E1267" t="str">
            <v>LOPEZ</v>
          </cell>
          <cell r="F1267" t="str">
            <v>ZAMIRA</v>
          </cell>
          <cell r="H1267">
            <v>27</v>
          </cell>
          <cell r="I1267" t="str">
            <v>PLANTA</v>
          </cell>
          <cell r="J1267" t="str">
            <v>F</v>
          </cell>
          <cell r="K1267" t="str">
            <v>ac</v>
          </cell>
          <cell r="L1267" t="str">
            <v>TC</v>
          </cell>
          <cell r="M1267" t="str">
            <v>NULL</v>
          </cell>
          <cell r="N1267" t="str">
            <v>zamidial@unicauca.edu.co</v>
          </cell>
          <cell r="O1267" t="str">
            <v>TITULAR</v>
          </cell>
          <cell r="P1267">
            <v>26877</v>
          </cell>
          <cell r="Q1267" t="str">
            <v>NULL</v>
          </cell>
        </row>
        <row r="1268">
          <cell r="B1268">
            <v>31710104</v>
          </cell>
          <cell r="C1268" t="str">
            <v>RENGIFO GALLEGO LUZ ADRIANA</v>
          </cell>
          <cell r="D1268" t="str">
            <v>RENGIFO</v>
          </cell>
          <cell r="E1268" t="str">
            <v>GALLEGO</v>
          </cell>
          <cell r="F1268" t="str">
            <v>LUZ</v>
          </cell>
          <cell r="G1268" t="str">
            <v>ADRIANA</v>
          </cell>
          <cell r="H1268">
            <v>33</v>
          </cell>
          <cell r="I1268" t="str">
            <v>PLANTA</v>
          </cell>
          <cell r="J1268" t="str">
            <v>F</v>
          </cell>
          <cell r="K1268" t="str">
            <v>ac</v>
          </cell>
          <cell r="L1268" t="str">
            <v>TC</v>
          </cell>
          <cell r="M1268" t="str">
            <v>NULL</v>
          </cell>
          <cell r="N1268" t="str">
            <v>luzrengifo@unicauca.edu.co</v>
          </cell>
          <cell r="O1268" t="str">
            <v>ASISTENTE</v>
          </cell>
          <cell r="P1268">
            <v>42219</v>
          </cell>
          <cell r="Q1268" t="str">
            <v>NULL</v>
          </cell>
        </row>
        <row r="1269">
          <cell r="B1269">
            <v>31913268</v>
          </cell>
          <cell r="C1269" t="str">
            <v>LOPEZ CALDERON JANETH</v>
          </cell>
          <cell r="D1269" t="str">
            <v>LOPEZ</v>
          </cell>
          <cell r="E1269" t="str">
            <v>CALDERON</v>
          </cell>
          <cell r="F1269" t="str">
            <v>JANETH</v>
          </cell>
          <cell r="H1269">
            <v>3</v>
          </cell>
          <cell r="I1269" t="str">
            <v>PLANTA</v>
          </cell>
          <cell r="J1269" t="str">
            <v>F</v>
          </cell>
          <cell r="K1269" t="str">
            <v>ac</v>
          </cell>
          <cell r="L1269" t="str">
            <v>TC</v>
          </cell>
          <cell r="M1269" t="str">
            <v>JEFE</v>
          </cell>
          <cell r="N1269" t="str">
            <v>janlopez@unicauca.edu.co</v>
          </cell>
          <cell r="O1269" t="str">
            <v>ASOCIADO</v>
          </cell>
          <cell r="P1269">
            <v>37637</v>
          </cell>
          <cell r="Q1269" t="str">
            <v>NULL</v>
          </cell>
        </row>
        <row r="1270">
          <cell r="B1270">
            <v>34522013</v>
          </cell>
          <cell r="C1270" t="str">
            <v>MIÑO ARANGO MARIA EUGENIA</v>
          </cell>
          <cell r="D1270" t="str">
            <v>MIÑO</v>
          </cell>
          <cell r="E1270" t="str">
            <v>ARANGO</v>
          </cell>
          <cell r="F1270" t="str">
            <v>MARIA</v>
          </cell>
          <cell r="G1270" t="str">
            <v>EUGENIA</v>
          </cell>
          <cell r="H1270">
            <v>17</v>
          </cell>
          <cell r="I1270" t="str">
            <v>PLANTA</v>
          </cell>
          <cell r="J1270" t="str">
            <v>M</v>
          </cell>
          <cell r="K1270" t="str">
            <v>ac</v>
          </cell>
          <cell r="L1270" t="str">
            <v>MT</v>
          </cell>
          <cell r="M1270" t="str">
            <v>NULL</v>
          </cell>
          <cell r="N1270" t="str">
            <v>memino@unicauca.edu.co</v>
          </cell>
          <cell r="O1270" t="str">
            <v>ASISTENTE</v>
          </cell>
          <cell r="P1270">
            <v>34745</v>
          </cell>
          <cell r="Q1270" t="str">
            <v>NULL</v>
          </cell>
        </row>
        <row r="1271">
          <cell r="B1271">
            <v>34531970</v>
          </cell>
          <cell r="C1271" t="str">
            <v>GONZALEZ CUELLAR FABIOLA EUGENIA</v>
          </cell>
          <cell r="D1271" t="str">
            <v>GONZALEZ</v>
          </cell>
          <cell r="E1271" t="str">
            <v>CUELLAR</v>
          </cell>
          <cell r="F1271" t="str">
            <v>FABIOLA</v>
          </cell>
          <cell r="G1271" t="str">
            <v>EUGENIA</v>
          </cell>
          <cell r="H1271">
            <v>13</v>
          </cell>
          <cell r="I1271" t="str">
            <v>PLANTA</v>
          </cell>
          <cell r="J1271" t="str">
            <v>F</v>
          </cell>
          <cell r="K1271" t="str">
            <v>ac</v>
          </cell>
          <cell r="L1271" t="str">
            <v>TC</v>
          </cell>
          <cell r="M1271" t="str">
            <v>NULL</v>
          </cell>
          <cell r="N1271" t="str">
            <v>fegonza@unicauca.edu.co</v>
          </cell>
          <cell r="O1271" t="str">
            <v>TITULAR</v>
          </cell>
          <cell r="P1271">
            <v>30074</v>
          </cell>
          <cell r="Q1271" t="str">
            <v>NULL</v>
          </cell>
        </row>
        <row r="1272">
          <cell r="B1272">
            <v>34534653</v>
          </cell>
          <cell r="C1272" t="str">
            <v>CAMPO SARZOSA KENNY ELIZABETH</v>
          </cell>
          <cell r="D1272" t="str">
            <v>CAMPO</v>
          </cell>
          <cell r="E1272" t="str">
            <v>SARZOSA</v>
          </cell>
          <cell r="F1272" t="str">
            <v>KENNY</v>
          </cell>
          <cell r="G1272" t="str">
            <v>ELIZABETH</v>
          </cell>
          <cell r="H1272">
            <v>42</v>
          </cell>
          <cell r="I1272" t="str">
            <v>PLANTA</v>
          </cell>
          <cell r="J1272" t="str">
            <v>F</v>
          </cell>
          <cell r="K1272" t="str">
            <v>ac</v>
          </cell>
          <cell r="L1272" t="str">
            <v>TC</v>
          </cell>
          <cell r="M1272" t="str">
            <v>NULL</v>
          </cell>
          <cell r="N1272" t="str">
            <v>kenny@unicauca.edu.co</v>
          </cell>
          <cell r="O1272" t="str">
            <v>TITULAR</v>
          </cell>
          <cell r="P1272">
            <v>31094</v>
          </cell>
          <cell r="Q1272" t="str">
            <v>NULL</v>
          </cell>
        </row>
        <row r="1273">
          <cell r="B1273">
            <v>34534880</v>
          </cell>
          <cell r="C1273" t="str">
            <v>MARTINEZ OROZCO GLORIA ELIZABETH</v>
          </cell>
          <cell r="D1273" t="str">
            <v>MARTINEZ</v>
          </cell>
          <cell r="E1273" t="str">
            <v>OROZCO</v>
          </cell>
          <cell r="F1273" t="str">
            <v>GLORIA</v>
          </cell>
          <cell r="G1273" t="str">
            <v>ELIZABETH</v>
          </cell>
          <cell r="H1273">
            <v>17</v>
          </cell>
          <cell r="I1273" t="str">
            <v>PLANTA</v>
          </cell>
          <cell r="J1273" t="str">
            <v>F</v>
          </cell>
          <cell r="K1273" t="str">
            <v>ac</v>
          </cell>
          <cell r="L1273" t="str">
            <v>MT</v>
          </cell>
          <cell r="M1273" t="str">
            <v>NULL</v>
          </cell>
          <cell r="N1273" t="str">
            <v>gloriamartinez@unicauca.edu.co</v>
          </cell>
          <cell r="O1273" t="str">
            <v>ASISTENTE</v>
          </cell>
          <cell r="P1273">
            <v>38372</v>
          </cell>
          <cell r="Q1273" t="str">
            <v>NULL</v>
          </cell>
        </row>
        <row r="1274">
          <cell r="B1274">
            <v>34538613</v>
          </cell>
          <cell r="C1274" t="str">
            <v>DIAZ CASTRO ROSALBA</v>
          </cell>
          <cell r="D1274" t="str">
            <v>DIAZ</v>
          </cell>
          <cell r="E1274" t="str">
            <v>CASTRO</v>
          </cell>
          <cell r="F1274" t="str">
            <v>ROSALBA</v>
          </cell>
          <cell r="H1274">
            <v>17</v>
          </cell>
          <cell r="I1274" t="str">
            <v>PLANTA</v>
          </cell>
          <cell r="J1274" t="str">
            <v>F</v>
          </cell>
          <cell r="K1274" t="str">
            <v>ac</v>
          </cell>
          <cell r="L1274" t="str">
            <v>TC</v>
          </cell>
          <cell r="M1274" t="str">
            <v>NULL</v>
          </cell>
          <cell r="N1274" t="str">
            <v>rosalbadiaz@unicauca.edu.co</v>
          </cell>
          <cell r="O1274" t="str">
            <v>TITULAR</v>
          </cell>
          <cell r="P1274">
            <v>36437</v>
          </cell>
          <cell r="Q1274" t="str">
            <v>NULL</v>
          </cell>
        </row>
        <row r="1275">
          <cell r="B1275">
            <v>34539783</v>
          </cell>
          <cell r="C1275" t="str">
            <v>PERAFAN ECHEVERRI LUCY ELODIA</v>
          </cell>
          <cell r="D1275" t="str">
            <v>PERAFAN</v>
          </cell>
          <cell r="E1275" t="str">
            <v>ECHEVERRI</v>
          </cell>
          <cell r="F1275" t="str">
            <v>LUCY</v>
          </cell>
          <cell r="G1275" t="str">
            <v>ELODIA</v>
          </cell>
          <cell r="H1275">
            <v>29</v>
          </cell>
          <cell r="I1275" t="str">
            <v>PLANTA</v>
          </cell>
          <cell r="J1275" t="str">
            <v>F</v>
          </cell>
          <cell r="K1275" t="str">
            <v>ac</v>
          </cell>
          <cell r="L1275" t="str">
            <v>TC</v>
          </cell>
          <cell r="M1275" t="str">
            <v>NULL</v>
          </cell>
          <cell r="N1275" t="str">
            <v>eperafan@unicauca.edu.co</v>
          </cell>
          <cell r="O1275" t="str">
            <v>TITULAR</v>
          </cell>
          <cell r="P1275">
            <v>38727</v>
          </cell>
          <cell r="Q1275" t="str">
            <v>NULL</v>
          </cell>
        </row>
        <row r="1276">
          <cell r="B1276">
            <v>34540897</v>
          </cell>
          <cell r="C1276" t="str">
            <v>CRUZ BENAVIDES CLAUDIA ELENA</v>
          </cell>
          <cell r="D1276" t="str">
            <v>CRUZ</v>
          </cell>
          <cell r="E1276" t="str">
            <v>BENAVIDES</v>
          </cell>
          <cell r="F1276" t="str">
            <v>CLAUDIA</v>
          </cell>
          <cell r="G1276" t="str">
            <v>ELENA</v>
          </cell>
          <cell r="H1276">
            <v>17</v>
          </cell>
          <cell r="I1276" t="str">
            <v>PLANTA</v>
          </cell>
          <cell r="J1276" t="str">
            <v>F</v>
          </cell>
          <cell r="K1276" t="str">
            <v>ac</v>
          </cell>
          <cell r="L1276" t="str">
            <v>MT</v>
          </cell>
          <cell r="M1276" t="str">
            <v>NULL</v>
          </cell>
          <cell r="N1276" t="str">
            <v>claudiacruz@unicauca.edu.co</v>
          </cell>
          <cell r="O1276" t="str">
            <v>AUXILIAR</v>
          </cell>
          <cell r="P1276">
            <v>38366</v>
          </cell>
          <cell r="Q1276" t="str">
            <v>NULL</v>
          </cell>
        </row>
        <row r="1277">
          <cell r="B1277">
            <v>34541623</v>
          </cell>
          <cell r="C1277" t="str">
            <v>HURTADO CATUCHE NELLY CECILIA</v>
          </cell>
          <cell r="D1277" t="str">
            <v>HURTADO</v>
          </cell>
          <cell r="E1277" t="str">
            <v>CATUCHE</v>
          </cell>
          <cell r="F1277" t="str">
            <v>NELLY</v>
          </cell>
          <cell r="G1277" t="str">
            <v>CECILIA</v>
          </cell>
          <cell r="H1277">
            <v>28</v>
          </cell>
          <cell r="I1277" t="str">
            <v>PLANTA</v>
          </cell>
          <cell r="J1277" t="str">
            <v>F</v>
          </cell>
          <cell r="K1277" t="str">
            <v>ac</v>
          </cell>
          <cell r="L1277" t="str">
            <v>TC</v>
          </cell>
          <cell r="M1277" t="str">
            <v>NULL</v>
          </cell>
          <cell r="N1277" t="str">
            <v>nellyhurtado@unicauca.edu.co</v>
          </cell>
          <cell r="O1277" t="str">
            <v>ASISTENTE</v>
          </cell>
          <cell r="P1277">
            <v>38727</v>
          </cell>
          <cell r="Q1277" t="str">
            <v>NULL</v>
          </cell>
        </row>
        <row r="1278">
          <cell r="B1278">
            <v>34544390</v>
          </cell>
          <cell r="C1278" t="str">
            <v>VIVAS CHACON MARTHA ISABEL</v>
          </cell>
          <cell r="D1278" t="str">
            <v>VIVAS</v>
          </cell>
          <cell r="E1278" t="str">
            <v>CHACON</v>
          </cell>
          <cell r="F1278" t="str">
            <v>MARTHA</v>
          </cell>
          <cell r="G1278" t="str">
            <v>ISABEL</v>
          </cell>
          <cell r="H1278">
            <v>11</v>
          </cell>
          <cell r="I1278" t="str">
            <v>PLANTA</v>
          </cell>
          <cell r="J1278" t="str">
            <v>F</v>
          </cell>
          <cell r="K1278" t="str">
            <v>ac</v>
          </cell>
          <cell r="L1278" t="str">
            <v>TC</v>
          </cell>
          <cell r="M1278" t="str">
            <v>NULL</v>
          </cell>
          <cell r="N1278" t="str">
            <v>mavienf@unicauca.edu.co</v>
          </cell>
          <cell r="O1278" t="str">
            <v>ASOCIADO</v>
          </cell>
          <cell r="P1278">
            <v>38727</v>
          </cell>
          <cell r="Q1278" t="str">
            <v>NULL</v>
          </cell>
        </row>
        <row r="1279">
          <cell r="B1279">
            <v>34545170</v>
          </cell>
          <cell r="C1279" t="str">
            <v>PEREZ TENORIO LILIANA MARIA</v>
          </cell>
          <cell r="D1279" t="str">
            <v>PEREZ</v>
          </cell>
          <cell r="E1279" t="str">
            <v>TENORIO</v>
          </cell>
          <cell r="F1279" t="str">
            <v>LILIANA</v>
          </cell>
          <cell r="G1279" t="str">
            <v>MARIA</v>
          </cell>
          <cell r="H1279">
            <v>10</v>
          </cell>
          <cell r="I1279" t="str">
            <v>PLANTA</v>
          </cell>
          <cell r="J1279" t="str">
            <v>F</v>
          </cell>
          <cell r="K1279" t="str">
            <v>ac</v>
          </cell>
          <cell r="L1279" t="str">
            <v>TC</v>
          </cell>
          <cell r="M1279" t="str">
            <v>NULL</v>
          </cell>
          <cell r="N1279" t="str">
            <v>lmperez@unicauca.edu.co</v>
          </cell>
          <cell r="O1279" t="str">
            <v>TITULAR</v>
          </cell>
          <cell r="P1279">
            <v>38363</v>
          </cell>
          <cell r="Q1279" t="str">
            <v>NULL</v>
          </cell>
        </row>
        <row r="1280">
          <cell r="B1280">
            <v>34546723</v>
          </cell>
          <cell r="C1280" t="str">
            <v>MONTERO CARVAJAL JULIETA BETZABET</v>
          </cell>
          <cell r="D1280" t="str">
            <v>MONTERO</v>
          </cell>
          <cell r="E1280" t="str">
            <v>CARVAJAL</v>
          </cell>
          <cell r="F1280" t="str">
            <v>JULIETA</v>
          </cell>
          <cell r="G1280" t="str">
            <v>BETZABET</v>
          </cell>
          <cell r="H1280">
            <v>13</v>
          </cell>
          <cell r="I1280" t="str">
            <v>PLANTA</v>
          </cell>
          <cell r="J1280" t="str">
            <v>F</v>
          </cell>
          <cell r="K1280" t="str">
            <v>ac</v>
          </cell>
          <cell r="L1280" t="str">
            <v>TC</v>
          </cell>
          <cell r="M1280" t="str">
            <v>NULL</v>
          </cell>
          <cell r="N1280" t="str">
            <v>jmontero@unicauca.edu.co</v>
          </cell>
          <cell r="O1280" t="str">
            <v>TITULAR</v>
          </cell>
          <cell r="P1280">
            <v>33501</v>
          </cell>
          <cell r="Q1280" t="str">
            <v>NULL</v>
          </cell>
        </row>
        <row r="1281">
          <cell r="B1281">
            <v>34548200</v>
          </cell>
          <cell r="C1281" t="str">
            <v>PEREZ MERA ROSANA</v>
          </cell>
          <cell r="D1281" t="str">
            <v>PEREZ</v>
          </cell>
          <cell r="E1281" t="str">
            <v>MERA</v>
          </cell>
          <cell r="F1281" t="str">
            <v>ROSANA</v>
          </cell>
          <cell r="H1281">
            <v>35</v>
          </cell>
          <cell r="I1281" t="str">
            <v>PLANTA</v>
          </cell>
          <cell r="J1281" t="str">
            <v>F</v>
          </cell>
          <cell r="K1281" t="str">
            <v>ac</v>
          </cell>
          <cell r="L1281" t="str">
            <v>TC</v>
          </cell>
          <cell r="M1281" t="str">
            <v>NULL</v>
          </cell>
          <cell r="N1281" t="str">
            <v>rosana@unicauca.edu.co</v>
          </cell>
          <cell r="O1281" t="str">
            <v>TITULAR</v>
          </cell>
          <cell r="P1281">
            <v>33801</v>
          </cell>
          <cell r="Q1281" t="str">
            <v>NULL</v>
          </cell>
        </row>
        <row r="1282">
          <cell r="B1282">
            <v>34548317</v>
          </cell>
          <cell r="C1282" t="str">
            <v>ULCHUR CHILMA RUBY ESPERANZA</v>
          </cell>
          <cell r="D1282" t="str">
            <v>ULCHUR</v>
          </cell>
          <cell r="E1282" t="str">
            <v>CHILMA</v>
          </cell>
          <cell r="F1282" t="str">
            <v>RUBY</v>
          </cell>
          <cell r="G1282" t="str">
            <v>ESPERANZA</v>
          </cell>
          <cell r="H1282">
            <v>28</v>
          </cell>
          <cell r="I1282" t="str">
            <v>PLANTA</v>
          </cell>
          <cell r="J1282" t="str">
            <v>F</v>
          </cell>
          <cell r="K1282" t="str">
            <v>in</v>
          </cell>
          <cell r="L1282" t="str">
            <v>TC</v>
          </cell>
          <cell r="M1282" t="str">
            <v>No aplica</v>
          </cell>
          <cell r="N1282" t="str">
            <v>rulchur@unicauca.edu.co</v>
          </cell>
          <cell r="O1282" t="str">
            <v>ASISTENTE</v>
          </cell>
          <cell r="P1282" t="str">
            <v>NULL</v>
          </cell>
          <cell r="Q1282" t="str">
            <v>NULL</v>
          </cell>
        </row>
        <row r="1283">
          <cell r="B1283">
            <v>34548359</v>
          </cell>
          <cell r="C1283" t="str">
            <v>LOPEZ MOLINA MARICELA</v>
          </cell>
          <cell r="D1283" t="str">
            <v>LOPEZ</v>
          </cell>
          <cell r="E1283" t="str">
            <v>MOLINA</v>
          </cell>
          <cell r="F1283" t="str">
            <v>MARICELA</v>
          </cell>
          <cell r="H1283">
            <v>28</v>
          </cell>
          <cell r="I1283" t="str">
            <v>PLANTA</v>
          </cell>
          <cell r="J1283" t="str">
            <v>F</v>
          </cell>
          <cell r="K1283" t="str">
            <v>ac</v>
          </cell>
          <cell r="L1283" t="str">
            <v>TC</v>
          </cell>
          <cell r="M1283" t="str">
            <v>COORDINADORPR</v>
          </cell>
          <cell r="N1283" t="str">
            <v>marilopez@unicauca.edu.co</v>
          </cell>
          <cell r="O1283" t="str">
            <v>ASISTENTE</v>
          </cell>
          <cell r="P1283">
            <v>43749</v>
          </cell>
          <cell r="Q1283" t="str">
            <v>NULL</v>
          </cell>
        </row>
        <row r="1284">
          <cell r="B1284">
            <v>34548596</v>
          </cell>
          <cell r="C1284" t="str">
            <v>RIVAS MOLINA MARIA ALEXANDRA</v>
          </cell>
          <cell r="D1284" t="str">
            <v>RIVAS</v>
          </cell>
          <cell r="E1284" t="str">
            <v>MOLINA</v>
          </cell>
          <cell r="F1284" t="str">
            <v>MARIA</v>
          </cell>
          <cell r="G1284" t="str">
            <v>ALEXANDRA</v>
          </cell>
          <cell r="H1284">
            <v>39</v>
          </cell>
          <cell r="I1284" t="str">
            <v>PLANTA</v>
          </cell>
          <cell r="J1284" t="str">
            <v>M</v>
          </cell>
          <cell r="K1284" t="str">
            <v>ac</v>
          </cell>
          <cell r="L1284" t="str">
            <v>TC</v>
          </cell>
          <cell r="M1284" t="str">
            <v>NULL</v>
          </cell>
          <cell r="N1284" t="str">
            <v>alexrivas@unicauca.edu.co</v>
          </cell>
          <cell r="O1284" t="str">
            <v>ASISTENTE</v>
          </cell>
          <cell r="P1284">
            <v>37641</v>
          </cell>
          <cell r="Q1284" t="str">
            <v>NULL</v>
          </cell>
        </row>
        <row r="1285">
          <cell r="B1285">
            <v>34549216</v>
          </cell>
          <cell r="C1285" t="str">
            <v>MERA URBANO GLADYS AMANDA</v>
          </cell>
          <cell r="D1285" t="str">
            <v>MERA</v>
          </cell>
          <cell r="E1285" t="str">
            <v>URBANO</v>
          </cell>
          <cell r="F1285" t="str">
            <v>GLADYS</v>
          </cell>
          <cell r="G1285" t="str">
            <v>AMANDA</v>
          </cell>
          <cell r="H1285">
            <v>11</v>
          </cell>
          <cell r="I1285" t="str">
            <v>PLANTA</v>
          </cell>
          <cell r="J1285" t="str">
            <v>F</v>
          </cell>
          <cell r="K1285" t="str">
            <v>ac</v>
          </cell>
          <cell r="L1285" t="str">
            <v>TC</v>
          </cell>
          <cell r="M1285" t="str">
            <v>NULL</v>
          </cell>
          <cell r="N1285" t="str">
            <v>gladysmera@unicauca.edu.co</v>
          </cell>
          <cell r="O1285" t="str">
            <v>ASOCIADO</v>
          </cell>
          <cell r="P1285">
            <v>42219</v>
          </cell>
          <cell r="Q1285" t="str">
            <v>NULL</v>
          </cell>
        </row>
        <row r="1286">
          <cell r="B1286">
            <v>34550353</v>
          </cell>
          <cell r="C1286" t="str">
            <v>SOLANO VIVAS VICTORIA EUGENIA</v>
          </cell>
          <cell r="D1286" t="str">
            <v>SOLANO</v>
          </cell>
          <cell r="E1286" t="str">
            <v>VIVAS</v>
          </cell>
          <cell r="F1286" t="str">
            <v>VICTORIA</v>
          </cell>
          <cell r="G1286" t="str">
            <v>EUGENIA</v>
          </cell>
          <cell r="H1286">
            <v>17</v>
          </cell>
          <cell r="I1286" t="str">
            <v>PLANTA</v>
          </cell>
          <cell r="J1286" t="str">
            <v>F</v>
          </cell>
          <cell r="K1286" t="str">
            <v>ac</v>
          </cell>
          <cell r="L1286" t="str">
            <v>TC</v>
          </cell>
          <cell r="M1286" t="str">
            <v>JEFE</v>
          </cell>
          <cell r="N1286" t="str">
            <v>victorias@unicauca.edu.co</v>
          </cell>
          <cell r="O1286" t="str">
            <v>TITULAR</v>
          </cell>
          <cell r="P1286">
            <v>34700</v>
          </cell>
          <cell r="Q1286" t="str">
            <v>NULL</v>
          </cell>
        </row>
        <row r="1287">
          <cell r="B1287">
            <v>34550840</v>
          </cell>
          <cell r="C1287" t="str">
            <v>MARTINEZ GOMEZ SANDRA YAMILE</v>
          </cell>
          <cell r="D1287" t="str">
            <v>MARTINEZ</v>
          </cell>
          <cell r="E1287" t="str">
            <v>GOMEZ</v>
          </cell>
          <cell r="F1287" t="str">
            <v>SANDRA</v>
          </cell>
          <cell r="G1287" t="str">
            <v>YAMILE</v>
          </cell>
          <cell r="H1287">
            <v>14</v>
          </cell>
          <cell r="I1287" t="str">
            <v>PLANTA</v>
          </cell>
          <cell r="J1287" t="str">
            <v>F</v>
          </cell>
          <cell r="K1287" t="str">
            <v>ac</v>
          </cell>
          <cell r="L1287" t="str">
            <v>TC</v>
          </cell>
          <cell r="M1287" t="str">
            <v>NULL</v>
          </cell>
          <cell r="N1287" t="str">
            <v>smartinez@unicauca.edu.co</v>
          </cell>
          <cell r="O1287" t="str">
            <v>TITULAR</v>
          </cell>
          <cell r="P1287">
            <v>35462</v>
          </cell>
          <cell r="Q1287" t="str">
            <v>NULL</v>
          </cell>
        </row>
        <row r="1288">
          <cell r="B1288">
            <v>34551647</v>
          </cell>
          <cell r="C1288" t="str">
            <v>FERNANDEZ JOAQUI SANDRA LUCIA</v>
          </cell>
          <cell r="D1288" t="str">
            <v>FERNANDEZ</v>
          </cell>
          <cell r="E1288" t="str">
            <v>JOAQUI</v>
          </cell>
          <cell r="F1288" t="str">
            <v>SANDRA</v>
          </cell>
          <cell r="G1288" t="str">
            <v>LUCIA</v>
          </cell>
          <cell r="H1288">
            <v>13</v>
          </cell>
          <cell r="I1288" t="str">
            <v>PLANTA</v>
          </cell>
          <cell r="J1288" t="str">
            <v>F</v>
          </cell>
          <cell r="K1288" t="str">
            <v>ac</v>
          </cell>
          <cell r="L1288" t="str">
            <v>MT</v>
          </cell>
          <cell r="M1288" t="str">
            <v>NULL</v>
          </cell>
          <cell r="N1288" t="str">
            <v>sandraluciafernandez@yahoo.com</v>
          </cell>
          <cell r="O1288" t="str">
            <v>ASISTENTE</v>
          </cell>
          <cell r="P1288">
            <v>38728</v>
          </cell>
          <cell r="Q1288" t="str">
            <v>NULL</v>
          </cell>
        </row>
        <row r="1289">
          <cell r="B1289">
            <v>34551703</v>
          </cell>
          <cell r="C1289" t="str">
            <v>BASTIDAS SANCHEZ BEATRIZ EUGENIA DELA SANTA FAS</v>
          </cell>
          <cell r="D1289" t="str">
            <v>BASTIDAS</v>
          </cell>
          <cell r="E1289" t="str">
            <v>SANCHEZ</v>
          </cell>
          <cell r="F1289" t="str">
            <v>BEATRIZ</v>
          </cell>
          <cell r="G1289" t="str">
            <v>EUGENIA DELA SANTA FAS</v>
          </cell>
          <cell r="H1289">
            <v>14</v>
          </cell>
          <cell r="I1289" t="str">
            <v>PLANTA</v>
          </cell>
          <cell r="J1289" t="str">
            <v>F</v>
          </cell>
          <cell r="K1289" t="str">
            <v>ac</v>
          </cell>
          <cell r="L1289" t="str">
            <v>TC</v>
          </cell>
          <cell r="M1289" t="str">
            <v>NULL</v>
          </cell>
          <cell r="N1289" t="str">
            <v>bbastidas@unicauca.edu.co</v>
          </cell>
          <cell r="O1289" t="str">
            <v>TITULAR</v>
          </cell>
          <cell r="P1289">
            <v>34700</v>
          </cell>
          <cell r="Q1289" t="str">
            <v>NULL</v>
          </cell>
        </row>
        <row r="1290">
          <cell r="B1290">
            <v>34553239</v>
          </cell>
          <cell r="C1290" t="str">
            <v>CAMPO SARZOSA MIRIAM IVONNE</v>
          </cell>
          <cell r="D1290" t="str">
            <v>CAMPO</v>
          </cell>
          <cell r="E1290" t="str">
            <v>SARZOSA</v>
          </cell>
          <cell r="F1290" t="str">
            <v>MIRIAM</v>
          </cell>
          <cell r="G1290" t="str">
            <v>IVONNE</v>
          </cell>
          <cell r="H1290">
            <v>10</v>
          </cell>
          <cell r="I1290" t="str">
            <v>PLANTA</v>
          </cell>
          <cell r="J1290" t="str">
            <v>F</v>
          </cell>
          <cell r="K1290" t="str">
            <v>ac</v>
          </cell>
          <cell r="L1290" t="str">
            <v>TC</v>
          </cell>
          <cell r="M1290" t="str">
            <v>NULL</v>
          </cell>
          <cell r="N1290" t="str">
            <v>micampo@unicauca.edu.co</v>
          </cell>
          <cell r="O1290" t="str">
            <v>TITULAR</v>
          </cell>
          <cell r="P1290">
            <v>34547</v>
          </cell>
          <cell r="Q1290" t="str">
            <v>NULL</v>
          </cell>
        </row>
        <row r="1291">
          <cell r="B1291">
            <v>34555447</v>
          </cell>
          <cell r="C1291" t="str">
            <v>RIVAS ZUÑIGA SANDRA CARLINA</v>
          </cell>
          <cell r="D1291" t="str">
            <v>RIVAS</v>
          </cell>
          <cell r="E1291" t="str">
            <v>ZUÑIGA</v>
          </cell>
          <cell r="F1291" t="str">
            <v>SANDRA</v>
          </cell>
          <cell r="G1291" t="str">
            <v>CARLINA</v>
          </cell>
          <cell r="H1291">
            <v>31</v>
          </cell>
          <cell r="I1291" t="str">
            <v>PLANTA</v>
          </cell>
          <cell r="J1291" t="str">
            <v>F</v>
          </cell>
          <cell r="K1291" t="str">
            <v>ac</v>
          </cell>
          <cell r="L1291" t="str">
            <v>TC</v>
          </cell>
          <cell r="M1291" t="str">
            <v>NULL</v>
          </cell>
          <cell r="N1291" t="str">
            <v>srivas@unicauca.edu.co</v>
          </cell>
          <cell r="O1291" t="str">
            <v>TITULAR</v>
          </cell>
          <cell r="P1291">
            <v>44810</v>
          </cell>
          <cell r="Q1291" t="str">
            <v>NULL</v>
          </cell>
        </row>
        <row r="1292">
          <cell r="B1292">
            <v>34555659</v>
          </cell>
          <cell r="C1292" t="str">
            <v>FIGUEROA GOMEZ MARIA FERNANDA</v>
          </cell>
          <cell r="D1292" t="str">
            <v>FIGUEROA</v>
          </cell>
          <cell r="E1292" t="str">
            <v>GOMEZ</v>
          </cell>
          <cell r="F1292" t="str">
            <v>MARIA</v>
          </cell>
          <cell r="G1292" t="str">
            <v>FERNANDA</v>
          </cell>
          <cell r="H1292">
            <v>42</v>
          </cell>
          <cell r="I1292" t="str">
            <v>PLANTA</v>
          </cell>
          <cell r="J1292" t="str">
            <v>M</v>
          </cell>
          <cell r="K1292" t="str">
            <v>ac</v>
          </cell>
          <cell r="L1292" t="str">
            <v>TC</v>
          </cell>
          <cell r="M1292" t="str">
            <v>JEFE</v>
          </cell>
          <cell r="N1292" t="str">
            <v>maolucia@unicauca.edu.co</v>
          </cell>
          <cell r="O1292" t="str">
            <v>ASOCIADO</v>
          </cell>
          <cell r="P1292">
            <v>36453</v>
          </cell>
          <cell r="Q1292" t="str">
            <v>NULL</v>
          </cell>
        </row>
        <row r="1293">
          <cell r="B1293">
            <v>34556321</v>
          </cell>
          <cell r="C1293" t="str">
            <v>SILVA SILVA ALBA LORENA</v>
          </cell>
          <cell r="D1293" t="str">
            <v>SILVA</v>
          </cell>
          <cell r="E1293" t="str">
            <v>SILVA</v>
          </cell>
          <cell r="F1293" t="str">
            <v>ALBA</v>
          </cell>
          <cell r="G1293" t="str">
            <v>LORENA</v>
          </cell>
          <cell r="H1293">
            <v>48</v>
          </cell>
          <cell r="I1293" t="str">
            <v>PLANTA</v>
          </cell>
          <cell r="J1293" t="str">
            <v>F</v>
          </cell>
          <cell r="K1293" t="str">
            <v>ac</v>
          </cell>
          <cell r="L1293" t="str">
            <v>TC</v>
          </cell>
          <cell r="M1293" t="str">
            <v>NULL</v>
          </cell>
          <cell r="N1293" t="str">
            <v>asilva@unicauca.edu.co</v>
          </cell>
          <cell r="O1293" t="str">
            <v>ASISTENTE</v>
          </cell>
          <cell r="P1293">
            <v>34547</v>
          </cell>
          <cell r="Q1293" t="str">
            <v>NULL</v>
          </cell>
        </row>
        <row r="1294">
          <cell r="B1294">
            <v>34558669</v>
          </cell>
          <cell r="C1294" t="str">
            <v>CAMPO CAÑAR CLAUDIA XIMENA</v>
          </cell>
          <cell r="D1294" t="str">
            <v>CAMPO</v>
          </cell>
          <cell r="E1294" t="str">
            <v>CAÑAR</v>
          </cell>
          <cell r="F1294" t="str">
            <v>CLAUDIA</v>
          </cell>
          <cell r="G1294" t="str">
            <v>XIMENA</v>
          </cell>
          <cell r="H1294">
            <v>10</v>
          </cell>
          <cell r="I1294" t="str">
            <v>PLANTA</v>
          </cell>
          <cell r="J1294" t="str">
            <v>F</v>
          </cell>
          <cell r="K1294" t="str">
            <v>ac</v>
          </cell>
          <cell r="L1294" t="str">
            <v>TC</v>
          </cell>
          <cell r="M1294" t="str">
            <v>NULL</v>
          </cell>
          <cell r="N1294" t="str">
            <v>xcampo@unicauca.edu.co</v>
          </cell>
          <cell r="O1294" t="str">
            <v>TITULAR</v>
          </cell>
          <cell r="P1294">
            <v>38365</v>
          </cell>
          <cell r="Q1294" t="str">
            <v>NULL</v>
          </cell>
        </row>
        <row r="1295">
          <cell r="B1295">
            <v>34567184</v>
          </cell>
          <cell r="C1295" t="str">
            <v>ILLERA ARISTIZABAL CLARA EUGENIA</v>
          </cell>
          <cell r="D1295" t="str">
            <v>ILLERA</v>
          </cell>
          <cell r="E1295" t="str">
            <v>ARISTIZABAL</v>
          </cell>
          <cell r="F1295" t="str">
            <v>CLARA</v>
          </cell>
          <cell r="G1295" t="str">
            <v>EUGENIA</v>
          </cell>
          <cell r="H1295">
            <v>28</v>
          </cell>
          <cell r="I1295" t="str">
            <v>PLANTA</v>
          </cell>
          <cell r="J1295" t="str">
            <v>F</v>
          </cell>
          <cell r="K1295" t="str">
            <v>ac</v>
          </cell>
          <cell r="L1295" t="str">
            <v>TC</v>
          </cell>
          <cell r="M1295" t="str">
            <v>COORDINADORPR</v>
          </cell>
          <cell r="N1295" t="str">
            <v>cillera@unicauca.edu.co</v>
          </cell>
          <cell r="O1295" t="str">
            <v>ASISTENTE</v>
          </cell>
          <cell r="P1295">
            <v>38727</v>
          </cell>
          <cell r="Q1295" t="str">
            <v>NULL</v>
          </cell>
        </row>
        <row r="1296">
          <cell r="B1296">
            <v>34569572</v>
          </cell>
          <cell r="C1296" t="str">
            <v>CARRASCAL REYES MARY CRISTINA</v>
          </cell>
          <cell r="D1296" t="str">
            <v>CARRASCAL</v>
          </cell>
          <cell r="E1296" t="str">
            <v>REYES</v>
          </cell>
          <cell r="F1296" t="str">
            <v>MARY</v>
          </cell>
          <cell r="G1296" t="str">
            <v>CRISTINA</v>
          </cell>
          <cell r="H1296">
            <v>50</v>
          </cell>
          <cell r="I1296" t="str">
            <v>PLANTA</v>
          </cell>
          <cell r="J1296" t="str">
            <v>F</v>
          </cell>
          <cell r="K1296" t="str">
            <v>ac</v>
          </cell>
          <cell r="L1296" t="str">
            <v>TC</v>
          </cell>
          <cell r="M1296" t="str">
            <v>COORDINADORPR</v>
          </cell>
          <cell r="N1296" t="str">
            <v>mcarrasc@unicauca.edu.co</v>
          </cell>
          <cell r="O1296" t="str">
            <v>ASOCIADO</v>
          </cell>
          <cell r="P1296">
            <v>38727</v>
          </cell>
          <cell r="Q1296" t="str">
            <v>NULL</v>
          </cell>
        </row>
        <row r="1297">
          <cell r="B1297">
            <v>37749861</v>
          </cell>
          <cell r="C1297" t="str">
            <v>CABANZO OLARTE ANDREA CAROLINA</v>
          </cell>
          <cell r="D1297" t="str">
            <v>CABANZO</v>
          </cell>
          <cell r="E1297" t="str">
            <v>OLARTE</v>
          </cell>
          <cell r="F1297" t="str">
            <v>ANDREA</v>
          </cell>
          <cell r="G1297" t="str">
            <v>CAROLINA</v>
          </cell>
          <cell r="H1297">
            <v>36</v>
          </cell>
          <cell r="I1297" t="str">
            <v>PLANTA</v>
          </cell>
          <cell r="J1297" t="str">
            <v>M</v>
          </cell>
          <cell r="K1297" t="str">
            <v>ac</v>
          </cell>
          <cell r="L1297" t="str">
            <v>TC</v>
          </cell>
          <cell r="M1297" t="str">
            <v>COORDINADORPR</v>
          </cell>
          <cell r="N1297" t="str">
            <v>acabanzo@unicauca.edu.co</v>
          </cell>
          <cell r="O1297" t="str">
            <v>ASISTENTE</v>
          </cell>
          <cell r="P1297">
            <v>42745</v>
          </cell>
          <cell r="Q1297" t="str">
            <v>NULL</v>
          </cell>
        </row>
        <row r="1298">
          <cell r="B1298">
            <v>40030285</v>
          </cell>
          <cell r="C1298" t="str">
            <v>ARDILA BARRAGAN LUZ MARINA</v>
          </cell>
          <cell r="D1298" t="str">
            <v>ARDILA</v>
          </cell>
          <cell r="E1298" t="str">
            <v>BARRAGAN</v>
          </cell>
          <cell r="F1298" t="str">
            <v>LUZ</v>
          </cell>
          <cell r="G1298" t="str">
            <v>MARINA</v>
          </cell>
          <cell r="H1298">
            <v>20</v>
          </cell>
          <cell r="I1298" t="str">
            <v>PLANTA</v>
          </cell>
          <cell r="J1298" t="str">
            <v>F</v>
          </cell>
          <cell r="K1298" t="str">
            <v>ac</v>
          </cell>
          <cell r="L1298" t="str">
            <v>TC</v>
          </cell>
          <cell r="M1298" t="str">
            <v>JEFE</v>
          </cell>
          <cell r="N1298" t="str">
            <v>lmardila@unicauca.edu.co</v>
          </cell>
          <cell r="O1298" t="str">
            <v>ASISTENTE</v>
          </cell>
          <cell r="P1298">
            <v>42745</v>
          </cell>
          <cell r="Q1298" t="str">
            <v>NULL</v>
          </cell>
        </row>
        <row r="1299">
          <cell r="B1299">
            <v>51772636</v>
          </cell>
          <cell r="C1299" t="str">
            <v>SALAMANCA RAGUA CLAUDIA NAYIBE</v>
          </cell>
          <cell r="D1299" t="str">
            <v>SALAMANCA</v>
          </cell>
          <cell r="E1299" t="str">
            <v>RAGUA</v>
          </cell>
          <cell r="F1299" t="str">
            <v>CLAUDIA</v>
          </cell>
          <cell r="G1299" t="str">
            <v>NAYIBE</v>
          </cell>
          <cell r="H1299">
            <v>6</v>
          </cell>
          <cell r="I1299" t="str">
            <v>PLANTA</v>
          </cell>
          <cell r="J1299" t="str">
            <v>F</v>
          </cell>
          <cell r="K1299" t="str">
            <v>ac</v>
          </cell>
          <cell r="L1299" t="str">
            <v>MT</v>
          </cell>
          <cell r="M1299" t="str">
            <v>JEFE</v>
          </cell>
          <cell r="N1299" t="str">
            <v>csalamanca@unicauca.edu.co</v>
          </cell>
          <cell r="O1299" t="str">
            <v>ASOCIADO</v>
          </cell>
          <cell r="P1299">
            <v>38727</v>
          </cell>
          <cell r="Q1299" t="str">
            <v>NULL</v>
          </cell>
        </row>
        <row r="1300">
          <cell r="B1300">
            <v>55148729</v>
          </cell>
          <cell r="C1300" t="str">
            <v>SANCHEZ PEÑA NAZLY EFREDIS</v>
          </cell>
          <cell r="D1300" t="str">
            <v>SANCHEZ</v>
          </cell>
          <cell r="E1300" t="str">
            <v>PEÑA</v>
          </cell>
          <cell r="F1300" t="str">
            <v>NAZLY</v>
          </cell>
          <cell r="G1300" t="str">
            <v>EFREDIS</v>
          </cell>
          <cell r="H1300">
            <v>47</v>
          </cell>
          <cell r="I1300" t="str">
            <v>PLANTA</v>
          </cell>
          <cell r="J1300" t="str">
            <v>F</v>
          </cell>
          <cell r="K1300" t="str">
            <v>ac</v>
          </cell>
          <cell r="L1300" t="str">
            <v>TC</v>
          </cell>
          <cell r="M1300" t="str">
            <v>NULL</v>
          </cell>
          <cell r="N1300" t="str">
            <v>nsanchez@unicauca.edu.co</v>
          </cell>
          <cell r="O1300" t="str">
            <v>ASOCIADO</v>
          </cell>
          <cell r="P1300">
            <v>42745</v>
          </cell>
          <cell r="Q1300" t="str">
            <v>NULL</v>
          </cell>
        </row>
        <row r="1301">
          <cell r="B1301">
            <v>66816986</v>
          </cell>
          <cell r="C1301" t="str">
            <v>GARCIA MEJIA CLAUDIA NOHEMY</v>
          </cell>
          <cell r="D1301" t="str">
            <v>GARCIA</v>
          </cell>
          <cell r="E1301" t="str">
            <v>MEJIA</v>
          </cell>
          <cell r="F1301" t="str">
            <v>CLAUDIA</v>
          </cell>
          <cell r="G1301" t="str">
            <v>NOHEMY</v>
          </cell>
          <cell r="H1301">
            <v>40</v>
          </cell>
          <cell r="I1301" t="str">
            <v>PLANTA</v>
          </cell>
          <cell r="J1301" t="str">
            <v>F</v>
          </cell>
          <cell r="K1301" t="str">
            <v>ac</v>
          </cell>
          <cell r="L1301" t="str">
            <v>TC</v>
          </cell>
          <cell r="M1301" t="str">
            <v>COORDINADORPR</v>
          </cell>
          <cell r="N1301" t="str">
            <v>cngarcia@unicauca.edu.co</v>
          </cell>
          <cell r="O1301" t="str">
            <v>ASOCIADO</v>
          </cell>
          <cell r="P1301">
            <v>37634</v>
          </cell>
          <cell r="Q1301" t="str">
            <v>NULL</v>
          </cell>
        </row>
        <row r="1302">
          <cell r="B1302">
            <v>73161683</v>
          </cell>
          <cell r="C1302" t="str">
            <v>VARGAS URICOECHEA HERNANDO</v>
          </cell>
          <cell r="D1302" t="str">
            <v>VARGAS</v>
          </cell>
          <cell r="E1302" t="str">
            <v>URICOECHEA</v>
          </cell>
          <cell r="F1302" t="str">
            <v>HERNANDO</v>
          </cell>
          <cell r="H1302">
            <v>13</v>
          </cell>
          <cell r="I1302" t="str">
            <v>PLANTA</v>
          </cell>
          <cell r="J1302" t="str">
            <v>M</v>
          </cell>
          <cell r="K1302" t="str">
            <v>ac</v>
          </cell>
          <cell r="L1302" t="str">
            <v>TC</v>
          </cell>
          <cell r="M1302" t="str">
            <v>NULL</v>
          </cell>
          <cell r="N1302" t="str">
            <v>hernandovargas@unicauca.edu.co</v>
          </cell>
          <cell r="O1302" t="str">
            <v>TITULAR</v>
          </cell>
          <cell r="P1302">
            <v>38366</v>
          </cell>
          <cell r="Q1302" t="str">
            <v>NULL</v>
          </cell>
        </row>
        <row r="1303">
          <cell r="B1303">
            <v>75071097</v>
          </cell>
          <cell r="C1303" t="str">
            <v>VERGARA ESCOBAR JUAN FERNANDO</v>
          </cell>
          <cell r="D1303" t="str">
            <v>VERGARA</v>
          </cell>
          <cell r="E1303" t="str">
            <v>ESCOBAR</v>
          </cell>
          <cell r="F1303" t="str">
            <v>JUAN</v>
          </cell>
          <cell r="G1303" t="str">
            <v>FERNANDO</v>
          </cell>
          <cell r="H1303">
            <v>4</v>
          </cell>
          <cell r="I1303" t="str">
            <v>PLANTA</v>
          </cell>
          <cell r="J1303" t="str">
            <v>M</v>
          </cell>
          <cell r="K1303" t="str">
            <v>ac</v>
          </cell>
          <cell r="L1303" t="str">
            <v>TC</v>
          </cell>
          <cell r="M1303" t="str">
            <v>NULL</v>
          </cell>
          <cell r="N1303" t="str">
            <v>jfvergara@unicauca.edu.co</v>
          </cell>
          <cell r="O1303" t="str">
            <v>ASISTENTE</v>
          </cell>
          <cell r="P1303">
            <v>38728</v>
          </cell>
          <cell r="Q1303" t="str">
            <v>NULL</v>
          </cell>
        </row>
        <row r="1304">
          <cell r="B1304">
            <v>75077105</v>
          </cell>
          <cell r="C1304" t="str">
            <v xml:space="preserve">LONDOÑO PRIETO JERONIMO </v>
          </cell>
          <cell r="D1304" t="str">
            <v>LONDOÑO</v>
          </cell>
          <cell r="E1304" t="str">
            <v>PRIETO</v>
          </cell>
          <cell r="F1304" t="str">
            <v>JERONIMO</v>
          </cell>
          <cell r="H1304">
            <v>9</v>
          </cell>
          <cell r="I1304" t="str">
            <v>PLANTA</v>
          </cell>
          <cell r="J1304" t="str">
            <v>M</v>
          </cell>
          <cell r="K1304" t="str">
            <v>ac</v>
          </cell>
          <cell r="L1304" t="str">
            <v>TC</v>
          </cell>
          <cell r="M1304" t="str">
            <v>COORDINADORPR</v>
          </cell>
          <cell r="N1304" t="str">
            <v>jlondono@unicauca.edu.co</v>
          </cell>
          <cell r="O1304" t="str">
            <v>TITULAR</v>
          </cell>
          <cell r="P1304">
            <v>38364</v>
          </cell>
          <cell r="Q1304" t="str">
            <v>NULL</v>
          </cell>
        </row>
        <row r="1305">
          <cell r="B1305">
            <v>75107250</v>
          </cell>
          <cell r="C1305" t="str">
            <v>CORAL CORAL DIEGO FERNANDO</v>
          </cell>
          <cell r="D1305" t="str">
            <v>CORAL</v>
          </cell>
          <cell r="E1305" t="str">
            <v>CORAL</v>
          </cell>
          <cell r="F1305" t="str">
            <v>DIEGO</v>
          </cell>
          <cell r="G1305" t="str">
            <v>FERNANDO</v>
          </cell>
          <cell r="H1305">
            <v>34</v>
          </cell>
          <cell r="I1305" t="str">
            <v>PLANTA</v>
          </cell>
          <cell r="J1305" t="str">
            <v>M</v>
          </cell>
          <cell r="K1305" t="str">
            <v>ac</v>
          </cell>
          <cell r="L1305" t="str">
            <v>TC</v>
          </cell>
          <cell r="M1305" t="str">
            <v>COORDINADORPR</v>
          </cell>
          <cell r="N1305" t="str">
            <v>dfcoral@unicauca.edu.co</v>
          </cell>
          <cell r="O1305" t="str">
            <v>ASOCIADO</v>
          </cell>
          <cell r="P1305">
            <v>43749</v>
          </cell>
          <cell r="Q1305" t="str">
            <v>NULL</v>
          </cell>
        </row>
        <row r="1306">
          <cell r="B1306">
            <v>76296014</v>
          </cell>
          <cell r="C1306" t="str">
            <v>GOMEZ ALVAREZ JUAN CARLOS</v>
          </cell>
          <cell r="D1306" t="str">
            <v>GOMEZ</v>
          </cell>
          <cell r="E1306" t="str">
            <v>ALVAREZ</v>
          </cell>
          <cell r="F1306" t="str">
            <v>JUAN</v>
          </cell>
          <cell r="G1306" t="str">
            <v>CARLOS</v>
          </cell>
          <cell r="H1306">
            <v>3</v>
          </cell>
          <cell r="I1306" t="str">
            <v>PLANTA</v>
          </cell>
          <cell r="J1306" t="str">
            <v>M</v>
          </cell>
          <cell r="K1306" t="str">
            <v>ac</v>
          </cell>
          <cell r="L1306" t="str">
            <v>TC</v>
          </cell>
          <cell r="M1306" t="str">
            <v>NULL</v>
          </cell>
          <cell r="N1306" t="str">
            <v>jcgomezalvarez@unicauca.edu.co</v>
          </cell>
          <cell r="O1306" t="str">
            <v>ASOCIADO</v>
          </cell>
          <cell r="P1306">
            <v>43749</v>
          </cell>
          <cell r="Q1306" t="str">
            <v>NULL</v>
          </cell>
        </row>
        <row r="1307">
          <cell r="B1307">
            <v>76305270</v>
          </cell>
          <cell r="C1307" t="str">
            <v>CALAMBAS  FREDY HERNAN</v>
          </cell>
          <cell r="D1307" t="str">
            <v>CALAMBAS</v>
          </cell>
          <cell r="F1307" t="str">
            <v>FREDY</v>
          </cell>
          <cell r="G1307" t="str">
            <v>HERNAN</v>
          </cell>
          <cell r="H1307">
            <v>13</v>
          </cell>
          <cell r="I1307" t="str">
            <v>PLANTA</v>
          </cell>
          <cell r="J1307" t="str">
            <v>M</v>
          </cell>
          <cell r="K1307" t="str">
            <v>ac</v>
          </cell>
          <cell r="L1307" t="str">
            <v>TC</v>
          </cell>
          <cell r="M1307" t="str">
            <v>No aplica</v>
          </cell>
          <cell r="N1307" t="str">
            <v>fcalambas@unicauca.edu.co</v>
          </cell>
          <cell r="O1307" t="str">
            <v>ASOCIADO</v>
          </cell>
          <cell r="P1307">
            <v>38728</v>
          </cell>
          <cell r="Q1307" t="str">
            <v>NULL</v>
          </cell>
        </row>
        <row r="1308">
          <cell r="B1308">
            <v>76307176</v>
          </cell>
          <cell r="C1308" t="str">
            <v>CAICEDO RIVERA JUAN PABLO</v>
          </cell>
          <cell r="D1308" t="str">
            <v>CAICEDO</v>
          </cell>
          <cell r="E1308" t="str">
            <v>RIVERA</v>
          </cell>
          <cell r="F1308" t="str">
            <v>JUAN</v>
          </cell>
          <cell r="G1308" t="str">
            <v>PABLO</v>
          </cell>
          <cell r="H1308">
            <v>6</v>
          </cell>
          <cell r="I1308" t="str">
            <v>PLANTA</v>
          </cell>
          <cell r="J1308" t="str">
            <v>M</v>
          </cell>
          <cell r="K1308" t="str">
            <v>ac</v>
          </cell>
          <cell r="L1308" t="str">
            <v>MT</v>
          </cell>
          <cell r="M1308" t="str">
            <v>NULL</v>
          </cell>
          <cell r="N1308" t="str">
            <v>jpcaicedo@unicauca.edu.co</v>
          </cell>
          <cell r="O1308" t="str">
            <v>ASOCIADO</v>
          </cell>
          <cell r="P1308">
            <v>36060</v>
          </cell>
          <cell r="Q1308" t="str">
            <v>NULL</v>
          </cell>
        </row>
        <row r="1309">
          <cell r="B1309">
            <v>76307943</v>
          </cell>
          <cell r="C1309" t="str">
            <v>LOPEZ GARCIA MILTON JAVIER</v>
          </cell>
          <cell r="D1309" t="str">
            <v>LOPEZ</v>
          </cell>
          <cell r="E1309" t="str">
            <v>GARCIA</v>
          </cell>
          <cell r="F1309" t="str">
            <v>MILTON</v>
          </cell>
          <cell r="G1309" t="str">
            <v>JAVIER</v>
          </cell>
          <cell r="H1309">
            <v>41</v>
          </cell>
          <cell r="I1309" t="str">
            <v>PLANTA</v>
          </cell>
          <cell r="J1309" t="str">
            <v>M</v>
          </cell>
          <cell r="K1309" t="str">
            <v>ac</v>
          </cell>
          <cell r="L1309" t="str">
            <v>TC</v>
          </cell>
          <cell r="M1309" t="str">
            <v>NULL</v>
          </cell>
          <cell r="N1309" t="str">
            <v>miltonj@unicauca.edu.co</v>
          </cell>
          <cell r="O1309" t="str">
            <v>ASISTENTE</v>
          </cell>
          <cell r="P1309">
            <v>38943</v>
          </cell>
          <cell r="Q1309" t="str">
            <v>NULL</v>
          </cell>
        </row>
        <row r="1310">
          <cell r="B1310">
            <v>76309414</v>
          </cell>
          <cell r="C1310" t="str">
            <v>NOPE RODRIGUEZ HERNAN</v>
          </cell>
          <cell r="D1310" t="str">
            <v>NOPE</v>
          </cell>
          <cell r="E1310" t="str">
            <v>RODRIGUEZ</v>
          </cell>
          <cell r="F1310" t="str">
            <v>HERNAN</v>
          </cell>
          <cell r="H1310">
            <v>48</v>
          </cell>
          <cell r="I1310" t="str">
            <v>PLANTA</v>
          </cell>
          <cell r="J1310" t="str">
            <v>M</v>
          </cell>
          <cell r="K1310" t="str">
            <v>ac</v>
          </cell>
          <cell r="L1310" t="str">
            <v>TC</v>
          </cell>
          <cell r="M1310" t="str">
            <v>NULL</v>
          </cell>
          <cell r="N1310" t="str">
            <v>hernannope@unicauca.edu.co</v>
          </cell>
          <cell r="O1310" t="str">
            <v>ASOCIADO</v>
          </cell>
          <cell r="P1310">
            <v>43749</v>
          </cell>
          <cell r="Q1310" t="str">
            <v>NULL</v>
          </cell>
        </row>
        <row r="1311">
          <cell r="B1311">
            <v>76309486</v>
          </cell>
          <cell r="C1311" t="str">
            <v>COLLAZOS ORDOÑEZ CESAR ALBERTO</v>
          </cell>
          <cell r="D1311" t="str">
            <v>COLLAZOS</v>
          </cell>
          <cell r="E1311" t="str">
            <v>ORDOÑEZ</v>
          </cell>
          <cell r="F1311" t="str">
            <v>CESAR</v>
          </cell>
          <cell r="G1311" t="str">
            <v>ALBERTO</v>
          </cell>
          <cell r="H1311">
            <v>52</v>
          </cell>
          <cell r="I1311" t="str">
            <v>PLANTA</v>
          </cell>
          <cell r="J1311" t="str">
            <v>M</v>
          </cell>
          <cell r="K1311" t="str">
            <v>ac</v>
          </cell>
          <cell r="L1311" t="str">
            <v>TC</v>
          </cell>
          <cell r="M1311" t="str">
            <v>NULL</v>
          </cell>
          <cell r="N1311" t="str">
            <v>ccollazo@unicauca.edu.co</v>
          </cell>
          <cell r="O1311" t="str">
            <v>TITULAR</v>
          </cell>
          <cell r="P1311">
            <v>34919</v>
          </cell>
          <cell r="Q1311" t="str">
            <v>NULL</v>
          </cell>
        </row>
        <row r="1312">
          <cell r="B1312">
            <v>76310264</v>
          </cell>
          <cell r="C1312" t="str">
            <v>GAVIRIA LOPEZ CARLOS ALBERTO</v>
          </cell>
          <cell r="D1312" t="str">
            <v>GAVIRIA</v>
          </cell>
          <cell r="E1312" t="str">
            <v>LOPEZ</v>
          </cell>
          <cell r="F1312" t="str">
            <v>CARLOS</v>
          </cell>
          <cell r="G1312" t="str">
            <v>ALBERTO</v>
          </cell>
          <cell r="H1312">
            <v>51</v>
          </cell>
          <cell r="I1312" t="str">
            <v>PLANTA</v>
          </cell>
          <cell r="J1312" t="str">
            <v>M</v>
          </cell>
          <cell r="K1312" t="str">
            <v>ac</v>
          </cell>
          <cell r="L1312" t="str">
            <v>TC</v>
          </cell>
          <cell r="M1312" t="str">
            <v>NULL</v>
          </cell>
          <cell r="N1312" t="str">
            <v>cgaviria@unicauca.edu.co</v>
          </cell>
          <cell r="O1312" t="str">
            <v>TITULAR</v>
          </cell>
          <cell r="P1312">
            <v>35462</v>
          </cell>
          <cell r="Q1312" t="str">
            <v>NULL</v>
          </cell>
        </row>
        <row r="1313">
          <cell r="B1313">
            <v>76310527</v>
          </cell>
          <cell r="C1313" t="str">
            <v>TOBAR DEJESUS JORGE ARBEY</v>
          </cell>
          <cell r="D1313" t="str">
            <v>TOBAR</v>
          </cell>
          <cell r="E1313" t="str">
            <v>DEJESUS</v>
          </cell>
          <cell r="F1313" t="str">
            <v>JORGE</v>
          </cell>
          <cell r="G1313" t="str">
            <v>ARBEY</v>
          </cell>
          <cell r="H1313">
            <v>18</v>
          </cell>
          <cell r="I1313" t="str">
            <v>PLANTA</v>
          </cell>
          <cell r="J1313" t="str">
            <v>M</v>
          </cell>
          <cell r="K1313" t="str">
            <v>ac</v>
          </cell>
          <cell r="L1313" t="str">
            <v>TC</v>
          </cell>
          <cell r="M1313" t="str">
            <v>NULL</v>
          </cell>
          <cell r="N1313" t="str">
            <v>jatobar@unicauca.edu.co</v>
          </cell>
          <cell r="O1313" t="str">
            <v>ASISTENTE</v>
          </cell>
          <cell r="P1313">
            <v>36228</v>
          </cell>
          <cell r="Q1313" t="str">
            <v>NULL</v>
          </cell>
        </row>
        <row r="1314">
          <cell r="B1314">
            <v>76311893</v>
          </cell>
          <cell r="C1314" t="str">
            <v>MACA CHAGUENDO MAURICIO</v>
          </cell>
          <cell r="D1314" t="str">
            <v>MACA</v>
          </cell>
          <cell r="E1314" t="str">
            <v>CHAGUENDO</v>
          </cell>
          <cell r="F1314" t="str">
            <v>MAURICIO</v>
          </cell>
          <cell r="H1314">
            <v>35</v>
          </cell>
          <cell r="I1314" t="str">
            <v>PLANTA</v>
          </cell>
          <cell r="J1314" t="str">
            <v>M</v>
          </cell>
          <cell r="K1314" t="str">
            <v>ac</v>
          </cell>
          <cell r="L1314" t="str">
            <v>TC</v>
          </cell>
          <cell r="M1314" t="str">
            <v>NULL</v>
          </cell>
          <cell r="N1314" t="str">
            <v>mmaca@unicauca.edu.co</v>
          </cell>
          <cell r="O1314" t="str">
            <v>ASOCIADO</v>
          </cell>
          <cell r="P1314">
            <v>36242</v>
          </cell>
          <cell r="Q1314" t="str">
            <v>NULL</v>
          </cell>
        </row>
        <row r="1315">
          <cell r="B1315">
            <v>76312221</v>
          </cell>
          <cell r="C1315" t="str">
            <v>CHAGUENDO GARCIA JOSE ENRIQUE</v>
          </cell>
          <cell r="D1315" t="str">
            <v>CHAGUENDO</v>
          </cell>
          <cell r="E1315" t="str">
            <v>GARCIA</v>
          </cell>
          <cell r="F1315" t="str">
            <v>JOSE</v>
          </cell>
          <cell r="G1315" t="str">
            <v>ENRIQUE</v>
          </cell>
          <cell r="H1315">
            <v>12</v>
          </cell>
          <cell r="I1315" t="str">
            <v>PLANTA</v>
          </cell>
          <cell r="J1315" t="str">
            <v>M</v>
          </cell>
          <cell r="K1315" t="str">
            <v>ac</v>
          </cell>
          <cell r="L1315" t="str">
            <v>TC</v>
          </cell>
          <cell r="M1315" t="str">
            <v>NULL</v>
          </cell>
          <cell r="N1315" t="str">
            <v>jochendo@unicauca.edu.co</v>
          </cell>
          <cell r="O1315" t="str">
            <v>TITULAR</v>
          </cell>
          <cell r="P1315">
            <v>35643</v>
          </cell>
          <cell r="Q1315" t="str">
            <v>NULL</v>
          </cell>
        </row>
        <row r="1316">
          <cell r="B1316">
            <v>76312276</v>
          </cell>
          <cell r="C1316" t="str">
            <v>VALENCIA LOPEZ FERNANDO</v>
          </cell>
          <cell r="D1316" t="str">
            <v>VALENCIA</v>
          </cell>
          <cell r="E1316" t="str">
            <v>LOPEZ</v>
          </cell>
          <cell r="F1316" t="str">
            <v>FERNANDO</v>
          </cell>
          <cell r="H1316">
            <v>8</v>
          </cell>
          <cell r="I1316" t="str">
            <v>PLANTA</v>
          </cell>
          <cell r="J1316" t="str">
            <v>M</v>
          </cell>
          <cell r="K1316" t="str">
            <v>ac</v>
          </cell>
          <cell r="L1316" t="str">
            <v>TC</v>
          </cell>
          <cell r="M1316" t="str">
            <v>NULL</v>
          </cell>
          <cell r="N1316" t="str">
            <v>f.valencia@unicauca.edu.co</v>
          </cell>
          <cell r="O1316" t="str">
            <v>AUXILIAR</v>
          </cell>
          <cell r="P1316">
            <v>42745</v>
          </cell>
          <cell r="Q1316" t="str">
            <v>NULL</v>
          </cell>
        </row>
        <row r="1317">
          <cell r="B1317">
            <v>76312599</v>
          </cell>
          <cell r="C1317" t="str">
            <v>ROJAS DIAZ ALEXEI BERNARDO</v>
          </cell>
          <cell r="D1317" t="str">
            <v>ROJAS</v>
          </cell>
          <cell r="E1317" t="str">
            <v>DIAZ</v>
          </cell>
          <cell r="F1317" t="str">
            <v>ALEXEI</v>
          </cell>
          <cell r="G1317" t="str">
            <v>BERNARDO</v>
          </cell>
          <cell r="H1317">
            <v>8</v>
          </cell>
          <cell r="I1317" t="str">
            <v>PLANTA</v>
          </cell>
          <cell r="J1317" t="str">
            <v>M</v>
          </cell>
          <cell r="K1317" t="str">
            <v>ac</v>
          </cell>
          <cell r="L1317" t="str">
            <v>TC</v>
          </cell>
          <cell r="M1317" t="str">
            <v>JEFE</v>
          </cell>
          <cell r="N1317" t="str">
            <v>arojas@unicauca.edu.co</v>
          </cell>
          <cell r="O1317" t="str">
            <v>TITULAR</v>
          </cell>
          <cell r="P1317">
            <v>38728</v>
          </cell>
          <cell r="Q1317" t="str">
            <v>NULL</v>
          </cell>
        </row>
        <row r="1318">
          <cell r="B1318">
            <v>76313425</v>
          </cell>
          <cell r="C1318" t="str">
            <v>LOPEZ CABRERA RAMIRO</v>
          </cell>
          <cell r="D1318" t="str">
            <v>LOPEZ</v>
          </cell>
          <cell r="E1318" t="str">
            <v>CABRERA</v>
          </cell>
          <cell r="F1318" t="str">
            <v>RAMIRO</v>
          </cell>
          <cell r="H1318">
            <v>40</v>
          </cell>
          <cell r="I1318" t="str">
            <v>PLANTA</v>
          </cell>
          <cell r="J1318" t="str">
            <v>M</v>
          </cell>
          <cell r="K1318" t="str">
            <v>ac</v>
          </cell>
          <cell r="L1318" t="str">
            <v>TC</v>
          </cell>
          <cell r="M1318" t="str">
            <v>NULL</v>
          </cell>
          <cell r="N1318" t="str">
            <v>ramirolopez@unicauca.edu.co</v>
          </cell>
          <cell r="O1318" t="str">
            <v>ASISTENTE</v>
          </cell>
          <cell r="P1318">
            <v>42745</v>
          </cell>
          <cell r="Q1318" t="str">
            <v>NULL</v>
          </cell>
        </row>
        <row r="1319">
          <cell r="B1319">
            <v>76314774</v>
          </cell>
          <cell r="C1319" t="str">
            <v>ROJAS ALVARADO OSCAR AMAURY</v>
          </cell>
          <cell r="D1319" t="str">
            <v>ROJAS</v>
          </cell>
          <cell r="E1319" t="str">
            <v>ALVARADO</v>
          </cell>
          <cell r="F1319" t="str">
            <v>OSCAR</v>
          </cell>
          <cell r="G1319" t="str">
            <v>AMAURY</v>
          </cell>
          <cell r="H1319">
            <v>51</v>
          </cell>
          <cell r="I1319" t="str">
            <v>PLANTA</v>
          </cell>
          <cell r="J1319" t="str">
            <v>M</v>
          </cell>
          <cell r="K1319" t="str">
            <v>ac</v>
          </cell>
          <cell r="L1319" t="str">
            <v>TC</v>
          </cell>
          <cell r="M1319" t="str">
            <v>COORDINADORPR</v>
          </cell>
          <cell r="N1319" t="str">
            <v>orojas@unicauca.edu.co</v>
          </cell>
          <cell r="O1319" t="str">
            <v>TITULAR</v>
          </cell>
          <cell r="P1319">
            <v>35462</v>
          </cell>
          <cell r="Q1319" t="str">
            <v>NULL</v>
          </cell>
        </row>
        <row r="1320">
          <cell r="B1320">
            <v>76315863</v>
          </cell>
          <cell r="C1320" t="str">
            <v>LARA SILVA EMIGDIO ANDRES</v>
          </cell>
          <cell r="D1320" t="str">
            <v>LARA</v>
          </cell>
          <cell r="E1320" t="str">
            <v>SILVA</v>
          </cell>
          <cell r="F1320" t="str">
            <v>EMIGDIO</v>
          </cell>
          <cell r="G1320" t="str">
            <v>ANDRES</v>
          </cell>
          <cell r="H1320">
            <v>50</v>
          </cell>
          <cell r="I1320" t="str">
            <v>PLANTA</v>
          </cell>
          <cell r="J1320" t="str">
            <v>M</v>
          </cell>
          <cell r="K1320" t="str">
            <v>ac</v>
          </cell>
          <cell r="L1320" t="str">
            <v>TC</v>
          </cell>
          <cell r="M1320" t="str">
            <v>JEFE</v>
          </cell>
          <cell r="N1320" t="str">
            <v>alara@unicauca.edu.co</v>
          </cell>
          <cell r="O1320" t="str">
            <v>TITULAR</v>
          </cell>
          <cell r="P1320">
            <v>37629</v>
          </cell>
          <cell r="Q1320" t="str">
            <v>NULL</v>
          </cell>
        </row>
        <row r="1321">
          <cell r="B1321">
            <v>76317623</v>
          </cell>
          <cell r="C1321" t="str">
            <v>HURTADO ALEGRIA JULIO ARIEL</v>
          </cell>
          <cell r="D1321" t="str">
            <v>HURTADO</v>
          </cell>
          <cell r="E1321" t="str">
            <v>ALEGRIA</v>
          </cell>
          <cell r="F1321" t="str">
            <v>JULIO</v>
          </cell>
          <cell r="G1321" t="str">
            <v>ARIEL</v>
          </cell>
          <cell r="H1321">
            <v>52</v>
          </cell>
          <cell r="I1321" t="str">
            <v>PLANTA</v>
          </cell>
          <cell r="J1321" t="str">
            <v>M</v>
          </cell>
          <cell r="K1321" t="str">
            <v>ac</v>
          </cell>
          <cell r="L1321" t="str">
            <v>TC</v>
          </cell>
          <cell r="M1321" t="str">
            <v>NULL</v>
          </cell>
          <cell r="N1321" t="str">
            <v>ahurtado@unicauca.edu.co</v>
          </cell>
          <cell r="O1321" t="str">
            <v>TITULAR</v>
          </cell>
          <cell r="P1321">
            <v>37636</v>
          </cell>
          <cell r="Q1321" t="str">
            <v>NULL</v>
          </cell>
        </row>
        <row r="1322">
          <cell r="B1322">
            <v>76318527</v>
          </cell>
          <cell r="C1322" t="str">
            <v>ORDOÑEZ PATIÑO EIBER DARIO</v>
          </cell>
          <cell r="D1322" t="str">
            <v>ORDOÑEZ</v>
          </cell>
          <cell r="E1322" t="str">
            <v>PATIÑO</v>
          </cell>
          <cell r="F1322" t="str">
            <v>EIBER</v>
          </cell>
          <cell r="G1322" t="str">
            <v>DARIO</v>
          </cell>
          <cell r="H1322">
            <v>9</v>
          </cell>
          <cell r="I1322" t="str">
            <v>PLANTA</v>
          </cell>
          <cell r="J1322" t="str">
            <v>M</v>
          </cell>
          <cell r="K1322" t="str">
            <v>ac</v>
          </cell>
          <cell r="L1322" t="str">
            <v>MT</v>
          </cell>
          <cell r="M1322" t="str">
            <v>NULL</v>
          </cell>
          <cell r="N1322" t="str">
            <v>edordonez@unicauca.edu.co</v>
          </cell>
          <cell r="O1322" t="str">
            <v>ASISTENTE</v>
          </cell>
          <cell r="P1322">
            <v>38728</v>
          </cell>
          <cell r="Q1322" t="str">
            <v>NULL</v>
          </cell>
        </row>
        <row r="1323">
          <cell r="B1323">
            <v>76318744</v>
          </cell>
          <cell r="C1323" t="str">
            <v>RIVERA ZAMBRANO JAMES RODOLFO</v>
          </cell>
          <cell r="D1323" t="str">
            <v>RIVERA</v>
          </cell>
          <cell r="E1323" t="str">
            <v>ZAMBRANO</v>
          </cell>
          <cell r="F1323" t="str">
            <v>JAMES</v>
          </cell>
          <cell r="G1323" t="str">
            <v>RODOLFO</v>
          </cell>
          <cell r="H1323">
            <v>28</v>
          </cell>
          <cell r="I1323" t="str">
            <v>PLANTA</v>
          </cell>
          <cell r="J1323" t="str">
            <v>M</v>
          </cell>
          <cell r="K1323" t="str">
            <v>ac</v>
          </cell>
          <cell r="L1323" t="str">
            <v>TC</v>
          </cell>
          <cell r="M1323" t="str">
            <v>NULL</v>
          </cell>
          <cell r="N1323" t="str">
            <v>jarivera@unicauca.edu.co</v>
          </cell>
          <cell r="O1323" t="str">
            <v>ASISTENTE</v>
          </cell>
          <cell r="P1323">
            <v>37644</v>
          </cell>
          <cell r="Q1323" t="str">
            <v>NULL</v>
          </cell>
        </row>
        <row r="1324">
          <cell r="B1324">
            <v>76320096</v>
          </cell>
          <cell r="C1324" t="str">
            <v>CORRALES MUÑOZ JUAN CARLOS</v>
          </cell>
          <cell r="D1324" t="str">
            <v>CORRALES</v>
          </cell>
          <cell r="E1324" t="str">
            <v>MUÑOZ</v>
          </cell>
          <cell r="F1324" t="str">
            <v>JUAN</v>
          </cell>
          <cell r="G1324" t="str">
            <v>CARLOS</v>
          </cell>
          <cell r="H1324">
            <v>50</v>
          </cell>
          <cell r="I1324" t="str">
            <v>PLANTA</v>
          </cell>
          <cell r="J1324" t="str">
            <v>M</v>
          </cell>
          <cell r="K1324" t="str">
            <v>ac</v>
          </cell>
          <cell r="L1324" t="str">
            <v>TC</v>
          </cell>
          <cell r="M1324" t="str">
            <v>NULL</v>
          </cell>
          <cell r="N1324" t="str">
            <v>jcorral@unicauca.edu.co</v>
          </cell>
          <cell r="O1324" t="str">
            <v>TITULAR</v>
          </cell>
          <cell r="P1324">
            <v>36228</v>
          </cell>
          <cell r="Q1324" t="str">
            <v>NULL</v>
          </cell>
        </row>
        <row r="1325">
          <cell r="B1325">
            <v>76320325</v>
          </cell>
          <cell r="C1325" t="str">
            <v>ZUÑIGA ORDOÑEZ JOSE LUIS</v>
          </cell>
          <cell r="D1325" t="str">
            <v>ZUÑIGA</v>
          </cell>
          <cell r="E1325" t="str">
            <v>ORDOÑEZ</v>
          </cell>
          <cell r="F1325" t="str">
            <v>JOSE</v>
          </cell>
          <cell r="G1325" t="str">
            <v>LUIS</v>
          </cell>
          <cell r="H1325">
            <v>41</v>
          </cell>
          <cell r="I1325" t="str">
            <v>PLANTA</v>
          </cell>
          <cell r="J1325" t="str">
            <v>M</v>
          </cell>
          <cell r="K1325" t="str">
            <v>ac</v>
          </cell>
          <cell r="L1325" t="str">
            <v>TC</v>
          </cell>
          <cell r="M1325" t="str">
            <v>NULL</v>
          </cell>
          <cell r="N1325" t="str">
            <v>josezuniga@unicauca.edu.co</v>
          </cell>
          <cell r="O1325" t="str">
            <v>ASISTENTE</v>
          </cell>
          <cell r="P1325">
            <v>43479</v>
          </cell>
          <cell r="Q1325" t="str">
            <v>NULL</v>
          </cell>
        </row>
        <row r="1326">
          <cell r="B1326">
            <v>76320393</v>
          </cell>
          <cell r="C1326" t="str">
            <v>GUERRERO VARGAS JIMMY ALEXANDER</v>
          </cell>
          <cell r="D1326" t="str">
            <v>GUERRERO</v>
          </cell>
          <cell r="E1326" t="str">
            <v>VARGAS</v>
          </cell>
          <cell r="F1326" t="str">
            <v>JIMMY</v>
          </cell>
          <cell r="G1326" t="str">
            <v>ALEXANDER</v>
          </cell>
          <cell r="H1326">
            <v>31</v>
          </cell>
          <cell r="I1326" t="str">
            <v>PLANTA</v>
          </cell>
          <cell r="J1326" t="str">
            <v>M</v>
          </cell>
          <cell r="K1326" t="str">
            <v>ac</v>
          </cell>
          <cell r="L1326" t="str">
            <v>TC</v>
          </cell>
          <cell r="M1326" t="str">
            <v>COORDINADORPS</v>
          </cell>
          <cell r="N1326" t="str">
            <v>guerrero@unicauca.edu.co</v>
          </cell>
          <cell r="O1326" t="str">
            <v>ASOCIADO</v>
          </cell>
          <cell r="P1326">
            <v>41699</v>
          </cell>
          <cell r="Q1326" t="str">
            <v>NULL</v>
          </cell>
        </row>
        <row r="1327">
          <cell r="B1327">
            <v>76321704</v>
          </cell>
          <cell r="C1327" t="str">
            <v>TOLEDO TOVAR ALEJANDRO</v>
          </cell>
          <cell r="D1327" t="str">
            <v>TOLEDO</v>
          </cell>
          <cell r="E1327" t="str">
            <v>TOVAR</v>
          </cell>
          <cell r="F1327" t="str">
            <v>ALEJANDRO</v>
          </cell>
          <cell r="H1327">
            <v>49</v>
          </cell>
          <cell r="I1327" t="str">
            <v>PLANTA</v>
          </cell>
          <cell r="J1327" t="str">
            <v>M</v>
          </cell>
          <cell r="K1327" t="str">
            <v>ac</v>
          </cell>
          <cell r="L1327" t="str">
            <v>TC</v>
          </cell>
          <cell r="M1327" t="str">
            <v>DECANO</v>
          </cell>
          <cell r="N1327" t="str">
            <v>atoledo@unicauca.edu.co</v>
          </cell>
          <cell r="O1327" t="str">
            <v>TITULAR</v>
          </cell>
          <cell r="P1327">
            <v>38728</v>
          </cell>
          <cell r="Q1327" t="str">
            <v>NULL</v>
          </cell>
        </row>
        <row r="1328">
          <cell r="B1328">
            <v>76322721</v>
          </cell>
          <cell r="C1328" t="str">
            <v>QUIÑONEZ SINISTERRA FERNEY</v>
          </cell>
          <cell r="D1328" t="str">
            <v>QUIÑONEZ</v>
          </cell>
          <cell r="E1328" t="str">
            <v>SINISTERRA</v>
          </cell>
          <cell r="F1328" t="str">
            <v>FERNEY</v>
          </cell>
          <cell r="H1328">
            <v>45</v>
          </cell>
          <cell r="I1328" t="str">
            <v>PLANTA</v>
          </cell>
          <cell r="J1328" t="str">
            <v>M</v>
          </cell>
          <cell r="K1328" t="str">
            <v>ac</v>
          </cell>
          <cell r="L1328" t="str">
            <v>TC</v>
          </cell>
          <cell r="M1328" t="str">
            <v>NULL</v>
          </cell>
          <cell r="N1328" t="str">
            <v>ferneyquinones@unicauca.edu.co</v>
          </cell>
          <cell r="O1328" t="str">
            <v>ASISTENTE</v>
          </cell>
          <cell r="P1328">
            <v>42856</v>
          </cell>
          <cell r="Q1328" t="str">
            <v>NULL</v>
          </cell>
        </row>
        <row r="1329">
          <cell r="B1329">
            <v>76323271</v>
          </cell>
          <cell r="C1329" t="str">
            <v>ORDOÑEZ MORA CARLOS RENE</v>
          </cell>
          <cell r="D1329" t="str">
            <v>ORDOÑEZ</v>
          </cell>
          <cell r="E1329" t="str">
            <v>MORA</v>
          </cell>
          <cell r="F1329" t="str">
            <v>CARLOS</v>
          </cell>
          <cell r="G1329" t="str">
            <v>RENE</v>
          </cell>
          <cell r="H1329">
            <v>3</v>
          </cell>
          <cell r="I1329" t="str">
            <v>PLANTA</v>
          </cell>
          <cell r="J1329" t="str">
            <v>M</v>
          </cell>
          <cell r="K1329" t="str">
            <v>ac</v>
          </cell>
          <cell r="L1329" t="str">
            <v>TC</v>
          </cell>
          <cell r="M1329" t="str">
            <v>NULL</v>
          </cell>
          <cell r="N1329" t="str">
            <v>carlosreneom@unicauca.edu.co</v>
          </cell>
          <cell r="O1329" t="str">
            <v>TITULAR</v>
          </cell>
          <cell r="P1329">
            <v>38729</v>
          </cell>
          <cell r="Q1329" t="str">
            <v>NULL</v>
          </cell>
        </row>
        <row r="1330">
          <cell r="B1330">
            <v>76325685</v>
          </cell>
          <cell r="C1330" t="str">
            <v>HURTADO GUACA JAVIER ALEXANDER</v>
          </cell>
          <cell r="D1330" t="str">
            <v>HURTADO</v>
          </cell>
          <cell r="E1330" t="str">
            <v>GUACA</v>
          </cell>
          <cell r="F1330" t="str">
            <v>JAVIER</v>
          </cell>
          <cell r="G1330" t="str">
            <v>ALEXANDER</v>
          </cell>
          <cell r="H1330">
            <v>50</v>
          </cell>
          <cell r="I1330" t="str">
            <v>PLANTA</v>
          </cell>
          <cell r="J1330" t="str">
            <v>M</v>
          </cell>
          <cell r="K1330" t="str">
            <v>ac</v>
          </cell>
          <cell r="L1330" t="str">
            <v>TC</v>
          </cell>
          <cell r="M1330" t="str">
            <v>NULL</v>
          </cell>
          <cell r="N1330" t="str">
            <v>javhur@unicauca.edu.co</v>
          </cell>
          <cell r="O1330" t="str">
            <v>ASOCIADO</v>
          </cell>
          <cell r="P1330">
            <v>38727</v>
          </cell>
          <cell r="Q1330" t="str">
            <v>NULL</v>
          </cell>
        </row>
        <row r="1331">
          <cell r="B1331">
            <v>76328871</v>
          </cell>
          <cell r="C1331" t="str">
            <v>CLAVIJO GALLEGO TULIO ANDRES</v>
          </cell>
          <cell r="D1331" t="str">
            <v>CLAVIJO</v>
          </cell>
          <cell r="E1331" t="str">
            <v>GALLEGO</v>
          </cell>
          <cell r="F1331" t="str">
            <v>TULIO</v>
          </cell>
          <cell r="G1331" t="str">
            <v>ANDRES</v>
          </cell>
          <cell r="H1331">
            <v>26</v>
          </cell>
          <cell r="I1331" t="str">
            <v>PLANTA</v>
          </cell>
          <cell r="J1331" t="str">
            <v>M</v>
          </cell>
          <cell r="K1331" t="str">
            <v>ac</v>
          </cell>
          <cell r="L1331" t="str">
            <v>TC</v>
          </cell>
          <cell r="M1331" t="str">
            <v>COORDINADORPR</v>
          </cell>
          <cell r="N1331" t="str">
            <v>taclavijo@unicauca.edu.co</v>
          </cell>
          <cell r="O1331" t="str">
            <v>ASOCIADO</v>
          </cell>
          <cell r="P1331">
            <v>43749</v>
          </cell>
          <cell r="Q1331" t="str">
            <v>NULL</v>
          </cell>
        </row>
        <row r="1332">
          <cell r="B1332">
            <v>76329206</v>
          </cell>
          <cell r="C1332" t="str">
            <v>RAMIREZ GONZALEZ GUSTAVO ADOLFO</v>
          </cell>
          <cell r="D1332" t="str">
            <v>RAMIREZ</v>
          </cell>
          <cell r="E1332" t="str">
            <v>GONZALEZ</v>
          </cell>
          <cell r="F1332" t="str">
            <v>GUSTAVO</v>
          </cell>
          <cell r="G1332" t="str">
            <v>ADOLFO</v>
          </cell>
          <cell r="H1332">
            <v>50</v>
          </cell>
          <cell r="I1332" t="str">
            <v>PLANTA</v>
          </cell>
          <cell r="J1332" t="str">
            <v>M</v>
          </cell>
          <cell r="K1332" t="str">
            <v>ac</v>
          </cell>
          <cell r="L1332" t="str">
            <v>TC</v>
          </cell>
          <cell r="M1332" t="str">
            <v>NULL</v>
          </cell>
          <cell r="N1332" t="str">
            <v>gramirez@unicauca.edu.co</v>
          </cell>
          <cell r="O1332" t="str">
            <v>TITULAR</v>
          </cell>
          <cell r="P1332">
            <v>36997</v>
          </cell>
          <cell r="Q1332" t="str">
            <v>NULL</v>
          </cell>
        </row>
        <row r="1333">
          <cell r="B1333">
            <v>76329972</v>
          </cell>
          <cell r="C1333" t="str">
            <v>GONZALEZ DAGUA WILLIAM FERNANDO</v>
          </cell>
          <cell r="D1333" t="str">
            <v>GONZALEZ</v>
          </cell>
          <cell r="E1333" t="str">
            <v>DAGUA</v>
          </cell>
          <cell r="F1333" t="str">
            <v>WILLIAM</v>
          </cell>
          <cell r="G1333" t="str">
            <v>FERNANDO</v>
          </cell>
          <cell r="H1333">
            <v>13</v>
          </cell>
          <cell r="I1333" t="str">
            <v>PLANTA</v>
          </cell>
          <cell r="J1333" t="str">
            <v>M</v>
          </cell>
          <cell r="K1333" t="str">
            <v>ac</v>
          </cell>
          <cell r="L1333" t="str">
            <v>TC</v>
          </cell>
          <cell r="M1333" t="str">
            <v>JEFE</v>
          </cell>
          <cell r="N1333" t="str">
            <v>williamgonzalez@unicauca.edu.co</v>
          </cell>
          <cell r="O1333" t="str">
            <v>AUXILIAR</v>
          </cell>
          <cell r="P1333">
            <v>42745</v>
          </cell>
          <cell r="Q1333" t="str">
            <v>NULL</v>
          </cell>
        </row>
        <row r="1334">
          <cell r="B1334">
            <v>76330278</v>
          </cell>
          <cell r="C1334" t="str">
            <v>CAICEDO ORTIZ JULIAN ANDRES</v>
          </cell>
          <cell r="D1334" t="str">
            <v>CAICEDO</v>
          </cell>
          <cell r="E1334" t="str">
            <v>ORTIZ</v>
          </cell>
          <cell r="F1334" t="str">
            <v>JULIAN</v>
          </cell>
          <cell r="G1334" t="str">
            <v>ANDRES</v>
          </cell>
          <cell r="H1334">
            <v>37</v>
          </cell>
          <cell r="I1334" t="str">
            <v>PLANTA</v>
          </cell>
          <cell r="J1334" t="str">
            <v>M</v>
          </cell>
          <cell r="K1334" t="str">
            <v>ac</v>
          </cell>
          <cell r="L1334" t="str">
            <v>TC</v>
          </cell>
          <cell r="M1334" t="str">
            <v>NULL</v>
          </cell>
          <cell r="N1334" t="str">
            <v>julianca@unicauca.edu.co</v>
          </cell>
          <cell r="O1334" t="str">
            <v>ASOCIADO</v>
          </cell>
          <cell r="P1334">
            <v>42219</v>
          </cell>
          <cell r="Q1334" t="str">
            <v>NULL</v>
          </cell>
        </row>
        <row r="1335">
          <cell r="B1335">
            <v>76335426</v>
          </cell>
          <cell r="C1335" t="str">
            <v>CHILITO PIAMBA EDUARDO ANDRES</v>
          </cell>
          <cell r="D1335" t="str">
            <v>CHILITO</v>
          </cell>
          <cell r="E1335" t="str">
            <v>PIAMBA</v>
          </cell>
          <cell r="F1335" t="str">
            <v>EDUARDO</v>
          </cell>
          <cell r="G1335" t="str">
            <v>ANDRES</v>
          </cell>
          <cell r="H1335">
            <v>37</v>
          </cell>
          <cell r="I1335" t="str">
            <v>PLANTA</v>
          </cell>
          <cell r="J1335" t="str">
            <v>M</v>
          </cell>
          <cell r="K1335" t="str">
            <v>ac</v>
          </cell>
          <cell r="L1335" t="str">
            <v>TC</v>
          </cell>
          <cell r="M1335" t="str">
            <v>NULL</v>
          </cell>
          <cell r="N1335" t="str">
            <v>echilito@unicauca.edu.co</v>
          </cell>
          <cell r="O1335" t="str">
            <v>TITULAR</v>
          </cell>
          <cell r="P1335">
            <v>38727</v>
          </cell>
          <cell r="Q1335" t="str">
            <v>NULL</v>
          </cell>
        </row>
        <row r="1336">
          <cell r="B1336">
            <v>79261468</v>
          </cell>
          <cell r="C1336" t="str">
            <v>ORDOÑEZ MOSQUERA OSCAR ENRIQUE</v>
          </cell>
          <cell r="D1336" t="str">
            <v>ORDOÑEZ</v>
          </cell>
          <cell r="E1336" t="str">
            <v>MOSQUERA</v>
          </cell>
          <cell r="F1336" t="str">
            <v>OSCAR</v>
          </cell>
          <cell r="G1336" t="str">
            <v>ENRIQUE</v>
          </cell>
          <cell r="H1336">
            <v>12</v>
          </cell>
          <cell r="I1336" t="str">
            <v>PLANTA</v>
          </cell>
          <cell r="J1336" t="str">
            <v>M</v>
          </cell>
          <cell r="K1336" t="str">
            <v>ac</v>
          </cell>
          <cell r="L1336" t="str">
            <v>MT</v>
          </cell>
          <cell r="M1336" t="str">
            <v>NULL</v>
          </cell>
          <cell r="N1336" t="str">
            <v>oeordonez@unicauca.edu.co</v>
          </cell>
          <cell r="O1336" t="str">
            <v>ASISTENTE</v>
          </cell>
          <cell r="P1336">
            <v>34915</v>
          </cell>
          <cell r="Q1336" t="str">
            <v>NULL</v>
          </cell>
        </row>
        <row r="1337">
          <cell r="B1337">
            <v>79390100</v>
          </cell>
          <cell r="C1337" t="str">
            <v>ARANGO QUINTANA MILTON</v>
          </cell>
          <cell r="D1337" t="str">
            <v>ARANGO</v>
          </cell>
          <cell r="E1337" t="str">
            <v>QUINTANA</v>
          </cell>
          <cell r="F1337" t="str">
            <v>MILTON</v>
          </cell>
          <cell r="H1337">
            <v>35</v>
          </cell>
          <cell r="I1337" t="str">
            <v>PLANTA</v>
          </cell>
          <cell r="J1337" t="str">
            <v>M</v>
          </cell>
          <cell r="K1337" t="str">
            <v>ac</v>
          </cell>
          <cell r="L1337" t="str">
            <v>TC</v>
          </cell>
          <cell r="M1337" t="str">
            <v>NULL</v>
          </cell>
          <cell r="N1337" t="str">
            <v>marango@unicauca.edu.co</v>
          </cell>
          <cell r="O1337" t="str">
            <v>ASOCIADO</v>
          </cell>
          <cell r="P1337">
            <v>35682</v>
          </cell>
          <cell r="Q1337" t="str">
            <v>NULL</v>
          </cell>
        </row>
        <row r="1338">
          <cell r="B1338">
            <v>79465960</v>
          </cell>
          <cell r="C1338" t="str">
            <v>MARIN RICO GUILLERMO</v>
          </cell>
          <cell r="D1338" t="str">
            <v>MARIN</v>
          </cell>
          <cell r="E1338" t="str">
            <v>RICO</v>
          </cell>
          <cell r="F1338" t="str">
            <v>GUILLERMO</v>
          </cell>
          <cell r="H1338">
            <v>1</v>
          </cell>
          <cell r="I1338" t="str">
            <v>PLANTA</v>
          </cell>
          <cell r="J1338" t="str">
            <v>M</v>
          </cell>
          <cell r="K1338" t="str">
            <v>ac</v>
          </cell>
          <cell r="L1338" t="str">
            <v>TC</v>
          </cell>
          <cell r="M1338" t="str">
            <v>NULL</v>
          </cell>
          <cell r="N1338" t="str">
            <v>gmarinrico@unicauca.edu.co</v>
          </cell>
          <cell r="O1338" t="str">
            <v>ASOCIADO</v>
          </cell>
          <cell r="P1338">
            <v>35845</v>
          </cell>
          <cell r="Q1338" t="str">
            <v>NULL</v>
          </cell>
        </row>
        <row r="1339">
          <cell r="B1339">
            <v>80065947</v>
          </cell>
          <cell r="C1339" t="str">
            <v>PARRA SANCHEZ ALDO IVAN</v>
          </cell>
          <cell r="D1339" t="str">
            <v>PARRA</v>
          </cell>
          <cell r="E1339" t="str">
            <v>SANCHEZ</v>
          </cell>
          <cell r="F1339" t="str">
            <v>ALDO</v>
          </cell>
          <cell r="G1339" t="str">
            <v>IVAN</v>
          </cell>
          <cell r="H1339">
            <v>35</v>
          </cell>
          <cell r="I1339" t="str">
            <v>PLANTA</v>
          </cell>
          <cell r="J1339" t="str">
            <v>M</v>
          </cell>
          <cell r="K1339" t="str">
            <v>ac</v>
          </cell>
          <cell r="L1339" t="str">
            <v>TC</v>
          </cell>
          <cell r="M1339" t="str">
            <v>COORDINADORPR</v>
          </cell>
          <cell r="N1339" t="str">
            <v>aldo@unicauca.edu.co</v>
          </cell>
          <cell r="O1339" t="str">
            <v>ASISTENTE</v>
          </cell>
          <cell r="P1339">
            <v>43749</v>
          </cell>
          <cell r="Q1339" t="str">
            <v>NULL</v>
          </cell>
        </row>
        <row r="1340">
          <cell r="B1340">
            <v>80408039</v>
          </cell>
          <cell r="C1340" t="str">
            <v>PASTAS BUSTOS HENRY FERNANDO</v>
          </cell>
          <cell r="D1340" t="str">
            <v>PASTAS</v>
          </cell>
          <cell r="E1340" t="str">
            <v>BUSTOS</v>
          </cell>
          <cell r="F1340" t="str">
            <v>HENRY</v>
          </cell>
          <cell r="G1340" t="str">
            <v>FERNANDO</v>
          </cell>
          <cell r="H1340">
            <v>8</v>
          </cell>
          <cell r="I1340" t="str">
            <v>PLANTA</v>
          </cell>
          <cell r="J1340" t="str">
            <v>M</v>
          </cell>
          <cell r="K1340" t="str">
            <v>ac</v>
          </cell>
          <cell r="L1340" t="str">
            <v>MT</v>
          </cell>
          <cell r="M1340" t="str">
            <v>NULL</v>
          </cell>
          <cell r="N1340" t="str">
            <v>henrypastas@unicauca.edu.co</v>
          </cell>
          <cell r="O1340" t="str">
            <v>AUXILIAR</v>
          </cell>
          <cell r="P1340">
            <v>42219</v>
          </cell>
          <cell r="Q1340" t="str">
            <v>NULL</v>
          </cell>
        </row>
        <row r="1341">
          <cell r="B1341">
            <v>87245421</v>
          </cell>
          <cell r="C1341" t="str">
            <v>CERON PALACIOS LUIS ARLEYO</v>
          </cell>
          <cell r="D1341" t="str">
            <v>CERON</v>
          </cell>
          <cell r="E1341" t="str">
            <v>PALACIOS</v>
          </cell>
          <cell r="F1341" t="str">
            <v>LUIS</v>
          </cell>
          <cell r="G1341" t="str">
            <v>ARLEYO</v>
          </cell>
          <cell r="H1341">
            <v>23</v>
          </cell>
          <cell r="I1341" t="str">
            <v>PLANTA</v>
          </cell>
          <cell r="J1341" t="str">
            <v>M</v>
          </cell>
          <cell r="K1341" t="str">
            <v>ac</v>
          </cell>
          <cell r="L1341" t="str">
            <v>TC</v>
          </cell>
          <cell r="M1341" t="str">
            <v>COORDINADORPR</v>
          </cell>
          <cell r="N1341" t="str">
            <v>arleyc@unicauca.edu.co</v>
          </cell>
          <cell r="O1341" t="str">
            <v>ASOCIADO</v>
          </cell>
          <cell r="P1341">
            <v>43749</v>
          </cell>
          <cell r="Q1341" t="str">
            <v>NULL</v>
          </cell>
        </row>
        <row r="1342">
          <cell r="B1342">
            <v>91296197</v>
          </cell>
          <cell r="C1342" t="str">
            <v>MORENO CHAUSTRE JORGE JAIR</v>
          </cell>
          <cell r="D1342" t="str">
            <v>MORENO</v>
          </cell>
          <cell r="E1342" t="str">
            <v>CHAUSTRE</v>
          </cell>
          <cell r="F1342" t="str">
            <v>JORGE</v>
          </cell>
          <cell r="G1342" t="str">
            <v>JAIR</v>
          </cell>
          <cell r="H1342">
            <v>52</v>
          </cell>
          <cell r="I1342" t="str">
            <v>PLANTA</v>
          </cell>
          <cell r="J1342" t="str">
            <v>M</v>
          </cell>
          <cell r="K1342" t="str">
            <v>ac</v>
          </cell>
          <cell r="L1342" t="str">
            <v>TC</v>
          </cell>
          <cell r="M1342" t="str">
            <v>NULL</v>
          </cell>
          <cell r="N1342" t="str">
            <v>jjmoreno@unicauca.edu.co</v>
          </cell>
          <cell r="O1342" t="str">
            <v>TITULAR</v>
          </cell>
          <cell r="P1342">
            <v>37194</v>
          </cell>
          <cell r="Q1342" t="str">
            <v>NULL</v>
          </cell>
        </row>
        <row r="1343">
          <cell r="B1343">
            <v>91485576</v>
          </cell>
          <cell r="C1343" t="str">
            <v>ARDILA ALBARRACIN CARLOS ALBERTO</v>
          </cell>
          <cell r="D1343" t="str">
            <v>ARDILA</v>
          </cell>
          <cell r="E1343" t="str">
            <v>ALBARRACIN</v>
          </cell>
          <cell r="F1343" t="str">
            <v>CARLOS</v>
          </cell>
          <cell r="G1343" t="str">
            <v>ALBERTO</v>
          </cell>
          <cell r="H1343">
            <v>52</v>
          </cell>
          <cell r="I1343" t="str">
            <v>PLANTA</v>
          </cell>
          <cell r="J1343" t="str">
            <v>M</v>
          </cell>
          <cell r="K1343" t="str">
            <v>ac</v>
          </cell>
          <cell r="L1343" t="str">
            <v>TC</v>
          </cell>
          <cell r="M1343" t="str">
            <v>NULL</v>
          </cell>
          <cell r="N1343" t="str">
            <v>cardila@unicauca.edu.co</v>
          </cell>
          <cell r="O1343" t="str">
            <v>TITULAR</v>
          </cell>
          <cell r="P1343">
            <v>38364</v>
          </cell>
          <cell r="Q1343" t="str">
            <v>NULL</v>
          </cell>
        </row>
        <row r="1344">
          <cell r="B1344">
            <v>92528811</v>
          </cell>
          <cell r="C1344" t="str">
            <v>ARENAS APARICIO FAVIAN ENRIQUE</v>
          </cell>
          <cell r="D1344" t="str">
            <v>ARENAS</v>
          </cell>
          <cell r="E1344" t="str">
            <v>APARICIO</v>
          </cell>
          <cell r="F1344" t="str">
            <v>FAVIAN</v>
          </cell>
          <cell r="G1344" t="str">
            <v>ENRIQUE</v>
          </cell>
          <cell r="H1344">
            <v>35</v>
          </cell>
          <cell r="I1344" t="str">
            <v>PLANTA</v>
          </cell>
          <cell r="J1344" t="str">
            <v>M</v>
          </cell>
          <cell r="K1344" t="str">
            <v>ac</v>
          </cell>
          <cell r="L1344" t="str">
            <v>TC</v>
          </cell>
          <cell r="M1344" t="str">
            <v>NULL</v>
          </cell>
          <cell r="N1344" t="str">
            <v>farenas@unicauca.edu.co</v>
          </cell>
          <cell r="O1344" t="str">
            <v>TITULAR</v>
          </cell>
          <cell r="P1344">
            <v>38727</v>
          </cell>
          <cell r="Q1344" t="str">
            <v>NULL</v>
          </cell>
        </row>
        <row r="1345">
          <cell r="B1345">
            <v>93357723</v>
          </cell>
          <cell r="C1345" t="str">
            <v>ACOSTA ACOSTA PABLO ENRIQUE</v>
          </cell>
          <cell r="D1345" t="str">
            <v>ACOSTA</v>
          </cell>
          <cell r="E1345" t="str">
            <v>ACOSTA</v>
          </cell>
          <cell r="F1345" t="str">
            <v>PABLO</v>
          </cell>
          <cell r="G1345" t="str">
            <v>ENRIQUE</v>
          </cell>
          <cell r="H1345">
            <v>28</v>
          </cell>
          <cell r="I1345" t="str">
            <v>PLANTA</v>
          </cell>
          <cell r="J1345" t="str">
            <v>M</v>
          </cell>
          <cell r="K1345" t="str">
            <v>ac</v>
          </cell>
          <cell r="L1345" t="str">
            <v>TC</v>
          </cell>
          <cell r="M1345" t="str">
            <v>NULL</v>
          </cell>
          <cell r="N1345" t="str">
            <v>peacosta@unicauca.edu.co</v>
          </cell>
          <cell r="O1345" t="str">
            <v>ASISTENTE</v>
          </cell>
          <cell r="P1345">
            <v>36437</v>
          </cell>
          <cell r="Q1345" t="str">
            <v>NULL</v>
          </cell>
        </row>
        <row r="1346">
          <cell r="B1346">
            <v>94064631</v>
          </cell>
          <cell r="C1346" t="str">
            <v>CALVACHE ESPAÑA JOSE ANDRES</v>
          </cell>
          <cell r="D1346" t="str">
            <v>CALVACHE</v>
          </cell>
          <cell r="E1346" t="str">
            <v>ESPAÑA</v>
          </cell>
          <cell r="F1346" t="str">
            <v>JOSE</v>
          </cell>
          <cell r="G1346" t="str">
            <v>ANDRES</v>
          </cell>
          <cell r="H1346">
            <v>6</v>
          </cell>
          <cell r="I1346" t="str">
            <v>PLANTA</v>
          </cell>
          <cell r="J1346" t="str">
            <v>M</v>
          </cell>
          <cell r="K1346" t="str">
            <v>ac</v>
          </cell>
          <cell r="L1346" t="str">
            <v>TC</v>
          </cell>
          <cell r="M1346" t="str">
            <v>NULL</v>
          </cell>
          <cell r="N1346" t="str">
            <v>jacalvache@unicauca.edu.co</v>
          </cell>
          <cell r="O1346" t="str">
            <v>ASISTENTE</v>
          </cell>
          <cell r="P1346">
            <v>41699</v>
          </cell>
          <cell r="Q1346" t="str">
            <v>NULL</v>
          </cell>
        </row>
        <row r="1347">
          <cell r="B1347">
            <v>94072854</v>
          </cell>
          <cell r="C1347" t="str">
            <v>DVRIES ARTURO RICHARD FERNANDO</v>
          </cell>
          <cell r="D1347" t="str">
            <v>DVRIES</v>
          </cell>
          <cell r="E1347" t="str">
            <v>ARTURO</v>
          </cell>
          <cell r="F1347" t="str">
            <v>RICHARD</v>
          </cell>
          <cell r="G1347" t="str">
            <v>FERNANDO</v>
          </cell>
          <cell r="H1347">
            <v>36</v>
          </cell>
          <cell r="I1347" t="str">
            <v>PLANTA</v>
          </cell>
          <cell r="J1347" t="str">
            <v>M</v>
          </cell>
          <cell r="K1347" t="str">
            <v>ac</v>
          </cell>
          <cell r="L1347" t="str">
            <v>TC</v>
          </cell>
          <cell r="M1347" t="str">
            <v>NULL</v>
          </cell>
          <cell r="N1347" t="str">
            <v>NULL</v>
          </cell>
          <cell r="O1347" t="str">
            <v>ASISTENTE</v>
          </cell>
          <cell r="P1347">
            <v>45153</v>
          </cell>
          <cell r="Q1347" t="str">
            <v>NULL</v>
          </cell>
        </row>
        <row r="1348">
          <cell r="B1348">
            <v>94417765</v>
          </cell>
          <cell r="C1348" t="str">
            <v>CAICEDO ORTIZ JOSE ANTONIO</v>
          </cell>
          <cell r="D1348" t="str">
            <v>CAICEDO</v>
          </cell>
          <cell r="E1348" t="str">
            <v>ORTIZ</v>
          </cell>
          <cell r="F1348" t="str">
            <v>JOSE</v>
          </cell>
          <cell r="G1348" t="str">
            <v>ANTONIO</v>
          </cell>
          <cell r="H1348">
            <v>24</v>
          </cell>
          <cell r="I1348" t="str">
            <v>PLANTA</v>
          </cell>
          <cell r="J1348" t="str">
            <v>M</v>
          </cell>
          <cell r="K1348" t="str">
            <v>ac</v>
          </cell>
          <cell r="L1348" t="str">
            <v>TC</v>
          </cell>
          <cell r="M1348" t="str">
            <v>NULL</v>
          </cell>
          <cell r="N1348" t="str">
            <v>joseortiz@unicauca.edu.co</v>
          </cell>
          <cell r="O1348" t="str">
            <v>ASOCIADO</v>
          </cell>
          <cell r="P1348">
            <v>41671</v>
          </cell>
          <cell r="Q1348" t="str">
            <v>NULL</v>
          </cell>
        </row>
        <row r="1349">
          <cell r="B1349">
            <v>94503655</v>
          </cell>
          <cell r="C1349" t="str">
            <v>RENGIFO CARPINTERO EMERSON ALONSO</v>
          </cell>
          <cell r="D1349" t="str">
            <v>RENGIFO</v>
          </cell>
          <cell r="E1349" t="str">
            <v>CARPINTERO</v>
          </cell>
          <cell r="F1349" t="str">
            <v>EMERSON</v>
          </cell>
          <cell r="G1349" t="str">
            <v>ALONSO</v>
          </cell>
          <cell r="H1349">
            <v>36</v>
          </cell>
          <cell r="I1349" t="str">
            <v>PLANTA</v>
          </cell>
          <cell r="J1349" t="str">
            <v>M</v>
          </cell>
          <cell r="K1349" t="str">
            <v>ac</v>
          </cell>
          <cell r="L1349" t="str">
            <v>TC</v>
          </cell>
          <cell r="M1349" t="str">
            <v>NULL</v>
          </cell>
          <cell r="N1349" t="str">
            <v>emersonrengifo@unicauca.edu.co</v>
          </cell>
          <cell r="O1349" t="str">
            <v>ASOCIADO</v>
          </cell>
          <cell r="P1349">
            <v>42745</v>
          </cell>
          <cell r="Q1349" t="str">
            <v>NULL</v>
          </cell>
        </row>
        <row r="1350">
          <cell r="B1350">
            <v>97472504</v>
          </cell>
          <cell r="C1350" t="str">
            <v>MAVISOY MUCHAVISOY WILLIAN JAIRO</v>
          </cell>
          <cell r="D1350" t="str">
            <v>MAVISOY</v>
          </cell>
          <cell r="E1350" t="str">
            <v>MUCHAVISOY</v>
          </cell>
          <cell r="F1350" t="str">
            <v>WILLIAN</v>
          </cell>
          <cell r="G1350" t="str">
            <v>JAIRO</v>
          </cell>
          <cell r="H1350">
            <v>24</v>
          </cell>
          <cell r="I1350" t="str">
            <v>PLANTA</v>
          </cell>
          <cell r="J1350" t="str">
            <v>M</v>
          </cell>
          <cell r="K1350" t="str">
            <v>ac</v>
          </cell>
          <cell r="L1350" t="str">
            <v>TC</v>
          </cell>
          <cell r="M1350" t="str">
            <v>NULL</v>
          </cell>
          <cell r="N1350" t="str">
            <v>wmavisoy@unicauca.edu.co</v>
          </cell>
          <cell r="O1350" t="str">
            <v>ASISTENTE</v>
          </cell>
          <cell r="P1350">
            <v>43749</v>
          </cell>
          <cell r="Q1350" t="str">
            <v>NULL</v>
          </cell>
        </row>
        <row r="1351">
          <cell r="B1351">
            <v>98338302</v>
          </cell>
          <cell r="C1351" t="str">
            <v>ARTEAGA FUERTES DANNY ALEJANDRO</v>
          </cell>
          <cell r="D1351" t="str">
            <v>ARTEAGA</v>
          </cell>
          <cell r="E1351" t="str">
            <v>FUERTES</v>
          </cell>
          <cell r="F1351" t="str">
            <v>DANNY</v>
          </cell>
          <cell r="G1351" t="str">
            <v>ALEJANDRO</v>
          </cell>
          <cell r="H1351">
            <v>36</v>
          </cell>
          <cell r="I1351" t="str">
            <v>PLANTA</v>
          </cell>
          <cell r="J1351" t="str">
            <v>M</v>
          </cell>
          <cell r="K1351" t="str">
            <v>ac</v>
          </cell>
          <cell r="L1351" t="str">
            <v>TC</v>
          </cell>
          <cell r="M1351" t="str">
            <v>NULL</v>
          </cell>
          <cell r="N1351" t="str">
            <v>dannyarteaga@unicauca.edu.co</v>
          </cell>
          <cell r="O1351" t="str">
            <v>ASISTENTE</v>
          </cell>
          <cell r="P1351">
            <v>43749</v>
          </cell>
          <cell r="Q1351" t="str">
            <v>NULL</v>
          </cell>
        </row>
        <row r="1352">
          <cell r="B1352">
            <v>98395386</v>
          </cell>
          <cell r="C1352" t="str">
            <v>ARCOS RODRIGUEZ MAURICIO ESTEBAN</v>
          </cell>
          <cell r="D1352" t="str">
            <v>ARCOS</v>
          </cell>
          <cell r="E1352" t="str">
            <v>RODRIGUEZ</v>
          </cell>
          <cell r="F1352" t="str">
            <v>MAURICIO</v>
          </cell>
          <cell r="G1352" t="str">
            <v>ESTEBAN</v>
          </cell>
          <cell r="H1352">
            <v>3</v>
          </cell>
          <cell r="I1352" t="str">
            <v>PLANTA</v>
          </cell>
          <cell r="J1352" t="str">
            <v>M</v>
          </cell>
          <cell r="K1352" t="str">
            <v>ac</v>
          </cell>
          <cell r="L1352" t="str">
            <v>TC</v>
          </cell>
          <cell r="M1352" t="str">
            <v>NULL</v>
          </cell>
          <cell r="N1352" t="str">
            <v>marcos@unicauca.edu.co</v>
          </cell>
          <cell r="O1352" t="str">
            <v>ASOCIADO</v>
          </cell>
          <cell r="P1352">
            <v>38727</v>
          </cell>
          <cell r="Q1352" t="str">
            <v>NULL</v>
          </cell>
        </row>
        <row r="1353">
          <cell r="B1353">
            <v>98396856</v>
          </cell>
          <cell r="C1353" t="str">
            <v>ORDOÑEZ ERAZO HUGO ARMANDO</v>
          </cell>
          <cell r="D1353" t="str">
            <v>ORDOÑEZ</v>
          </cell>
          <cell r="E1353" t="str">
            <v>ERAZO</v>
          </cell>
          <cell r="F1353" t="str">
            <v>HUGO</v>
          </cell>
          <cell r="G1353" t="str">
            <v>ARMANDO</v>
          </cell>
          <cell r="H1353">
            <v>52</v>
          </cell>
          <cell r="I1353" t="str">
            <v>PLANTA</v>
          </cell>
          <cell r="J1353" t="str">
            <v>M</v>
          </cell>
          <cell r="K1353" t="str">
            <v>ac</v>
          </cell>
          <cell r="L1353" t="str">
            <v>TC</v>
          </cell>
          <cell r="M1353" t="str">
            <v>NULL</v>
          </cell>
          <cell r="N1353" t="str">
            <v>hugoordonez@unicauca.edu.co</v>
          </cell>
          <cell r="O1353" t="str">
            <v>ASOCIADO</v>
          </cell>
          <cell r="P1353">
            <v>43749</v>
          </cell>
          <cell r="Q1353" t="str">
            <v>NULL</v>
          </cell>
        </row>
        <row r="1354">
          <cell r="B1354">
            <v>98625503</v>
          </cell>
          <cell r="C1354" t="str">
            <v>LANIADO RODAS HENRY</v>
          </cell>
          <cell r="D1354" t="str">
            <v>LANIADO</v>
          </cell>
          <cell r="E1354" t="str">
            <v>RODAS</v>
          </cell>
          <cell r="F1354" t="str">
            <v>HENRY</v>
          </cell>
          <cell r="H1354">
            <v>35</v>
          </cell>
          <cell r="I1354" t="str">
            <v>PLANTA</v>
          </cell>
          <cell r="J1354" t="str">
            <v>M</v>
          </cell>
          <cell r="K1354" t="str">
            <v>ac</v>
          </cell>
          <cell r="L1354" t="str">
            <v>TC</v>
          </cell>
          <cell r="M1354" t="str">
            <v>NULL</v>
          </cell>
          <cell r="N1354" t="str">
            <v>NULL</v>
          </cell>
          <cell r="O1354" t="str">
            <v>ASOCIADO</v>
          </cell>
          <cell r="P1354">
            <v>45153</v>
          </cell>
          <cell r="Q1354" t="str">
            <v>NULL</v>
          </cell>
        </row>
        <row r="1355">
          <cell r="B1355">
            <v>1061700384</v>
          </cell>
          <cell r="C1355" t="str">
            <v>PAREDES GONZALEZ DIEGO FERNANDO</v>
          </cell>
          <cell r="D1355" t="str">
            <v>PAREDES</v>
          </cell>
          <cell r="E1355" t="str">
            <v>GONZALEZ</v>
          </cell>
          <cell r="F1355" t="str">
            <v>DIEGO</v>
          </cell>
          <cell r="G1355" t="str">
            <v>FERNANDO</v>
          </cell>
          <cell r="H1355">
            <v>2</v>
          </cell>
          <cell r="I1355" t="str">
            <v>PLANTA</v>
          </cell>
          <cell r="J1355" t="str">
            <v>M</v>
          </cell>
          <cell r="K1355" t="str">
            <v>ac</v>
          </cell>
          <cell r="L1355" t="str">
            <v>TC</v>
          </cell>
          <cell r="M1355" t="str">
            <v>NULL</v>
          </cell>
          <cell r="N1355" t="str">
            <v>dfparedes@unicauca.edu.co</v>
          </cell>
          <cell r="O1355" t="str">
            <v>ASISTENTE</v>
          </cell>
          <cell r="P1355">
            <v>43749</v>
          </cell>
          <cell r="Q1355" t="str">
            <v>NULL</v>
          </cell>
        </row>
        <row r="1356">
          <cell r="B1356">
            <v>1061704024</v>
          </cell>
          <cell r="C1356" t="str">
            <v>VILLAQUIRAN HURTADO ANDRES FELIPE</v>
          </cell>
          <cell r="D1356" t="str">
            <v>VILLAQUIRAN</v>
          </cell>
          <cell r="E1356" t="str">
            <v>HURTADO</v>
          </cell>
          <cell r="F1356" t="str">
            <v>ANDRES</v>
          </cell>
          <cell r="G1356" t="str">
            <v>FELIPE</v>
          </cell>
          <cell r="H1356">
            <v>9</v>
          </cell>
          <cell r="I1356" t="str">
            <v>PLANTA</v>
          </cell>
          <cell r="J1356" t="str">
            <v>M</v>
          </cell>
          <cell r="K1356" t="str">
            <v>ac</v>
          </cell>
          <cell r="L1356" t="str">
            <v>TC</v>
          </cell>
          <cell r="M1356" t="str">
            <v>NULL</v>
          </cell>
          <cell r="N1356" t="str">
            <v>avillaquiran@unicauca.edu.co</v>
          </cell>
          <cell r="O1356" t="str">
            <v>ASISTENTE</v>
          </cell>
          <cell r="P1356">
            <v>42745</v>
          </cell>
          <cell r="Q1356" t="str">
            <v>NULL</v>
          </cell>
        </row>
        <row r="1357">
          <cell r="B1357">
            <v>1061709075</v>
          </cell>
          <cell r="C1357" t="str">
            <v>ARIAS TORRES CARLOS ANDRES</v>
          </cell>
          <cell r="D1357" t="str">
            <v>ARIAS</v>
          </cell>
          <cell r="E1357" t="str">
            <v>TORRES</v>
          </cell>
          <cell r="F1357" t="str">
            <v>CARLOS</v>
          </cell>
          <cell r="G1357" t="str">
            <v>ANDRES</v>
          </cell>
          <cell r="H1357">
            <v>35</v>
          </cell>
          <cell r="I1357" t="str">
            <v>PLANTA</v>
          </cell>
          <cell r="J1357" t="str">
            <v>M</v>
          </cell>
          <cell r="K1357" t="str">
            <v>ac</v>
          </cell>
          <cell r="L1357" t="str">
            <v>TC</v>
          </cell>
          <cell r="M1357" t="str">
            <v>NULL</v>
          </cell>
          <cell r="N1357" t="str">
            <v>carlosarias@unicauca.edu.co</v>
          </cell>
          <cell r="O1357" t="str">
            <v>ASISTENTE</v>
          </cell>
          <cell r="P1357">
            <v>43749</v>
          </cell>
          <cell r="Q1357" t="str">
            <v>NULL</v>
          </cell>
        </row>
        <row r="1358">
          <cell r="B1358">
            <v>1061722961</v>
          </cell>
          <cell r="C1358" t="str">
            <v>BELTRAN CHASQUI JESICA WENDY</v>
          </cell>
          <cell r="D1358" t="str">
            <v>BELTRAN</v>
          </cell>
          <cell r="E1358" t="str">
            <v>CHASQUI</v>
          </cell>
          <cell r="F1358" t="str">
            <v>JESICA</v>
          </cell>
          <cell r="G1358" t="str">
            <v>WENDY</v>
          </cell>
          <cell r="H1358">
            <v>26</v>
          </cell>
          <cell r="I1358" t="str">
            <v>PLANTA</v>
          </cell>
          <cell r="J1358" t="str">
            <v>F</v>
          </cell>
          <cell r="K1358" t="str">
            <v>ac</v>
          </cell>
          <cell r="L1358" t="str">
            <v>TC</v>
          </cell>
          <cell r="M1358" t="str">
            <v>NULL</v>
          </cell>
          <cell r="N1358" t="str">
            <v>NULL</v>
          </cell>
          <cell r="O1358" t="str">
            <v>AUXILIAR</v>
          </cell>
          <cell r="P1358">
            <v>45153</v>
          </cell>
          <cell r="Q1358" t="str">
            <v>NULL</v>
          </cell>
        </row>
        <row r="1359">
          <cell r="B1359">
            <v>1061734734</v>
          </cell>
          <cell r="C1359" t="str">
            <v>ORDOÑEZ BASTIDAS WILLIAM ANDRES</v>
          </cell>
          <cell r="D1359" t="str">
            <v>ORDOÑEZ</v>
          </cell>
          <cell r="E1359" t="str">
            <v>BASTIDAS</v>
          </cell>
          <cell r="F1359" t="str">
            <v>WILLIAM</v>
          </cell>
          <cell r="G1359" t="str">
            <v>ANDRES</v>
          </cell>
          <cell r="H1359">
            <v>14</v>
          </cell>
          <cell r="I1359" t="str">
            <v>PLANTA</v>
          </cell>
          <cell r="J1359" t="str">
            <v>M</v>
          </cell>
          <cell r="K1359" t="str">
            <v>ac</v>
          </cell>
          <cell r="L1359" t="str">
            <v>MT</v>
          </cell>
          <cell r="M1359" t="str">
            <v>JEFE</v>
          </cell>
          <cell r="N1359" t="str">
            <v>wiordonez@unicauca.edu.co</v>
          </cell>
          <cell r="O1359" t="str">
            <v>ASOCIADO</v>
          </cell>
          <cell r="P1359">
            <v>43749</v>
          </cell>
          <cell r="Q1359" t="str">
            <v>NULL</v>
          </cell>
        </row>
        <row r="1360">
          <cell r="B1360">
            <v>1061771316</v>
          </cell>
          <cell r="C1360" t="str">
            <v>PEREZ MADIEDO CRISTINA</v>
          </cell>
          <cell r="D1360" t="str">
            <v>PEREZ</v>
          </cell>
          <cell r="E1360" t="str">
            <v>MADIEDO</v>
          </cell>
          <cell r="F1360" t="str">
            <v>CRISTINA</v>
          </cell>
          <cell r="H1360">
            <v>3</v>
          </cell>
          <cell r="I1360" t="str">
            <v>PLANTA</v>
          </cell>
          <cell r="J1360" t="str">
            <v>F</v>
          </cell>
          <cell r="K1360" t="str">
            <v>ac</v>
          </cell>
          <cell r="L1360" t="str">
            <v>TC</v>
          </cell>
          <cell r="M1360" t="str">
            <v>NULL</v>
          </cell>
          <cell r="N1360" t="str">
            <v>cristinaperez@unicauca.edu.co</v>
          </cell>
          <cell r="O1360" t="str">
            <v>TITULAR</v>
          </cell>
          <cell r="P1360">
            <v>38372</v>
          </cell>
          <cell r="Q1360" t="str">
            <v>NULL</v>
          </cell>
        </row>
        <row r="1361">
          <cell r="B1361">
            <v>19446961</v>
          </cell>
          <cell r="C1361" t="str">
            <v>BARRERA MORENO JORGE ENRIQUE</v>
          </cell>
          <cell r="D1361" t="str">
            <v>BARRERA</v>
          </cell>
          <cell r="E1361" t="str">
            <v>MORENO</v>
          </cell>
          <cell r="F1361" t="str">
            <v>JORGE</v>
          </cell>
          <cell r="G1361" t="str">
            <v>ENRIQUE</v>
          </cell>
          <cell r="H1361">
            <v>18</v>
          </cell>
          <cell r="I1361" t="str">
            <v>DOCENTES ENCARGO ADM.</v>
          </cell>
          <cell r="J1361" t="str">
            <v>M</v>
          </cell>
          <cell r="K1361" t="str">
            <v>ac</v>
          </cell>
          <cell r="L1361" t="str">
            <v>TC</v>
          </cell>
          <cell r="M1361" t="str">
            <v>DIRECTOR</v>
          </cell>
          <cell r="N1361" t="str">
            <v>jebarrera@unicauca.edu.co</v>
          </cell>
          <cell r="O1361" t="str">
            <v>ASOCIADO</v>
          </cell>
          <cell r="P1361">
            <v>34912</v>
          </cell>
          <cell r="Q1361" t="str">
            <v>NULL</v>
          </cell>
        </row>
        <row r="1362">
          <cell r="B1362">
            <v>38876682</v>
          </cell>
          <cell r="C1362" t="str">
            <v>GONZALEZ NIEVA AIDA PATRICIA</v>
          </cell>
          <cell r="D1362" t="str">
            <v>GONZALEZ</v>
          </cell>
          <cell r="E1362" t="str">
            <v>NIEVA</v>
          </cell>
          <cell r="F1362" t="str">
            <v>AIDA</v>
          </cell>
          <cell r="G1362" t="str">
            <v>PATRICIA</v>
          </cell>
          <cell r="H1362">
            <v>35</v>
          </cell>
          <cell r="I1362" t="str">
            <v>DOCENTES ENCARGO ADM.</v>
          </cell>
          <cell r="J1362" t="str">
            <v>F</v>
          </cell>
          <cell r="K1362" t="str">
            <v>ac</v>
          </cell>
          <cell r="L1362" t="str">
            <v>TC</v>
          </cell>
          <cell r="M1362" t="str">
            <v>DIRECTOR</v>
          </cell>
          <cell r="N1362" t="str">
            <v>apagon@unicauca.edu.co</v>
          </cell>
          <cell r="O1362" t="str">
            <v>TITULAR</v>
          </cell>
          <cell r="P1362">
            <v>37631</v>
          </cell>
          <cell r="Q1362" t="str">
            <v>NULL</v>
          </cell>
        </row>
        <row r="1363">
          <cell r="B1363">
            <v>76311561</v>
          </cell>
          <cell r="C1363" t="str">
            <v>HURTADO HERRERA DEIBAR RENE</v>
          </cell>
          <cell r="D1363" t="str">
            <v>HURTADO</v>
          </cell>
          <cell r="E1363" t="str">
            <v>HERRERA</v>
          </cell>
          <cell r="F1363" t="str">
            <v>DEIBAR</v>
          </cell>
          <cell r="G1363" t="str">
            <v>RENE</v>
          </cell>
          <cell r="H1363">
            <v>32</v>
          </cell>
          <cell r="I1363" t="str">
            <v>DOCENTES ENCARGO ADM.</v>
          </cell>
          <cell r="J1363" t="str">
            <v>M</v>
          </cell>
          <cell r="K1363" t="str">
            <v>ac</v>
          </cell>
          <cell r="L1363" t="str">
            <v>TC</v>
          </cell>
          <cell r="M1363" t="str">
            <v>DIRECTOR</v>
          </cell>
          <cell r="N1363" t="str">
            <v>deibarh@unicauca.edu.co</v>
          </cell>
          <cell r="O1363" t="str">
            <v>TITULAR</v>
          </cell>
          <cell r="P1363">
            <v>35462</v>
          </cell>
          <cell r="Q1363" t="str">
            <v>NULL</v>
          </cell>
        </row>
        <row r="1364">
          <cell r="B1364">
            <v>76314448</v>
          </cell>
          <cell r="C1364" t="str">
            <v>PINO CORREA FRANCISCO JOSE</v>
          </cell>
          <cell r="D1364" t="str">
            <v>PINO</v>
          </cell>
          <cell r="E1364" t="str">
            <v>CORREA</v>
          </cell>
          <cell r="F1364" t="str">
            <v>FRANCISCO</v>
          </cell>
          <cell r="G1364" t="str">
            <v>JOSE</v>
          </cell>
          <cell r="H1364">
            <v>52</v>
          </cell>
          <cell r="I1364" t="str">
            <v>DOCENTES ENCARGO ADM.</v>
          </cell>
          <cell r="J1364" t="str">
            <v>M</v>
          </cell>
          <cell r="K1364" t="str">
            <v>ac</v>
          </cell>
          <cell r="L1364" t="str">
            <v>TC</v>
          </cell>
          <cell r="M1364" t="str">
            <v>DIRECTOR</v>
          </cell>
          <cell r="N1364" t="str">
            <v>fjpino@unicauca.edu.co</v>
          </cell>
          <cell r="O1364" t="str">
            <v>TITULAR</v>
          </cell>
          <cell r="P1364">
            <v>36242</v>
          </cell>
          <cell r="Q1364" t="str">
            <v>NULL</v>
          </cell>
        </row>
        <row r="1365">
          <cell r="B1365">
            <v>4612857</v>
          </cell>
          <cell r="C1365" t="str">
            <v>MORALES FERNANDEZ SORY ALEXANDER</v>
          </cell>
          <cell r="D1365" t="str">
            <v>MORALES</v>
          </cell>
          <cell r="E1365" t="str">
            <v>FERNANDEZ</v>
          </cell>
          <cell r="F1365" t="str">
            <v>SORY</v>
          </cell>
          <cell r="G1365" t="str">
            <v>ALEXANDER</v>
          </cell>
          <cell r="H1365">
            <v>43</v>
          </cell>
          <cell r="I1365" t="str">
            <v>PLANTA</v>
          </cell>
          <cell r="J1365" t="str">
            <v>M</v>
          </cell>
          <cell r="K1365" t="str">
            <v>ac</v>
          </cell>
          <cell r="L1365" t="str">
            <v>TC</v>
          </cell>
          <cell r="N1365" t="str">
            <v>NULL</v>
          </cell>
          <cell r="O1365" t="str">
            <v>NULL</v>
          </cell>
          <cell r="P1365">
            <v>45363</v>
          </cell>
          <cell r="Q1365" t="str">
            <v>NULL</v>
          </cell>
        </row>
        <row r="1366">
          <cell r="B1366">
            <v>34316282</v>
          </cell>
          <cell r="C1366" t="str">
            <v>MELENJE ARGOTE MARLEN ANDREA</v>
          </cell>
          <cell r="D1366" t="str">
            <v>MELENJE</v>
          </cell>
          <cell r="E1366" t="str">
            <v>ARGOTE</v>
          </cell>
          <cell r="F1366" t="str">
            <v>MARLEN</v>
          </cell>
          <cell r="G1366" t="str">
            <v>ANDREA</v>
          </cell>
          <cell r="H1366">
            <v>2</v>
          </cell>
          <cell r="I1366" t="str">
            <v>PLANTA</v>
          </cell>
          <cell r="J1366" t="str">
            <v>F</v>
          </cell>
          <cell r="K1366" t="str">
            <v>ac</v>
          </cell>
          <cell r="L1366" t="str">
            <v>TC</v>
          </cell>
          <cell r="N1366" t="str">
            <v>andreamelenje@unicauca.edu.co</v>
          </cell>
          <cell r="O1366" t="str">
            <v>NULL</v>
          </cell>
          <cell r="P1366">
            <v>45363</v>
          </cell>
          <cell r="Q1366">
            <v>1</v>
          </cell>
        </row>
        <row r="1367">
          <cell r="B1367">
            <v>43842905</v>
          </cell>
          <cell r="C1367" t="str">
            <v>TORRES ANDRADE PAOLA ANDREA</v>
          </cell>
          <cell r="D1367" t="str">
            <v>TORRES</v>
          </cell>
          <cell r="E1367" t="str">
            <v>ANDRADE</v>
          </cell>
          <cell r="F1367" t="str">
            <v>PAOLA</v>
          </cell>
          <cell r="G1367" t="str">
            <v>ANDREA</v>
          </cell>
          <cell r="H1367">
            <v>5</v>
          </cell>
          <cell r="I1367" t="str">
            <v>PLANTA</v>
          </cell>
          <cell r="J1367" t="str">
            <v>F</v>
          </cell>
          <cell r="K1367" t="str">
            <v>ac</v>
          </cell>
          <cell r="L1367" t="str">
            <v>TC</v>
          </cell>
          <cell r="N1367" t="str">
            <v>NULL</v>
          </cell>
          <cell r="O1367" t="str">
            <v>NULL</v>
          </cell>
          <cell r="P1367">
            <v>45369</v>
          </cell>
          <cell r="Q1367">
            <v>1</v>
          </cell>
        </row>
        <row r="1368">
          <cell r="B1368">
            <v>71389799</v>
          </cell>
          <cell r="C1368" t="str">
            <v>RESTREPO DAVID JUAN FELIPE</v>
          </cell>
          <cell r="D1368" t="str">
            <v>RESTREPO</v>
          </cell>
          <cell r="E1368" t="str">
            <v>DAVID</v>
          </cell>
          <cell r="F1368" t="str">
            <v>JUAN</v>
          </cell>
          <cell r="G1368" t="str">
            <v>FELIPE</v>
          </cell>
          <cell r="H1368">
            <v>23</v>
          </cell>
          <cell r="I1368" t="str">
            <v>PLANTA</v>
          </cell>
          <cell r="J1368" t="str">
            <v>M</v>
          </cell>
          <cell r="K1368" t="str">
            <v>ac</v>
          </cell>
          <cell r="L1368" t="str">
            <v>TC</v>
          </cell>
          <cell r="N1368" t="str">
            <v>NULL</v>
          </cell>
          <cell r="O1368" t="str">
            <v>NULL</v>
          </cell>
          <cell r="P1368">
            <v>45363</v>
          </cell>
          <cell r="Q1368">
            <v>1</v>
          </cell>
        </row>
        <row r="1369">
          <cell r="B1369">
            <v>76293188</v>
          </cell>
          <cell r="C1369" t="str">
            <v>MUÑOZ CAICEDO AUGUSTO</v>
          </cell>
          <cell r="D1369" t="str">
            <v>MUÑOZ</v>
          </cell>
          <cell r="E1369" t="str">
            <v>CAICEDO</v>
          </cell>
          <cell r="F1369" t="str">
            <v>AUGUSTO</v>
          </cell>
          <cell r="G1369">
            <v>0</v>
          </cell>
          <cell r="H1369">
            <v>10</v>
          </cell>
          <cell r="I1369" t="str">
            <v>PLANTA</v>
          </cell>
          <cell r="J1369" t="str">
            <v>M</v>
          </cell>
          <cell r="K1369" t="str">
            <v>ac</v>
          </cell>
          <cell r="L1369" t="str">
            <v>TC</v>
          </cell>
          <cell r="N1369" t="str">
            <v>amunozc@unicauca.edu.co</v>
          </cell>
          <cell r="O1369" t="str">
            <v>NULL</v>
          </cell>
          <cell r="P1369">
            <v>45363</v>
          </cell>
          <cell r="Q1369">
            <v>1</v>
          </cell>
        </row>
        <row r="1370">
          <cell r="B1370">
            <v>76323885</v>
          </cell>
          <cell r="C1370" t="str">
            <v>ORTEGA CARABALLO ROGER</v>
          </cell>
          <cell r="D1370" t="str">
            <v>ORTEGA</v>
          </cell>
          <cell r="E1370" t="str">
            <v>CARABALLO</v>
          </cell>
          <cell r="F1370" t="str">
            <v>ROGER</v>
          </cell>
          <cell r="G1370">
            <v>0</v>
          </cell>
          <cell r="H1370">
            <v>44</v>
          </cell>
          <cell r="I1370" t="str">
            <v>PLANTA</v>
          </cell>
          <cell r="J1370" t="str">
            <v>M</v>
          </cell>
          <cell r="K1370" t="str">
            <v>ac</v>
          </cell>
          <cell r="L1370" t="str">
            <v>TC</v>
          </cell>
          <cell r="N1370" t="str">
            <v>roger@unicauca.edu.co</v>
          </cell>
          <cell r="O1370" t="str">
            <v>NULL</v>
          </cell>
          <cell r="P1370">
            <v>45363</v>
          </cell>
          <cell r="Q1370">
            <v>1</v>
          </cell>
        </row>
        <row r="1371">
          <cell r="B1371">
            <v>87433408</v>
          </cell>
          <cell r="C1371" t="str">
            <v>CASTRO DELGADO EFRAIN</v>
          </cell>
          <cell r="D1371" t="str">
            <v>CASTRO</v>
          </cell>
          <cell r="E1371" t="str">
            <v>DELGADO</v>
          </cell>
          <cell r="F1371" t="str">
            <v>EFRAIN</v>
          </cell>
          <cell r="G1371">
            <v>0</v>
          </cell>
          <cell r="H1371">
            <v>39</v>
          </cell>
          <cell r="I1371" t="str">
            <v>PLANTA</v>
          </cell>
          <cell r="J1371" t="str">
            <v>M</v>
          </cell>
          <cell r="K1371" t="str">
            <v>ac</v>
          </cell>
          <cell r="L1371" t="str">
            <v>TC</v>
          </cell>
          <cell r="N1371" t="str">
            <v>ecade@unicauca.edu.co</v>
          </cell>
          <cell r="O1371" t="str">
            <v>NULL</v>
          </cell>
          <cell r="P1371">
            <v>45365</v>
          </cell>
          <cell r="Q1371">
            <v>1</v>
          </cell>
        </row>
        <row r="1372">
          <cell r="B1372">
            <v>91157844</v>
          </cell>
          <cell r="C1372" t="str">
            <v>BAUTISTA AMOROCHO HENRY</v>
          </cell>
          <cell r="D1372" t="str">
            <v>BAUTISTA</v>
          </cell>
          <cell r="E1372" t="str">
            <v>AMOROCHO</v>
          </cell>
          <cell r="F1372" t="str">
            <v>HENRY</v>
          </cell>
          <cell r="G1372">
            <v>0</v>
          </cell>
          <cell r="H1372">
            <v>13</v>
          </cell>
          <cell r="I1372" t="str">
            <v>PLANTA</v>
          </cell>
          <cell r="J1372" t="str">
            <v>M</v>
          </cell>
          <cell r="K1372" t="str">
            <v>ac</v>
          </cell>
          <cell r="L1372" t="str">
            <v>TC</v>
          </cell>
          <cell r="N1372" t="str">
            <v>NULL</v>
          </cell>
          <cell r="O1372" t="str">
            <v>NULL</v>
          </cell>
          <cell r="P1372">
            <v>45363</v>
          </cell>
          <cell r="Q1372" t="str">
            <v>NULL</v>
          </cell>
        </row>
        <row r="1373">
          <cell r="B1373">
            <v>1014200705</v>
          </cell>
          <cell r="C1373" t="str">
            <v>CARRILLO ARDILA YERSON YISMENDY</v>
          </cell>
          <cell r="D1373" t="str">
            <v>CARRILLO</v>
          </cell>
          <cell r="E1373" t="str">
            <v>ARDILA</v>
          </cell>
          <cell r="F1373" t="str">
            <v>YERSON</v>
          </cell>
          <cell r="G1373" t="str">
            <v>YISMENDY</v>
          </cell>
          <cell r="H1373">
            <v>25</v>
          </cell>
          <cell r="I1373" t="str">
            <v>PLANTA</v>
          </cell>
          <cell r="J1373" t="str">
            <v>M</v>
          </cell>
          <cell r="K1373" t="str">
            <v>ac</v>
          </cell>
          <cell r="L1373" t="str">
            <v>TC</v>
          </cell>
          <cell r="N1373" t="str">
            <v>NULL</v>
          </cell>
          <cell r="O1373" t="str">
            <v>NULL</v>
          </cell>
          <cell r="P1373">
            <v>45369</v>
          </cell>
          <cell r="Q1373">
            <v>1</v>
          </cell>
        </row>
        <row r="1374">
          <cell r="B1374">
            <v>1061700046</v>
          </cell>
          <cell r="C1374" t="str">
            <v>FERNANDEZ PEREZ AMANDA LUCIA</v>
          </cell>
          <cell r="D1374" t="str">
            <v>FERNANDEZ</v>
          </cell>
          <cell r="E1374" t="str">
            <v>PEREZ</v>
          </cell>
          <cell r="F1374" t="str">
            <v>AMANDA</v>
          </cell>
          <cell r="G1374" t="str">
            <v>LUCIA</v>
          </cell>
          <cell r="H1374">
            <v>20</v>
          </cell>
          <cell r="I1374" t="str">
            <v>PLANTA</v>
          </cell>
          <cell r="J1374" t="str">
            <v>F</v>
          </cell>
          <cell r="K1374" t="str">
            <v>ac</v>
          </cell>
          <cell r="L1374" t="str">
            <v>TC</v>
          </cell>
          <cell r="N1374" t="str">
            <v>alfernandez@unicauca.edu.co</v>
          </cell>
          <cell r="O1374" t="str">
            <v>NULL</v>
          </cell>
          <cell r="P1374">
            <v>45363</v>
          </cell>
          <cell r="Q1374">
            <v>1</v>
          </cell>
        </row>
        <row r="1375">
          <cell r="B1375">
            <v>34316777</v>
          </cell>
          <cell r="C1375" t="str">
            <v>URBANO CANO ASTRID LORENA</v>
          </cell>
          <cell r="D1375" t="str">
            <v>URBANO</v>
          </cell>
          <cell r="E1375" t="str">
            <v>CANO</v>
          </cell>
          <cell r="F1375" t="str">
            <v>ASTRID</v>
          </cell>
          <cell r="G1375" t="str">
            <v>LORENA</v>
          </cell>
          <cell r="H1375">
            <v>31</v>
          </cell>
          <cell r="I1375" t="str">
            <v>OCASIONAL</v>
          </cell>
          <cell r="J1375" t="str">
            <v>M</v>
          </cell>
          <cell r="K1375" t="str">
            <v>ac</v>
          </cell>
          <cell r="L1375" t="str">
            <v>TC</v>
          </cell>
          <cell r="O1375" t="str">
            <v>ASISTENTE</v>
          </cell>
          <cell r="P1375" t="str">
            <v>NULL</v>
          </cell>
          <cell r="Q1375">
            <v>1</v>
          </cell>
        </row>
        <row r="1376">
          <cell r="B1376">
            <v>25289812</v>
          </cell>
          <cell r="C1376" t="str">
            <v>QUINTERO ESPINOSA BEATRIZ EUGENIA</v>
          </cell>
          <cell r="D1376" t="str">
            <v>QUINTERO</v>
          </cell>
          <cell r="E1376" t="str">
            <v>ESPINOSA</v>
          </cell>
          <cell r="F1376" t="str">
            <v>BEATRIZ</v>
          </cell>
          <cell r="G1376" t="str">
            <v>EUGENIA</v>
          </cell>
          <cell r="H1376">
            <v>27</v>
          </cell>
          <cell r="I1376" t="str">
            <v>HORA CATEDRA</v>
          </cell>
          <cell r="J1376" t="str">
            <v>F</v>
          </cell>
          <cell r="K1376" t="str">
            <v>ac</v>
          </cell>
          <cell r="L1376" t="str">
            <v>TC</v>
          </cell>
          <cell r="O1376" t="str">
            <v>CATEGORI C</v>
          </cell>
          <cell r="P1376" t="str">
            <v>NULL</v>
          </cell>
          <cell r="Q1376">
            <v>1</v>
          </cell>
        </row>
        <row r="1377">
          <cell r="B1377">
            <v>25289837</v>
          </cell>
          <cell r="C1377" t="str">
            <v>HURTADO DEVIA GIOVANA ANDREA</v>
          </cell>
          <cell r="D1377" t="str">
            <v>HURTADO</v>
          </cell>
          <cell r="E1377" t="str">
            <v>DEVIA</v>
          </cell>
          <cell r="F1377" t="str">
            <v>GIOVANA</v>
          </cell>
          <cell r="G1377" t="str">
            <v>ANDREA</v>
          </cell>
          <cell r="H1377">
            <v>28</v>
          </cell>
          <cell r="I1377" t="str">
            <v>HORA CATEDRA</v>
          </cell>
          <cell r="J1377" t="str">
            <v>F</v>
          </cell>
          <cell r="K1377" t="str">
            <v>ac</v>
          </cell>
          <cell r="L1377" t="str">
            <v>TC</v>
          </cell>
          <cell r="O1377" t="str">
            <v>CATEGORIA B</v>
          </cell>
          <cell r="P1377" t="str">
            <v>NULL</v>
          </cell>
          <cell r="Q1377">
            <v>1</v>
          </cell>
        </row>
        <row r="1378">
          <cell r="B1378">
            <v>10389638</v>
          </cell>
          <cell r="C1378" t="str">
            <v>CAPAZ HERNANDEZ OSCAR EUGENIO</v>
          </cell>
          <cell r="D1378" t="str">
            <v>CAPAZ</v>
          </cell>
          <cell r="E1378" t="str">
            <v>HERNANDEZ</v>
          </cell>
          <cell r="F1378" t="str">
            <v>OSCAR</v>
          </cell>
          <cell r="G1378" t="str">
            <v>EUGENIO</v>
          </cell>
          <cell r="H1378">
            <v>33</v>
          </cell>
          <cell r="I1378" t="str">
            <v>HORA CATEDRA</v>
          </cell>
          <cell r="J1378" t="str">
            <v>M</v>
          </cell>
          <cell r="K1378" t="str">
            <v>ac</v>
          </cell>
          <cell r="L1378" t="str">
            <v>TC</v>
          </cell>
          <cell r="O1378" t="str">
            <v>CATEGORIA A</v>
          </cell>
          <cell r="P1378" t="str">
            <v>NULL</v>
          </cell>
          <cell r="Q1378">
            <v>1</v>
          </cell>
        </row>
        <row r="1379">
          <cell r="B1379">
            <v>1061736756</v>
          </cell>
          <cell r="C1379" t="str">
            <v>CORREA NOGUERA ANDRES DANIEL</v>
          </cell>
          <cell r="D1379" t="str">
            <v>CORREA</v>
          </cell>
          <cell r="E1379" t="str">
            <v>NOGUERA</v>
          </cell>
          <cell r="F1379" t="str">
            <v>ANDRES</v>
          </cell>
          <cell r="G1379" t="str">
            <v>DANIEL</v>
          </cell>
          <cell r="H1379">
            <v>33</v>
          </cell>
          <cell r="I1379" t="str">
            <v>OCASIONAL</v>
          </cell>
          <cell r="J1379" t="str">
            <v>M</v>
          </cell>
          <cell r="K1379" t="str">
            <v>ac</v>
          </cell>
          <cell r="L1379" t="str">
            <v>MT</v>
          </cell>
          <cell r="O1379" t="str">
            <v>AUXILIAR</v>
          </cell>
          <cell r="P1379" t="str">
            <v>NULL</v>
          </cell>
          <cell r="Q1379">
            <v>1</v>
          </cell>
        </row>
        <row r="1380">
          <cell r="B1380" t="str">
            <v>2121 FALSO BORRAR</v>
          </cell>
          <cell r="C1380" t="str">
            <v>S JURADO SOTO 21 ANDREA</v>
          </cell>
          <cell r="D1380" t="str">
            <v>S</v>
          </cell>
          <cell r="E1380" t="str">
            <v>JURADO SOTO</v>
          </cell>
          <cell r="F1380">
            <v>21</v>
          </cell>
          <cell r="G1380" t="str">
            <v>ANDREA</v>
          </cell>
          <cell r="H1380">
            <v>28</v>
          </cell>
          <cell r="I1380" t="str">
            <v>OCASIONAL</v>
          </cell>
          <cell r="J1380" t="str">
            <v>M</v>
          </cell>
          <cell r="K1380" t="str">
            <v>ac</v>
          </cell>
          <cell r="L1380" t="str">
            <v>TC</v>
          </cell>
          <cell r="M1380" t="str">
            <v>COORDINADORPS</v>
          </cell>
          <cell r="N1380" t="str">
            <v>elmerjs@gmail.com</v>
          </cell>
          <cell r="O1380" t="str">
            <v>TITULAR</v>
          </cell>
          <cell r="P1380">
            <v>45086</v>
          </cell>
          <cell r="Q1380" t="str">
            <v>NULL</v>
          </cell>
        </row>
        <row r="1381">
          <cell r="B1381">
            <v>1061759470</v>
          </cell>
          <cell r="C1381" t="str">
            <v>CASTRO MUÑOZ VÍCTOR DANILO</v>
          </cell>
          <cell r="H1381">
            <v>2</v>
          </cell>
          <cell r="I1381" t="str">
            <v>OCASIONAL</v>
          </cell>
          <cell r="K1381" t="str">
            <v>ac</v>
          </cell>
          <cell r="L1381" t="str">
            <v>TC</v>
          </cell>
          <cell r="P1381">
            <v>45456</v>
          </cell>
          <cell r="Q1381">
            <v>1</v>
          </cell>
        </row>
        <row r="1382">
          <cell r="B1382">
            <v>1082780632</v>
          </cell>
          <cell r="C1382" t="str">
            <v>BELTRÁN MUÑOZ SERGIO ANDRÉS</v>
          </cell>
          <cell r="H1382">
            <v>20</v>
          </cell>
          <cell r="I1382" t="str">
            <v>OCASIONAL</v>
          </cell>
          <cell r="K1382" t="str">
            <v>ac</v>
          </cell>
          <cell r="L1382" t="str">
            <v>MT</v>
          </cell>
          <cell r="P1382">
            <v>45456</v>
          </cell>
          <cell r="Q1382">
            <v>1</v>
          </cell>
        </row>
        <row r="1383">
          <cell r="B1383">
            <v>1086106560</v>
          </cell>
          <cell r="C1383" t="str">
            <v>PANTOJA CASTRO ROCIO MADELIN</v>
          </cell>
          <cell r="H1383">
            <v>20</v>
          </cell>
          <cell r="I1383" t="str">
            <v>OCASIONAL</v>
          </cell>
          <cell r="K1383" t="str">
            <v>ac</v>
          </cell>
          <cell r="L1383" t="str">
            <v>TC</v>
          </cell>
          <cell r="P1383">
            <v>45456</v>
          </cell>
          <cell r="Q1383">
            <v>1</v>
          </cell>
        </row>
        <row r="1384">
          <cell r="B1384">
            <v>10303666</v>
          </cell>
          <cell r="C1384" t="str">
            <v>RENDON MANRIQUE JONATHAN ANDRES</v>
          </cell>
          <cell r="H1384">
            <v>20</v>
          </cell>
          <cell r="I1384" t="str">
            <v>OCASIONAL</v>
          </cell>
          <cell r="K1384" t="str">
            <v>ac</v>
          </cell>
          <cell r="L1384" t="str">
            <v>MT</v>
          </cell>
          <cell r="P1384">
            <v>45456</v>
          </cell>
          <cell r="Q1384">
            <v>1</v>
          </cell>
        </row>
        <row r="1385">
          <cell r="B1385">
            <v>10301801</v>
          </cell>
          <cell r="C1385" t="str">
            <v>TORRES SARRIA JULIAN ALBERTO</v>
          </cell>
          <cell r="H1385">
            <v>20</v>
          </cell>
          <cell r="I1385" t="str">
            <v>OCASIONAL</v>
          </cell>
          <cell r="K1385" t="str">
            <v>ac</v>
          </cell>
          <cell r="L1385" t="str">
            <v>MT</v>
          </cell>
          <cell r="P1385">
            <v>45456</v>
          </cell>
          <cell r="Q1385">
            <v>1</v>
          </cell>
        </row>
        <row r="1386">
          <cell r="B1386">
            <v>1086103041</v>
          </cell>
          <cell r="C1386" t="str">
            <v>ARCINIEGAS CHAMORRO LADY ANDREA</v>
          </cell>
          <cell r="H1386">
            <v>11</v>
          </cell>
          <cell r="I1386" t="str">
            <v>OCASIONAL</v>
          </cell>
          <cell r="K1386" t="str">
            <v>ac</v>
          </cell>
          <cell r="L1386" t="str">
            <v>MT</v>
          </cell>
          <cell r="P1386">
            <v>45456</v>
          </cell>
          <cell r="Q1386">
            <v>1</v>
          </cell>
        </row>
        <row r="1387">
          <cell r="B1387">
            <v>1061753978</v>
          </cell>
          <cell r="C1387" t="str">
            <v>ORDOÑEZ RAMOS GINA ALEJANDRA</v>
          </cell>
          <cell r="H1387">
            <v>11</v>
          </cell>
          <cell r="I1387" t="str">
            <v>OCASIONAL</v>
          </cell>
          <cell r="K1387" t="str">
            <v>ac</v>
          </cell>
          <cell r="L1387" t="str">
            <v>MT</v>
          </cell>
          <cell r="P1387">
            <v>45456</v>
          </cell>
          <cell r="Q1387">
            <v>1</v>
          </cell>
        </row>
        <row r="1388">
          <cell r="B1388">
            <v>25281150</v>
          </cell>
          <cell r="C1388" t="str">
            <v>MAZABEL CUASQUER CLARA XIMENA</v>
          </cell>
          <cell r="H1388">
            <v>9</v>
          </cell>
          <cell r="I1388" t="str">
            <v>OCASIONAL</v>
          </cell>
          <cell r="K1388" t="str">
            <v>ac</v>
          </cell>
          <cell r="L1388" t="str">
            <v>TC</v>
          </cell>
          <cell r="P1388">
            <v>45456</v>
          </cell>
          <cell r="Q1388">
            <v>1</v>
          </cell>
        </row>
        <row r="1389">
          <cell r="B1389">
            <v>25276019</v>
          </cell>
          <cell r="C1389" t="str">
            <v>PÉREZ HURTADO MARÍA CRISTINA</v>
          </cell>
          <cell r="H1389">
            <v>9</v>
          </cell>
          <cell r="I1389" t="str">
            <v>OCASIONAL</v>
          </cell>
          <cell r="K1389" t="str">
            <v>ac</v>
          </cell>
          <cell r="L1389" t="str">
            <v>MT</v>
          </cell>
          <cell r="P1389">
            <v>45456</v>
          </cell>
          <cell r="Q1389">
            <v>1</v>
          </cell>
        </row>
        <row r="1390">
          <cell r="B1390">
            <v>1018448323</v>
          </cell>
          <cell r="C1390" t="str">
            <v>VELASCO HURTADO LORIANA ALEXANDRA</v>
          </cell>
          <cell r="H1390">
            <v>28</v>
          </cell>
          <cell r="I1390" t="str">
            <v>OCASIONAL</v>
          </cell>
          <cell r="K1390" t="str">
            <v>ac</v>
          </cell>
          <cell r="L1390" t="str">
            <v>TC</v>
          </cell>
          <cell r="P1390">
            <v>45456</v>
          </cell>
          <cell r="Q1390">
            <v>1</v>
          </cell>
        </row>
        <row r="1391">
          <cell r="B1391">
            <v>1061803770</v>
          </cell>
          <cell r="C1391" t="str">
            <v>NAVIA NAVIA JESÚS ALEXANDER</v>
          </cell>
          <cell r="H1391">
            <v>29</v>
          </cell>
          <cell r="I1391" t="str">
            <v>OCASIONAL</v>
          </cell>
          <cell r="K1391" t="str">
            <v>ac</v>
          </cell>
          <cell r="L1391" t="str">
            <v>MT</v>
          </cell>
          <cell r="P1391">
            <v>45456</v>
          </cell>
          <cell r="Q1391">
            <v>1</v>
          </cell>
        </row>
        <row r="1392">
          <cell r="B1392">
            <v>1061753315</v>
          </cell>
          <cell r="C1392" t="str">
            <v>GALINDEZ BRAVO SONIA MARCELA</v>
          </cell>
          <cell r="H1392">
            <v>33</v>
          </cell>
          <cell r="I1392" t="str">
            <v>OCASIONAL</v>
          </cell>
          <cell r="K1392" t="str">
            <v>ac</v>
          </cell>
          <cell r="L1392" t="str">
            <v>TC</v>
          </cell>
          <cell r="P1392">
            <v>45456</v>
          </cell>
          <cell r="Q1392">
            <v>1</v>
          </cell>
        </row>
        <row r="1393">
          <cell r="B1393">
            <v>10301511</v>
          </cell>
          <cell r="C1393" t="str">
            <v>BOLAÑOS MUÑOZ YAMIR HERNANDO</v>
          </cell>
          <cell r="H1393">
            <v>51</v>
          </cell>
          <cell r="I1393" t="str">
            <v>OCASIONAL</v>
          </cell>
          <cell r="K1393" t="str">
            <v>ac</v>
          </cell>
          <cell r="L1393" t="str">
            <v>TC</v>
          </cell>
          <cell r="P1393">
            <v>45456</v>
          </cell>
          <cell r="Q1393">
            <v>1</v>
          </cell>
        </row>
        <row r="1394">
          <cell r="B1394">
            <v>34326829</v>
          </cell>
          <cell r="C1394" t="str">
            <v>CHAVEZ COMETA LEIDY JOHANA</v>
          </cell>
          <cell r="H1394">
            <v>1</v>
          </cell>
          <cell r="I1394" t="str">
            <v>CATEDRA</v>
          </cell>
          <cell r="K1394" t="str">
            <v>ac</v>
          </cell>
          <cell r="L1394">
            <v>0</v>
          </cell>
          <cell r="P1394">
            <v>45456</v>
          </cell>
          <cell r="Q1394">
            <v>1</v>
          </cell>
        </row>
        <row r="1395">
          <cell r="B1395">
            <v>1061762272</v>
          </cell>
          <cell r="C1395" t="str">
            <v>TRUJILLO NUÑEZ DIEGO ANDRÉS</v>
          </cell>
          <cell r="H1395">
            <v>1</v>
          </cell>
          <cell r="I1395" t="str">
            <v>CATEDRA</v>
          </cell>
          <cell r="K1395" t="str">
            <v>ac</v>
          </cell>
          <cell r="L1395">
            <v>0</v>
          </cell>
          <cell r="P1395">
            <v>45456</v>
          </cell>
          <cell r="Q1395">
            <v>1</v>
          </cell>
        </row>
        <row r="1396">
          <cell r="B1396">
            <v>1061725602</v>
          </cell>
          <cell r="C1396" t="str">
            <v>VERGARA DAZA DIEGO FERNANDO</v>
          </cell>
          <cell r="H1396">
            <v>1</v>
          </cell>
          <cell r="I1396" t="str">
            <v>CATEDRA</v>
          </cell>
          <cell r="K1396" t="str">
            <v>ac</v>
          </cell>
          <cell r="L1396">
            <v>0</v>
          </cell>
          <cell r="P1396">
            <v>45456</v>
          </cell>
          <cell r="Q1396">
            <v>1</v>
          </cell>
        </row>
        <row r="1397">
          <cell r="B1397">
            <v>1087026689</v>
          </cell>
          <cell r="C1397" t="str">
            <v>LEITON MELO YURI PAOLA</v>
          </cell>
          <cell r="H1397">
            <v>3</v>
          </cell>
          <cell r="I1397" t="str">
            <v>CATEDRA</v>
          </cell>
          <cell r="K1397" t="str">
            <v>ac</v>
          </cell>
          <cell r="L1397">
            <v>0</v>
          </cell>
          <cell r="P1397">
            <v>45456</v>
          </cell>
          <cell r="Q1397">
            <v>1</v>
          </cell>
        </row>
        <row r="1398">
          <cell r="B1398">
            <v>4615741</v>
          </cell>
          <cell r="C1398" t="str">
            <v>MENESES CERON LUIS ANGEL</v>
          </cell>
          <cell r="H1398">
            <v>18</v>
          </cell>
          <cell r="I1398" t="str">
            <v>CATEDRA</v>
          </cell>
          <cell r="K1398" t="str">
            <v>ac</v>
          </cell>
          <cell r="L1398">
            <v>0</v>
          </cell>
          <cell r="P1398">
            <v>45456</v>
          </cell>
          <cell r="Q1398">
            <v>1</v>
          </cell>
        </row>
        <row r="1399">
          <cell r="B1399">
            <v>25274300</v>
          </cell>
          <cell r="C1399" t="str">
            <v>PABON ORTIZ HEYDY BELSY</v>
          </cell>
          <cell r="H1399">
            <v>18</v>
          </cell>
          <cell r="I1399" t="str">
            <v>CATEDRA</v>
          </cell>
          <cell r="K1399" t="str">
            <v>ac</v>
          </cell>
          <cell r="L1399">
            <v>0</v>
          </cell>
          <cell r="P1399">
            <v>45456</v>
          </cell>
          <cell r="Q1399">
            <v>1</v>
          </cell>
        </row>
        <row r="1400">
          <cell r="B1400">
            <v>1061782182</v>
          </cell>
          <cell r="C1400" t="str">
            <v>BURBANO GÓMEZ JESÚS ANDRÉS</v>
          </cell>
          <cell r="H1400">
            <v>21</v>
          </cell>
          <cell r="I1400" t="str">
            <v>CATEDRA</v>
          </cell>
          <cell r="K1400" t="str">
            <v>ac</v>
          </cell>
          <cell r="L1400">
            <v>0</v>
          </cell>
          <cell r="P1400">
            <v>45456</v>
          </cell>
          <cell r="Q1400">
            <v>1</v>
          </cell>
        </row>
        <row r="1401">
          <cell r="B1401">
            <v>1143825763</v>
          </cell>
          <cell r="C1401" t="str">
            <v>ERAZO OBANDO MARIA FERNANDA</v>
          </cell>
          <cell r="H1401">
            <v>21</v>
          </cell>
          <cell r="I1401" t="str">
            <v>CATEDRA</v>
          </cell>
          <cell r="K1401" t="str">
            <v>ac</v>
          </cell>
          <cell r="L1401">
            <v>0</v>
          </cell>
          <cell r="P1401">
            <v>45456</v>
          </cell>
          <cell r="Q1401">
            <v>1</v>
          </cell>
        </row>
        <row r="1402">
          <cell r="B1402">
            <v>10308289</v>
          </cell>
          <cell r="C1402" t="str">
            <v>FERIZ GARCIA DANIEL ANDRES</v>
          </cell>
          <cell r="H1402">
            <v>20</v>
          </cell>
          <cell r="I1402" t="str">
            <v>CATEDRA</v>
          </cell>
          <cell r="K1402" t="str">
            <v>ac</v>
          </cell>
          <cell r="L1402">
            <v>0</v>
          </cell>
          <cell r="P1402">
            <v>45456</v>
          </cell>
          <cell r="Q1402">
            <v>1</v>
          </cell>
        </row>
        <row r="1403">
          <cell r="B1403">
            <v>1061749257</v>
          </cell>
          <cell r="C1403" t="str">
            <v>MORENO CUELLAR CRISTIANT ENRIQUE</v>
          </cell>
          <cell r="H1403">
            <v>20</v>
          </cell>
          <cell r="I1403" t="str">
            <v>CATEDRA</v>
          </cell>
          <cell r="K1403" t="str">
            <v>ac</v>
          </cell>
          <cell r="L1403">
            <v>0</v>
          </cell>
          <cell r="P1403">
            <v>45456</v>
          </cell>
          <cell r="Q1403">
            <v>1</v>
          </cell>
        </row>
        <row r="1404">
          <cell r="B1404">
            <v>1143830215</v>
          </cell>
          <cell r="C1404" t="str">
            <v>VARGAS GOMEZ KATHERIN JULIETH</v>
          </cell>
          <cell r="H1404">
            <v>20</v>
          </cell>
          <cell r="I1404" t="str">
            <v>CATEDRA</v>
          </cell>
          <cell r="K1404" t="str">
            <v>ac</v>
          </cell>
          <cell r="L1404">
            <v>0</v>
          </cell>
          <cell r="P1404">
            <v>45456</v>
          </cell>
          <cell r="Q1404">
            <v>1</v>
          </cell>
        </row>
        <row r="1405">
          <cell r="B1405">
            <v>1061730495</v>
          </cell>
          <cell r="C1405" t="str">
            <v>JOAQUI CHILITO LISBETH DANYELI</v>
          </cell>
          <cell r="H1405">
            <v>11</v>
          </cell>
          <cell r="I1405" t="str">
            <v>CATEDRA</v>
          </cell>
          <cell r="K1405" t="str">
            <v>ac</v>
          </cell>
          <cell r="L1405">
            <v>0</v>
          </cell>
          <cell r="P1405">
            <v>45456</v>
          </cell>
          <cell r="Q1405">
            <v>1</v>
          </cell>
        </row>
        <row r="1406">
          <cell r="B1406">
            <v>1061726833</v>
          </cell>
          <cell r="C1406" t="str">
            <v>MUÑOZ NIEVES MARY ELIZABETH</v>
          </cell>
          <cell r="H1406">
            <v>11</v>
          </cell>
          <cell r="I1406" t="str">
            <v>CATEDRA</v>
          </cell>
          <cell r="K1406" t="str">
            <v>ac</v>
          </cell>
          <cell r="L1406">
            <v>0</v>
          </cell>
          <cell r="P1406">
            <v>45456</v>
          </cell>
          <cell r="Q1406">
            <v>1</v>
          </cell>
        </row>
        <row r="1407">
          <cell r="B1407">
            <v>1061769864</v>
          </cell>
          <cell r="C1407" t="str">
            <v>TOMBE ARCOS ANGELA PATRICIA</v>
          </cell>
          <cell r="H1407">
            <v>11</v>
          </cell>
          <cell r="I1407" t="str">
            <v>CATEDRA</v>
          </cell>
          <cell r="K1407" t="str">
            <v>ac</v>
          </cell>
          <cell r="L1407">
            <v>0</v>
          </cell>
          <cell r="P1407">
            <v>45456</v>
          </cell>
          <cell r="Q1407">
            <v>1</v>
          </cell>
        </row>
        <row r="1408">
          <cell r="B1408">
            <v>4617137</v>
          </cell>
          <cell r="C1408" t="str">
            <v>FERNANDEZ PINO FERNANDO</v>
          </cell>
          <cell r="H1408">
            <v>12</v>
          </cell>
          <cell r="I1408" t="str">
            <v>CATEDRA</v>
          </cell>
          <cell r="K1408" t="str">
            <v>ac</v>
          </cell>
          <cell r="L1408">
            <v>0</v>
          </cell>
          <cell r="P1408">
            <v>45456</v>
          </cell>
          <cell r="Q1408">
            <v>1</v>
          </cell>
        </row>
        <row r="1409">
          <cell r="B1409">
            <v>1143842798</v>
          </cell>
          <cell r="C1409" t="str">
            <v xml:space="preserve">MURILLO PALACIOS JULIÁN ANDRÉS </v>
          </cell>
          <cell r="H1409">
            <v>13</v>
          </cell>
          <cell r="I1409" t="str">
            <v>CATEDRA</v>
          </cell>
          <cell r="K1409" t="str">
            <v>ac</v>
          </cell>
          <cell r="L1409">
            <v>0</v>
          </cell>
          <cell r="P1409">
            <v>45456</v>
          </cell>
          <cell r="Q1409" t="str">
            <v>NULL</v>
          </cell>
        </row>
        <row r="1410">
          <cell r="B1410">
            <v>1130610225</v>
          </cell>
          <cell r="C1410" t="str">
            <v>RAMIREZ BEJARANO LUIS EDUARDO</v>
          </cell>
          <cell r="H1410">
            <v>13</v>
          </cell>
          <cell r="I1410" t="str">
            <v>CATEDRA</v>
          </cell>
          <cell r="K1410" t="str">
            <v>ac</v>
          </cell>
          <cell r="L1410">
            <v>0</v>
          </cell>
          <cell r="P1410">
            <v>45456</v>
          </cell>
          <cell r="Q1410">
            <v>1</v>
          </cell>
        </row>
        <row r="1411">
          <cell r="B1411">
            <v>4675535</v>
          </cell>
          <cell r="C1411" t="str">
            <v>GONZALEZ PALACIO HUGO ALEXANDER</v>
          </cell>
          <cell r="H1411">
            <v>25</v>
          </cell>
          <cell r="I1411" t="str">
            <v>CATEDRA</v>
          </cell>
          <cell r="K1411" t="str">
            <v>ac</v>
          </cell>
          <cell r="L1411">
            <v>0</v>
          </cell>
          <cell r="P1411">
            <v>45456</v>
          </cell>
          <cell r="Q1411">
            <v>1</v>
          </cell>
        </row>
        <row r="1412">
          <cell r="B1412">
            <v>1022396656</v>
          </cell>
          <cell r="C1412" t="str">
            <v>PASTRANA DÁVILA ANDREA</v>
          </cell>
          <cell r="H1412">
            <v>36</v>
          </cell>
          <cell r="I1412" t="str">
            <v>CATEDRA</v>
          </cell>
          <cell r="K1412" t="str">
            <v>ac</v>
          </cell>
          <cell r="L1412">
            <v>0</v>
          </cell>
          <cell r="P1412">
            <v>45456</v>
          </cell>
          <cell r="Q1412">
            <v>1</v>
          </cell>
        </row>
        <row r="1413">
          <cell r="B1413">
            <v>1061753271</v>
          </cell>
          <cell r="C1413" t="str">
            <v>MARTÍNEZ SILVA JULIETH FERNANDA</v>
          </cell>
          <cell r="H1413">
            <v>37</v>
          </cell>
          <cell r="I1413" t="str">
            <v>CATEDRA</v>
          </cell>
          <cell r="K1413" t="str">
            <v>ac</v>
          </cell>
          <cell r="L1413">
            <v>0</v>
          </cell>
          <cell r="P1413">
            <v>45456</v>
          </cell>
          <cell r="Q1413">
            <v>1</v>
          </cell>
        </row>
        <row r="1414">
          <cell r="B1414">
            <v>4615264</v>
          </cell>
          <cell r="C1414" t="str">
            <v>VERNAZA PINZON FELIPE</v>
          </cell>
          <cell r="H1414">
            <v>37</v>
          </cell>
          <cell r="I1414" t="str">
            <v>CATEDRA</v>
          </cell>
          <cell r="K1414" t="str">
            <v>ac</v>
          </cell>
          <cell r="L1414">
            <v>0</v>
          </cell>
          <cell r="P1414">
            <v>45456</v>
          </cell>
          <cell r="Q1414">
            <v>1</v>
          </cell>
        </row>
        <row r="1415">
          <cell r="B1415">
            <v>25290519</v>
          </cell>
          <cell r="C1415" t="str">
            <v>GUACHETÁ CAMPO JISELE</v>
          </cell>
          <cell r="H1415">
            <v>38</v>
          </cell>
          <cell r="I1415" t="str">
            <v>CATEDRA</v>
          </cell>
          <cell r="K1415" t="str">
            <v>ac</v>
          </cell>
          <cell r="L1415">
            <v>0</v>
          </cell>
          <cell r="P1415">
            <v>45456</v>
          </cell>
          <cell r="Q1415">
            <v>1</v>
          </cell>
        </row>
        <row r="1416">
          <cell r="B1416">
            <v>1061788408</v>
          </cell>
          <cell r="C1416" t="str">
            <v>GUZMÁN MAMBUSCAY ANGÉLICA MARÍA</v>
          </cell>
          <cell r="H1416">
            <v>38</v>
          </cell>
          <cell r="I1416" t="str">
            <v>CATEDRA</v>
          </cell>
          <cell r="K1416" t="str">
            <v>ac</v>
          </cell>
          <cell r="L1416">
            <v>0</v>
          </cell>
          <cell r="P1416">
            <v>45456</v>
          </cell>
          <cell r="Q1416">
            <v>1</v>
          </cell>
        </row>
        <row r="1417">
          <cell r="B1417">
            <v>34324318</v>
          </cell>
          <cell r="C1417" t="str">
            <v>QUIÑONEZ ZUÑIGA CAROLINA</v>
          </cell>
          <cell r="H1417">
            <v>38</v>
          </cell>
          <cell r="I1417" t="str">
            <v>CATEDRA</v>
          </cell>
          <cell r="K1417" t="str">
            <v>ac</v>
          </cell>
          <cell r="L1417">
            <v>0</v>
          </cell>
          <cell r="P1417">
            <v>45456</v>
          </cell>
          <cell r="Q1417">
            <v>1</v>
          </cell>
        </row>
        <row r="1418">
          <cell r="B1418">
            <v>1061718930</v>
          </cell>
          <cell r="C1418" t="str">
            <v>RAMOS URBANO KAREN YISSELLE</v>
          </cell>
          <cell r="H1418">
            <v>38</v>
          </cell>
          <cell r="I1418" t="str">
            <v>CATEDRA</v>
          </cell>
          <cell r="K1418" t="str">
            <v>ac</v>
          </cell>
          <cell r="L1418">
            <v>0</v>
          </cell>
          <cell r="P1418">
            <v>45456</v>
          </cell>
          <cell r="Q1418">
            <v>1</v>
          </cell>
        </row>
        <row r="1419">
          <cell r="B1419">
            <v>1085319934</v>
          </cell>
          <cell r="C1419" t="str">
            <v>ORDÓÑEZ BOLAÑOS OSWALDO ANDRÉS</v>
          </cell>
          <cell r="H1419">
            <v>52</v>
          </cell>
          <cell r="I1419" t="str">
            <v>CATEDRA</v>
          </cell>
          <cell r="K1419" t="str">
            <v>ac</v>
          </cell>
          <cell r="L1419">
            <v>0</v>
          </cell>
          <cell r="P1419">
            <v>45456</v>
          </cell>
          <cell r="Q1419">
            <v>1</v>
          </cell>
        </row>
        <row r="1420">
          <cell r="B1420">
            <v>1061750396</v>
          </cell>
          <cell r="C1420" t="str">
            <v>NARVAEZ PLAZA YALENA</v>
          </cell>
          <cell r="H1420">
            <v>49</v>
          </cell>
          <cell r="I1420" t="str">
            <v>CATEDRA</v>
          </cell>
          <cell r="K1420" t="str">
            <v>ac</v>
          </cell>
          <cell r="L1420">
            <v>0</v>
          </cell>
          <cell r="P1420">
            <v>45456</v>
          </cell>
          <cell r="Q1420">
            <v>1</v>
          </cell>
        </row>
        <row r="1421">
          <cell r="B1421">
            <v>1061798222</v>
          </cell>
          <cell r="C1421" t="str">
            <v>TORRES LEÓN ISABELLA</v>
          </cell>
          <cell r="H1421">
            <v>21</v>
          </cell>
          <cell r="I1421" t="str">
            <v>CATEDRA</v>
          </cell>
          <cell r="K1421" t="str">
            <v>ac</v>
          </cell>
          <cell r="L1421">
            <v>0</v>
          </cell>
          <cell r="P1421">
            <v>45456</v>
          </cell>
          <cell r="Q1421">
            <v>1</v>
          </cell>
        </row>
        <row r="1422">
          <cell r="B1422">
            <v>1061727788</v>
          </cell>
          <cell r="C1422" t="str">
            <v>VELASCO REYES MAYRA ALEJANDRA</v>
          </cell>
          <cell r="H1422">
            <v>31</v>
          </cell>
          <cell r="I1422" t="str">
            <v>CATEDRA</v>
          </cell>
          <cell r="K1422" t="str">
            <v>ac</v>
          </cell>
          <cell r="L1422">
            <v>0</v>
          </cell>
          <cell r="P1422">
            <v>45456</v>
          </cell>
          <cell r="Q1422">
            <v>1</v>
          </cell>
        </row>
        <row r="1423">
          <cell r="B1423">
            <v>1061746702</v>
          </cell>
          <cell r="C1423" t="str">
            <v>CHÁVEZ LASSO GLORIA MARCELA</v>
          </cell>
          <cell r="H1423">
            <v>32</v>
          </cell>
          <cell r="I1423" t="str">
            <v>CATEDRA</v>
          </cell>
          <cell r="K1423" t="str">
            <v>ac</v>
          </cell>
          <cell r="L1423">
            <v>0</v>
          </cell>
          <cell r="P1423">
            <v>45456</v>
          </cell>
          <cell r="Q1423">
            <v>1</v>
          </cell>
        </row>
        <row r="1424">
          <cell r="B1424">
            <v>1061701811</v>
          </cell>
          <cell r="C1424" t="str">
            <v>ROSERO HERNANDEZ MARIA CLAUDIA</v>
          </cell>
          <cell r="H1424">
            <v>32</v>
          </cell>
          <cell r="I1424" t="str">
            <v>CATEDRA</v>
          </cell>
          <cell r="K1424" t="str">
            <v>ac</v>
          </cell>
          <cell r="L1424">
            <v>0</v>
          </cell>
          <cell r="P1424">
            <v>45456</v>
          </cell>
          <cell r="Q1424">
            <v>1</v>
          </cell>
        </row>
        <row r="1425">
          <cell r="B1425">
            <v>10484425</v>
          </cell>
          <cell r="C1425" t="str">
            <v xml:space="preserve">COBO RODRIGUEZ ANTONIO </v>
          </cell>
          <cell r="D1425" t="str">
            <v>COBO</v>
          </cell>
          <cell r="E1425" t="str">
            <v>RODRIGUEZ</v>
          </cell>
          <cell r="F1425" t="str">
            <v>ANTONIO</v>
          </cell>
          <cell r="H1425" t="str">
            <v>NULL</v>
          </cell>
          <cell r="I1425" t="str">
            <v>NULL</v>
          </cell>
          <cell r="J1425" t="str">
            <v>M</v>
          </cell>
          <cell r="K1425" t="str">
            <v>NULL</v>
          </cell>
          <cell r="L1425" t="str">
            <v>NULL</v>
          </cell>
          <cell r="M1425" t="str">
            <v>NULL</v>
          </cell>
          <cell r="N1425" t="str">
            <v>antoniocob@yahoo.com</v>
          </cell>
          <cell r="O1425" t="str">
            <v>NULL</v>
          </cell>
          <cell r="P1425" t="str">
            <v>NULL</v>
          </cell>
          <cell r="Q1425">
            <v>1</v>
          </cell>
        </row>
        <row r="1426">
          <cell r="B1426">
            <v>1061726078</v>
          </cell>
          <cell r="C1426" t="str">
            <v>CORDOBA PAREJA SERGIO ANDRES</v>
          </cell>
          <cell r="D1426" t="str">
            <v>CORDOBA</v>
          </cell>
          <cell r="E1426" t="str">
            <v>PAREJA</v>
          </cell>
          <cell r="F1426" t="str">
            <v>SERGIO</v>
          </cell>
          <cell r="G1426" t="str">
            <v>ANDRES</v>
          </cell>
          <cell r="H1426" t="str">
            <v>NULL</v>
          </cell>
          <cell r="I1426" t="str">
            <v>NULL</v>
          </cell>
          <cell r="J1426" t="str">
            <v>M</v>
          </cell>
          <cell r="K1426" t="str">
            <v>NULL</v>
          </cell>
          <cell r="L1426" t="str">
            <v>NULL</v>
          </cell>
          <cell r="M1426" t="str">
            <v>NULL</v>
          </cell>
          <cell r="N1426" t="str">
            <v>sergiocordoba@unicauca.edu.co</v>
          </cell>
          <cell r="O1426" t="str">
            <v>NULL</v>
          </cell>
          <cell r="P1426" t="str">
            <v>NULL</v>
          </cell>
          <cell r="Q1426">
            <v>1</v>
          </cell>
        </row>
        <row r="1427">
          <cell r="B1427">
            <v>1061687980</v>
          </cell>
          <cell r="C1427" t="str">
            <v>HURTADO LEON OLGA BEATRIZ</v>
          </cell>
          <cell r="D1427" t="str">
            <v>HURTADO</v>
          </cell>
          <cell r="E1427" t="str">
            <v>LEON</v>
          </cell>
          <cell r="F1427" t="str">
            <v>OLGA</v>
          </cell>
          <cell r="G1427" t="str">
            <v>BEATRIZ</v>
          </cell>
          <cell r="H1427" t="str">
            <v>NULL</v>
          </cell>
          <cell r="I1427" t="str">
            <v>NULL</v>
          </cell>
          <cell r="J1427" t="str">
            <v>F</v>
          </cell>
          <cell r="K1427" t="str">
            <v>NULL</v>
          </cell>
          <cell r="L1427" t="str">
            <v>NULL</v>
          </cell>
          <cell r="M1427" t="str">
            <v>NULL</v>
          </cell>
          <cell r="N1427" t="str">
            <v>olgabeoleon@gmail.com</v>
          </cell>
          <cell r="O1427" t="str">
            <v>NULL</v>
          </cell>
          <cell r="P1427" t="str">
            <v>NULL</v>
          </cell>
          <cell r="Q1427">
            <v>1</v>
          </cell>
        </row>
        <row r="1428">
          <cell r="B1428">
            <v>34323915</v>
          </cell>
          <cell r="C1428" t="str">
            <v>MARTINEZ FLOR YENY SMID</v>
          </cell>
          <cell r="D1428" t="str">
            <v>MARTINEZ</v>
          </cell>
          <cell r="E1428" t="str">
            <v>FLOR</v>
          </cell>
          <cell r="F1428" t="str">
            <v>YENY</v>
          </cell>
          <cell r="G1428" t="str">
            <v>SMID</v>
          </cell>
          <cell r="H1428" t="str">
            <v>NULL</v>
          </cell>
          <cell r="I1428" t="str">
            <v>NULL</v>
          </cell>
          <cell r="J1428" t="str">
            <v>F</v>
          </cell>
          <cell r="K1428" t="str">
            <v>NULL</v>
          </cell>
          <cell r="L1428" t="str">
            <v>NULL</v>
          </cell>
          <cell r="M1428" t="str">
            <v>NULL</v>
          </cell>
          <cell r="N1428" t="str">
            <v>ysmartinez@unicauca.edu.co</v>
          </cell>
          <cell r="O1428" t="str">
            <v>NULL</v>
          </cell>
          <cell r="P1428" t="str">
            <v>NULL</v>
          </cell>
          <cell r="Q1428">
            <v>1</v>
          </cell>
        </row>
        <row r="1429">
          <cell r="B1429">
            <v>1061795156</v>
          </cell>
          <cell r="C1429" t="str">
            <v xml:space="preserve">BALLESTEROS MOYAN JERALDIN </v>
          </cell>
          <cell r="D1429" t="str">
            <v>BALLESTEROS</v>
          </cell>
          <cell r="E1429" t="str">
            <v>MOYAN</v>
          </cell>
          <cell r="F1429" t="str">
            <v>JERALDIN</v>
          </cell>
          <cell r="H1429" t="str">
            <v>NULL</v>
          </cell>
          <cell r="I1429" t="str">
            <v>NULL</v>
          </cell>
          <cell r="J1429" t="str">
            <v>F</v>
          </cell>
          <cell r="K1429" t="str">
            <v>NULL</v>
          </cell>
          <cell r="L1429" t="str">
            <v>NULL</v>
          </cell>
          <cell r="M1429" t="str">
            <v>NULL</v>
          </cell>
          <cell r="N1429" t="str">
            <v>jeraldinb@unicauca.edu.co</v>
          </cell>
          <cell r="O1429" t="str">
            <v>NULL</v>
          </cell>
          <cell r="P1429" t="str">
            <v>NULL</v>
          </cell>
          <cell r="Q1429">
            <v>1</v>
          </cell>
        </row>
        <row r="1430">
          <cell r="B1430">
            <v>34317090</v>
          </cell>
          <cell r="C1430" t="str">
            <v>SARMIENTO CASTILLO JULIANA ISABEL</v>
          </cell>
          <cell r="D1430" t="str">
            <v>SARMIENTO</v>
          </cell>
          <cell r="E1430" t="str">
            <v>CASTILLO</v>
          </cell>
          <cell r="F1430" t="str">
            <v>JULIANA</v>
          </cell>
          <cell r="G1430" t="str">
            <v>ISABEL</v>
          </cell>
          <cell r="H1430" t="str">
            <v>NULL</v>
          </cell>
          <cell r="I1430" t="str">
            <v>NULL</v>
          </cell>
          <cell r="J1430" t="str">
            <v>F</v>
          </cell>
          <cell r="K1430" t="str">
            <v>NULL</v>
          </cell>
          <cell r="L1430" t="str">
            <v>NULL</v>
          </cell>
          <cell r="M1430" t="str">
            <v>NULL</v>
          </cell>
          <cell r="N1430" t="str">
            <v>jisarmiento@unicauca.edu.co</v>
          </cell>
          <cell r="O1430" t="str">
            <v>NULL</v>
          </cell>
          <cell r="P1430" t="str">
            <v>NULL</v>
          </cell>
          <cell r="Q1430">
            <v>1</v>
          </cell>
        </row>
        <row r="1431">
          <cell r="B1431">
            <v>25281921</v>
          </cell>
          <cell r="C1431" t="str">
            <v>ARBOLEDA CASTRO MARIA ELVIRA</v>
          </cell>
          <cell r="D1431" t="str">
            <v>ARBOLEDA</v>
          </cell>
          <cell r="E1431" t="str">
            <v>CASTRO</v>
          </cell>
          <cell r="F1431" t="str">
            <v>MARIA</v>
          </cell>
          <cell r="G1431" t="str">
            <v>ELVIRA</v>
          </cell>
          <cell r="H1431" t="str">
            <v>NULL</v>
          </cell>
          <cell r="I1431" t="str">
            <v>NULL</v>
          </cell>
          <cell r="J1431" t="str">
            <v>M</v>
          </cell>
          <cell r="K1431" t="str">
            <v>NULL</v>
          </cell>
          <cell r="L1431" t="str">
            <v>NULL</v>
          </cell>
          <cell r="M1431" t="str">
            <v>NULL</v>
          </cell>
          <cell r="N1431" t="str">
            <v>marearboleda2011@hotmail.com</v>
          </cell>
          <cell r="O1431" t="str">
            <v>NULL</v>
          </cell>
          <cell r="P1431" t="str">
            <v>NULL</v>
          </cell>
          <cell r="Q1431">
            <v>1</v>
          </cell>
        </row>
        <row r="1432">
          <cell r="B1432">
            <v>25286582</v>
          </cell>
          <cell r="C1432" t="str">
            <v xml:space="preserve">SOLARTE ORDONEZ MARICELA </v>
          </cell>
          <cell r="D1432" t="str">
            <v>SOLARTE</v>
          </cell>
          <cell r="E1432" t="str">
            <v>ORDONEZ</v>
          </cell>
          <cell r="F1432" t="str">
            <v>MARICELA</v>
          </cell>
          <cell r="H1432" t="str">
            <v>NULL</v>
          </cell>
          <cell r="I1432" t="str">
            <v>NULL</v>
          </cell>
          <cell r="J1432" t="str">
            <v>F</v>
          </cell>
          <cell r="K1432" t="str">
            <v>NULL</v>
          </cell>
          <cell r="L1432" t="str">
            <v>NULL</v>
          </cell>
          <cell r="M1432" t="str">
            <v>NULL</v>
          </cell>
          <cell r="N1432" t="str">
            <v>chela802000@hotmail.com</v>
          </cell>
          <cell r="O1432" t="str">
            <v>NULL</v>
          </cell>
          <cell r="P1432" t="str">
            <v>NULL</v>
          </cell>
          <cell r="Q1432">
            <v>1</v>
          </cell>
        </row>
        <row r="1433">
          <cell r="B1433">
            <v>1061702552</v>
          </cell>
          <cell r="C1433" t="str">
            <v>MENESES MUÑOZ PAOLA ANDREA</v>
          </cell>
          <cell r="D1433" t="str">
            <v>MENESES</v>
          </cell>
          <cell r="E1433" t="str">
            <v>MUÑOZ</v>
          </cell>
          <cell r="F1433" t="str">
            <v>PAOLA</v>
          </cell>
          <cell r="G1433" t="str">
            <v>ANDREA</v>
          </cell>
          <cell r="H1433" t="str">
            <v>NULL</v>
          </cell>
          <cell r="I1433" t="str">
            <v>NULL</v>
          </cell>
          <cell r="J1433" t="str">
            <v>F</v>
          </cell>
          <cell r="K1433" t="str">
            <v>NULL</v>
          </cell>
          <cell r="L1433" t="str">
            <v>NULL</v>
          </cell>
          <cell r="M1433" t="str">
            <v>NULL</v>
          </cell>
          <cell r="N1433" t="str">
            <v>paolameneses501@gmail.com</v>
          </cell>
          <cell r="O1433" t="str">
            <v>NULL</v>
          </cell>
          <cell r="P1433" t="str">
            <v>NULL</v>
          </cell>
          <cell r="Q1433">
            <v>1</v>
          </cell>
        </row>
        <row r="1434">
          <cell r="B1434">
            <v>1061733898</v>
          </cell>
          <cell r="C1434" t="str">
            <v>PAZ ANTE LEIDY ALEJANDRA</v>
          </cell>
          <cell r="D1434" t="str">
            <v>PAZ</v>
          </cell>
          <cell r="E1434" t="str">
            <v>ANTE</v>
          </cell>
          <cell r="F1434" t="str">
            <v>LEIDY</v>
          </cell>
          <cell r="G1434" t="str">
            <v>ALEJANDRA</v>
          </cell>
          <cell r="H1434" t="str">
            <v>NULL</v>
          </cell>
          <cell r="I1434" t="str">
            <v>NULL</v>
          </cell>
          <cell r="J1434" t="str">
            <v>F</v>
          </cell>
          <cell r="K1434" t="str">
            <v>NULL</v>
          </cell>
          <cell r="L1434" t="str">
            <v>NULL</v>
          </cell>
          <cell r="M1434" t="str">
            <v>NULL</v>
          </cell>
          <cell r="N1434" t="str">
            <v>alejandrapazante@gmail.com</v>
          </cell>
          <cell r="O1434" t="str">
            <v>NULL</v>
          </cell>
          <cell r="P1434" t="str">
            <v>NULL</v>
          </cell>
          <cell r="Q1434">
            <v>1</v>
          </cell>
        </row>
        <row r="1435">
          <cell r="B1435">
            <v>34320983</v>
          </cell>
          <cell r="C1435" t="str">
            <v>CERON CAMPO LEYDI PATRICIA</v>
          </cell>
          <cell r="D1435" t="str">
            <v>CERON</v>
          </cell>
          <cell r="E1435" t="str">
            <v>CAMPO</v>
          </cell>
          <cell r="F1435" t="str">
            <v>LEYDI</v>
          </cell>
          <cell r="G1435" t="str">
            <v>PATRICIA</v>
          </cell>
          <cell r="H1435" t="str">
            <v>NULL</v>
          </cell>
          <cell r="I1435" t="str">
            <v>NULL</v>
          </cell>
          <cell r="J1435" t="str">
            <v>F</v>
          </cell>
          <cell r="K1435" t="str">
            <v>NULL</v>
          </cell>
          <cell r="L1435" t="str">
            <v>NULL</v>
          </cell>
          <cell r="M1435" t="str">
            <v>NULL</v>
          </cell>
          <cell r="N1435" t="str">
            <v>leydiceron@gmail.com</v>
          </cell>
          <cell r="O1435" t="str">
            <v>NULL</v>
          </cell>
          <cell r="P1435" t="str">
            <v>NULL</v>
          </cell>
          <cell r="Q1435">
            <v>1</v>
          </cell>
        </row>
        <row r="1436">
          <cell r="B1436">
            <v>76318976</v>
          </cell>
          <cell r="C1436" t="str">
            <v>ORDOÑEZ ERAZO ANDRES RODRIGO</v>
          </cell>
          <cell r="D1436" t="str">
            <v>ORDOÑEZ</v>
          </cell>
          <cell r="E1436" t="str">
            <v>ERAZO</v>
          </cell>
          <cell r="F1436" t="str">
            <v>ANDRES</v>
          </cell>
          <cell r="G1436" t="str">
            <v>RODRIGO</v>
          </cell>
          <cell r="H1436" t="str">
            <v>NULL</v>
          </cell>
          <cell r="I1436" t="str">
            <v>NULL</v>
          </cell>
          <cell r="J1436" t="str">
            <v>M</v>
          </cell>
          <cell r="K1436" t="str">
            <v>NULL</v>
          </cell>
          <cell r="L1436" t="str">
            <v>NULL</v>
          </cell>
          <cell r="M1436" t="str">
            <v>NULL</v>
          </cell>
          <cell r="N1436" t="str">
            <v>andresoerazo@unicauca.edu.co</v>
          </cell>
          <cell r="O1436" t="str">
            <v>NULL</v>
          </cell>
          <cell r="P1436" t="str">
            <v>NULL</v>
          </cell>
          <cell r="Q1436">
            <v>1</v>
          </cell>
        </row>
        <row r="1437">
          <cell r="B1437">
            <v>66946578</v>
          </cell>
          <cell r="C1437" t="str">
            <v xml:space="preserve">OSORIO TORRES CYNTHIA </v>
          </cell>
          <cell r="D1437" t="str">
            <v>OSORIO</v>
          </cell>
          <cell r="E1437" t="str">
            <v>TORRES</v>
          </cell>
          <cell r="F1437" t="str">
            <v>CYNTHIA</v>
          </cell>
          <cell r="H1437" t="str">
            <v>NULL</v>
          </cell>
          <cell r="I1437" t="str">
            <v>NULL</v>
          </cell>
          <cell r="J1437" t="str">
            <v>F</v>
          </cell>
          <cell r="K1437" t="str">
            <v>NULL</v>
          </cell>
          <cell r="L1437" t="str">
            <v>NULL</v>
          </cell>
          <cell r="M1437" t="str">
            <v>NULL</v>
          </cell>
          <cell r="N1437" t="str">
            <v>oscinta@yahoo.es</v>
          </cell>
          <cell r="O1437" t="str">
            <v>NULL</v>
          </cell>
          <cell r="P1437" t="str">
            <v>NULL</v>
          </cell>
          <cell r="Q1437">
            <v>1</v>
          </cell>
        </row>
        <row r="1438">
          <cell r="B1438">
            <v>1061760147</v>
          </cell>
          <cell r="C1438" t="str">
            <v>GARZON CERTUCHE LINA VANESSA</v>
          </cell>
          <cell r="D1438" t="str">
            <v>GARZON</v>
          </cell>
          <cell r="E1438" t="str">
            <v>CERTUCHE</v>
          </cell>
          <cell r="F1438" t="str">
            <v>LINA</v>
          </cell>
          <cell r="G1438" t="str">
            <v>VANESSA</v>
          </cell>
          <cell r="H1438" t="str">
            <v>NULL</v>
          </cell>
          <cell r="I1438" t="str">
            <v>NULL</v>
          </cell>
          <cell r="J1438" t="str">
            <v>F</v>
          </cell>
          <cell r="K1438" t="str">
            <v>NULL</v>
          </cell>
          <cell r="L1438" t="str">
            <v>NULL</v>
          </cell>
          <cell r="M1438" t="str">
            <v>NULL</v>
          </cell>
          <cell r="N1438" t="str">
            <v>linagarzon@unicauca.edu.co</v>
          </cell>
          <cell r="O1438" t="str">
            <v>NULL</v>
          </cell>
          <cell r="P1438" t="str">
            <v>NULL</v>
          </cell>
          <cell r="Q1438">
            <v>1</v>
          </cell>
        </row>
        <row r="1439">
          <cell r="B1439">
            <v>1083884275</v>
          </cell>
          <cell r="C1439" t="str">
            <v>IMBACHI CLAROS YUDI CAROLINA</v>
          </cell>
          <cell r="D1439" t="str">
            <v>IMBACHI</v>
          </cell>
          <cell r="E1439" t="str">
            <v>CLAROS</v>
          </cell>
          <cell r="F1439" t="str">
            <v>YUDI</v>
          </cell>
          <cell r="G1439" t="str">
            <v>CAROLINA</v>
          </cell>
          <cell r="H1439" t="str">
            <v>NULL</v>
          </cell>
          <cell r="I1439" t="str">
            <v>NULL</v>
          </cell>
          <cell r="J1439" t="str">
            <v>F</v>
          </cell>
          <cell r="K1439" t="str">
            <v>NULL</v>
          </cell>
          <cell r="L1439" t="str">
            <v>NULL</v>
          </cell>
          <cell r="M1439" t="str">
            <v>NULL</v>
          </cell>
          <cell r="N1439" t="str">
            <v>ycimbachi@unicauca.edu.co</v>
          </cell>
          <cell r="O1439" t="str">
            <v>NULL</v>
          </cell>
          <cell r="P1439" t="str">
            <v>NULL</v>
          </cell>
          <cell r="Q1439">
            <v>1</v>
          </cell>
        </row>
        <row r="1440">
          <cell r="B1440">
            <v>10301748</v>
          </cell>
          <cell r="C1440" t="str">
            <v>GOMEZ DAZA JOHN ELBER</v>
          </cell>
          <cell r="D1440" t="str">
            <v>GOMEZ</v>
          </cell>
          <cell r="E1440" t="str">
            <v>DAZA</v>
          </cell>
          <cell r="F1440" t="str">
            <v>JOHN</v>
          </cell>
          <cell r="G1440" t="str">
            <v>ELBER</v>
          </cell>
          <cell r="H1440" t="str">
            <v>NULL</v>
          </cell>
          <cell r="I1440" t="str">
            <v>NULL</v>
          </cell>
          <cell r="J1440" t="str">
            <v>M</v>
          </cell>
          <cell r="K1440" t="str">
            <v>NULL</v>
          </cell>
          <cell r="L1440" t="str">
            <v>NULL</v>
          </cell>
          <cell r="M1440" t="str">
            <v>NULL</v>
          </cell>
          <cell r="N1440" t="str">
            <v>eagomezdaza@gmail.com</v>
          </cell>
          <cell r="O1440" t="str">
            <v>NULL</v>
          </cell>
          <cell r="P1440" t="str">
            <v>NULL</v>
          </cell>
          <cell r="Q1440">
            <v>1</v>
          </cell>
        </row>
        <row r="1441">
          <cell r="B1441">
            <v>25289334</v>
          </cell>
          <cell r="C1441" t="str">
            <v>GUERRERO ARCINIEGAS JIMENA INES</v>
          </cell>
          <cell r="D1441" t="str">
            <v>GUERRERO</v>
          </cell>
          <cell r="E1441" t="str">
            <v>ARCINIEGAS</v>
          </cell>
          <cell r="F1441" t="str">
            <v>JIMENA</v>
          </cell>
          <cell r="G1441" t="str">
            <v>INES</v>
          </cell>
          <cell r="H1441" t="str">
            <v>NULL</v>
          </cell>
          <cell r="I1441" t="str">
            <v>NULL</v>
          </cell>
          <cell r="J1441" t="str">
            <v>F</v>
          </cell>
          <cell r="K1441" t="str">
            <v>NULL</v>
          </cell>
          <cell r="L1441" t="str">
            <v>NULL</v>
          </cell>
          <cell r="M1441" t="str">
            <v>NULL</v>
          </cell>
          <cell r="N1441" t="str">
            <v>inesguerrero@unicauca.edu.co</v>
          </cell>
          <cell r="O1441" t="str">
            <v>NULL</v>
          </cell>
          <cell r="P1441" t="str">
            <v>NULL</v>
          </cell>
          <cell r="Q1441">
            <v>1</v>
          </cell>
        </row>
        <row r="1442">
          <cell r="B1442">
            <v>1085898771</v>
          </cell>
          <cell r="C1442" t="str">
            <v>Revelo Luna David Armando</v>
          </cell>
          <cell r="D1442" t="str">
            <v>Revelo</v>
          </cell>
          <cell r="E1442" t="str">
            <v>Luna</v>
          </cell>
          <cell r="F1442" t="str">
            <v>David</v>
          </cell>
          <cell r="G1442" t="str">
            <v>Armando</v>
          </cell>
          <cell r="H1442" t="str">
            <v>NULL</v>
          </cell>
          <cell r="I1442" t="str">
            <v>NULL</v>
          </cell>
          <cell r="J1442" t="str">
            <v>M</v>
          </cell>
          <cell r="K1442" t="str">
            <v>NULL</v>
          </cell>
          <cell r="L1442" t="str">
            <v>NULL</v>
          </cell>
          <cell r="M1442" t="str">
            <v>NULL</v>
          </cell>
          <cell r="N1442" t="str">
            <v>david.luna.1986@gmail.com</v>
          </cell>
          <cell r="O1442" t="str">
            <v>NULL</v>
          </cell>
          <cell r="P1442" t="str">
            <v>NULL</v>
          </cell>
          <cell r="Q1442">
            <v>1</v>
          </cell>
        </row>
        <row r="1443">
          <cell r="B1443">
            <v>1061727021</v>
          </cell>
          <cell r="C1443" t="str">
            <v>AUSECHA JIMENEZ HERLEN JAREL</v>
          </cell>
          <cell r="D1443" t="str">
            <v>AUSECHA</v>
          </cell>
          <cell r="E1443" t="str">
            <v>JIMENEZ</v>
          </cell>
          <cell r="F1443" t="str">
            <v>HERLEN</v>
          </cell>
          <cell r="G1443" t="str">
            <v>JAREL</v>
          </cell>
          <cell r="H1443" t="str">
            <v>NULL</v>
          </cell>
          <cell r="I1443" t="str">
            <v>NULL</v>
          </cell>
          <cell r="J1443" t="str">
            <v>M</v>
          </cell>
          <cell r="K1443" t="str">
            <v>NULL</v>
          </cell>
          <cell r="L1443" t="str">
            <v>NULL</v>
          </cell>
          <cell r="M1443" t="str">
            <v>NULL</v>
          </cell>
          <cell r="N1443" t="str">
            <v>jarelausecha@gmail.com</v>
          </cell>
          <cell r="O1443" t="str">
            <v>NULL</v>
          </cell>
          <cell r="P1443" t="str">
            <v>NULL</v>
          </cell>
          <cell r="Q1443">
            <v>1</v>
          </cell>
        </row>
        <row r="1444">
          <cell r="B1444">
            <v>4613495</v>
          </cell>
          <cell r="C1444" t="str">
            <v>FERNANDEZ CALAMBAS DIEGO FERNANDO</v>
          </cell>
          <cell r="D1444" t="str">
            <v>FERNANDEZ</v>
          </cell>
          <cell r="E1444" t="str">
            <v>CALAMBAS</v>
          </cell>
          <cell r="F1444" t="str">
            <v>DIEGO</v>
          </cell>
          <cell r="G1444" t="str">
            <v>FERNANDO</v>
          </cell>
          <cell r="H1444" t="str">
            <v>NULL</v>
          </cell>
          <cell r="I1444" t="str">
            <v>NULL</v>
          </cell>
          <cell r="J1444" t="str">
            <v>M</v>
          </cell>
          <cell r="K1444" t="str">
            <v>NULL</v>
          </cell>
          <cell r="L1444" t="str">
            <v>NULL</v>
          </cell>
          <cell r="M1444" t="str">
            <v>NULL</v>
          </cell>
          <cell r="N1444" t="str">
            <v>fercado@gmail.com</v>
          </cell>
          <cell r="O1444" t="str">
            <v>NULL</v>
          </cell>
          <cell r="P1444" t="str">
            <v>NULL</v>
          </cell>
          <cell r="Q1444">
            <v>1</v>
          </cell>
        </row>
        <row r="1445">
          <cell r="B1445">
            <v>25712560</v>
          </cell>
          <cell r="C1445" t="str">
            <v>LOPEZ GARZON CLARA YULIANA</v>
          </cell>
          <cell r="D1445" t="str">
            <v>LOPEZ</v>
          </cell>
          <cell r="E1445" t="str">
            <v>GARZON</v>
          </cell>
          <cell r="F1445" t="str">
            <v>CLARA</v>
          </cell>
          <cell r="G1445" t="str">
            <v>YULIANA</v>
          </cell>
          <cell r="H1445" t="str">
            <v>NULL</v>
          </cell>
          <cell r="I1445" t="str">
            <v>NULL</v>
          </cell>
          <cell r="J1445" t="str">
            <v>F</v>
          </cell>
          <cell r="K1445" t="str">
            <v>NULL</v>
          </cell>
          <cell r="L1445" t="str">
            <v>NULL</v>
          </cell>
          <cell r="M1445" t="str">
            <v>NULL</v>
          </cell>
          <cell r="N1445" t="str">
            <v>clarislop@hotmail.com</v>
          </cell>
          <cell r="O1445" t="str">
            <v>NULL</v>
          </cell>
          <cell r="P1445" t="str">
            <v>NULL</v>
          </cell>
          <cell r="Q1445">
            <v>1</v>
          </cell>
        </row>
        <row r="1446">
          <cell r="B1446">
            <v>1061804726</v>
          </cell>
          <cell r="C1446" t="str">
            <v>Cruz Muriel Sara Paola</v>
          </cell>
          <cell r="D1446" t="str">
            <v>Cruz</v>
          </cell>
          <cell r="E1446" t="str">
            <v>Muriel</v>
          </cell>
          <cell r="F1446" t="str">
            <v>Sara</v>
          </cell>
          <cell r="G1446" t="str">
            <v>Paola</v>
          </cell>
          <cell r="H1446" t="str">
            <v>NULL</v>
          </cell>
          <cell r="I1446" t="str">
            <v>NULL</v>
          </cell>
          <cell r="J1446" t="str">
            <v>F</v>
          </cell>
          <cell r="K1446" t="str">
            <v>NULL</v>
          </cell>
          <cell r="L1446" t="str">
            <v>NULL</v>
          </cell>
          <cell r="M1446" t="str">
            <v>NULL</v>
          </cell>
          <cell r="N1446" t="str">
            <v>csara@unicauca.edu.co</v>
          </cell>
          <cell r="O1446" t="str">
            <v>NULL</v>
          </cell>
          <cell r="P1446" t="str">
            <v>NULL</v>
          </cell>
          <cell r="Q1446">
            <v>1</v>
          </cell>
        </row>
        <row r="1447">
          <cell r="B1447">
            <v>1061762007</v>
          </cell>
          <cell r="C1447" t="str">
            <v>MOLANO GABALAN JONNY MAURICIO</v>
          </cell>
          <cell r="D1447" t="str">
            <v>MOLANO</v>
          </cell>
          <cell r="E1447" t="str">
            <v>GABALAN</v>
          </cell>
          <cell r="F1447" t="str">
            <v>JONNY</v>
          </cell>
          <cell r="G1447" t="str">
            <v>MAURICIO</v>
          </cell>
          <cell r="H1447" t="str">
            <v>NULL</v>
          </cell>
          <cell r="I1447" t="str">
            <v>NULL</v>
          </cell>
          <cell r="J1447" t="str">
            <v>M</v>
          </cell>
          <cell r="K1447" t="str">
            <v>NULL</v>
          </cell>
          <cell r="L1447" t="str">
            <v>NULL</v>
          </cell>
          <cell r="M1447" t="str">
            <v>NULL</v>
          </cell>
          <cell r="N1447" t="str">
            <v>jonnymolano@gmail.com</v>
          </cell>
          <cell r="O1447" t="str">
            <v>NULL</v>
          </cell>
          <cell r="P1447" t="str">
            <v>NULL</v>
          </cell>
          <cell r="Q1447">
            <v>1</v>
          </cell>
        </row>
        <row r="1448">
          <cell r="B1448">
            <v>48600553</v>
          </cell>
          <cell r="C1448" t="str">
            <v>MOLANO TOBAR DOLLY XIMENA</v>
          </cell>
          <cell r="D1448" t="str">
            <v>MOLANO</v>
          </cell>
          <cell r="E1448" t="str">
            <v>TOBAR</v>
          </cell>
          <cell r="F1448" t="str">
            <v>DOLLY</v>
          </cell>
          <cell r="G1448" t="str">
            <v>XIMENA</v>
          </cell>
          <cell r="H1448" t="str">
            <v>NULL</v>
          </cell>
          <cell r="I1448" t="str">
            <v>NULL</v>
          </cell>
          <cell r="J1448" t="str">
            <v>F</v>
          </cell>
          <cell r="K1448" t="str">
            <v>NULL</v>
          </cell>
          <cell r="L1448" t="str">
            <v>NULL</v>
          </cell>
          <cell r="M1448" t="str">
            <v>NULL</v>
          </cell>
          <cell r="N1448" t="str">
            <v>xmolanot@gmail.com</v>
          </cell>
          <cell r="O1448" t="str">
            <v>NULL</v>
          </cell>
          <cell r="P1448" t="str">
            <v>NULL</v>
          </cell>
          <cell r="Q1448">
            <v>1</v>
          </cell>
        </row>
        <row r="1449">
          <cell r="B1449">
            <v>76327522</v>
          </cell>
          <cell r="C1449" t="str">
            <v>CerOn  Eduar Andres</v>
          </cell>
          <cell r="D1449" t="str">
            <v>CerOn</v>
          </cell>
          <cell r="F1449" t="str">
            <v>Eduar</v>
          </cell>
          <cell r="G1449" t="str">
            <v>Andres</v>
          </cell>
          <cell r="H1449" t="str">
            <v>NULL</v>
          </cell>
          <cell r="I1449" t="str">
            <v>NULL</v>
          </cell>
          <cell r="J1449" t="str">
            <v>M</v>
          </cell>
          <cell r="K1449" t="str">
            <v>NULL</v>
          </cell>
          <cell r="L1449" t="str">
            <v>NULL</v>
          </cell>
          <cell r="M1449" t="str">
            <v>NULL</v>
          </cell>
          <cell r="N1449" t="str">
            <v>andresdomesa@hotmail.com</v>
          </cell>
          <cell r="O1449" t="str">
            <v>NULL</v>
          </cell>
          <cell r="P1449" t="str">
            <v>NULL</v>
          </cell>
          <cell r="Q1449">
            <v>1</v>
          </cell>
        </row>
        <row r="1450">
          <cell r="B1450">
            <v>7184392</v>
          </cell>
          <cell r="C1450" t="str">
            <v>CAMACHO ALVAREZ JAVIER MAURICIO</v>
          </cell>
          <cell r="D1450" t="str">
            <v>CAMACHO</v>
          </cell>
          <cell r="E1450" t="str">
            <v>ALVAREZ</v>
          </cell>
          <cell r="F1450" t="str">
            <v>JAVIER</v>
          </cell>
          <cell r="G1450" t="str">
            <v>MAURICIO</v>
          </cell>
          <cell r="H1450" t="str">
            <v>NULL</v>
          </cell>
          <cell r="I1450" t="str">
            <v>NULL</v>
          </cell>
          <cell r="J1450" t="str">
            <v>M</v>
          </cell>
          <cell r="K1450" t="str">
            <v>NULL</v>
          </cell>
          <cell r="L1450" t="str">
            <v>NULL</v>
          </cell>
          <cell r="M1450" t="str">
            <v>NULL</v>
          </cell>
          <cell r="N1450" t="str">
            <v>jmc_alvarez@hotmail.com</v>
          </cell>
          <cell r="O1450" t="str">
            <v>NULL</v>
          </cell>
          <cell r="P1450" t="str">
            <v>NULL</v>
          </cell>
          <cell r="Q1450">
            <v>1</v>
          </cell>
        </row>
        <row r="1451">
          <cell r="B1451">
            <v>1061731780</v>
          </cell>
          <cell r="C1451" t="str">
            <v>GUZMAN VILLAMARIN DIEGO ENRIQUE</v>
          </cell>
          <cell r="D1451" t="str">
            <v>GUZMAN</v>
          </cell>
          <cell r="E1451" t="str">
            <v>VILLAMARIN</v>
          </cell>
          <cell r="F1451" t="str">
            <v>DIEGO</v>
          </cell>
          <cell r="G1451" t="str">
            <v>ENRIQUE</v>
          </cell>
          <cell r="H1451" t="str">
            <v>NULL</v>
          </cell>
          <cell r="I1451" t="str">
            <v>NULL</v>
          </cell>
          <cell r="J1451" t="str">
            <v>M</v>
          </cell>
          <cell r="K1451" t="str">
            <v>NULL</v>
          </cell>
          <cell r="L1451" t="str">
            <v>NULL</v>
          </cell>
          <cell r="M1451" t="str">
            <v>NULL</v>
          </cell>
          <cell r="N1451" t="str">
            <v>diegoguzman@unicauca.edu.co</v>
          </cell>
          <cell r="O1451" t="str">
            <v>NULL</v>
          </cell>
          <cell r="P1451" t="str">
            <v>NULL</v>
          </cell>
          <cell r="Q1451">
            <v>1</v>
          </cell>
        </row>
        <row r="1452">
          <cell r="B1452">
            <v>38602514</v>
          </cell>
          <cell r="C1452" t="str">
            <v>Leon Ruiz Lady Viviana</v>
          </cell>
          <cell r="D1452" t="str">
            <v>Leon</v>
          </cell>
          <cell r="E1452" t="str">
            <v>Ruiz</v>
          </cell>
          <cell r="F1452" t="str">
            <v>Lady</v>
          </cell>
          <cell r="G1452" t="str">
            <v>Viviana</v>
          </cell>
          <cell r="H1452" t="str">
            <v>NULL</v>
          </cell>
          <cell r="I1452" t="str">
            <v>NULL</v>
          </cell>
          <cell r="J1452" t="str">
            <v>F</v>
          </cell>
          <cell r="K1452" t="str">
            <v>NULL</v>
          </cell>
          <cell r="L1452" t="str">
            <v>NULL</v>
          </cell>
          <cell r="M1452" t="str">
            <v>NULL</v>
          </cell>
          <cell r="N1452" t="str">
            <v>vivian-leon@hotmail.com</v>
          </cell>
          <cell r="O1452" t="str">
            <v>NULL</v>
          </cell>
          <cell r="P1452" t="str">
            <v>NULL</v>
          </cell>
          <cell r="Q1452">
            <v>1</v>
          </cell>
        </row>
        <row r="1453">
          <cell r="B1453">
            <v>1061725863</v>
          </cell>
          <cell r="C1453" t="str">
            <v>MERA PAZ YULIETH KARINA</v>
          </cell>
          <cell r="D1453" t="str">
            <v>MERA</v>
          </cell>
          <cell r="E1453" t="str">
            <v>PAZ</v>
          </cell>
          <cell r="F1453" t="str">
            <v>YULIETH</v>
          </cell>
          <cell r="G1453" t="str">
            <v>KARINA</v>
          </cell>
          <cell r="H1453" t="str">
            <v>NULL</v>
          </cell>
          <cell r="I1453" t="str">
            <v>NULL</v>
          </cell>
          <cell r="J1453" t="str">
            <v>F</v>
          </cell>
          <cell r="K1453" t="str">
            <v>NULL</v>
          </cell>
          <cell r="L1453" t="str">
            <v>NULL</v>
          </cell>
          <cell r="M1453" t="str">
            <v>NULL</v>
          </cell>
          <cell r="N1453" t="str">
            <v>ykmerap@unicauca.edu.co</v>
          </cell>
          <cell r="O1453" t="str">
            <v>NULL</v>
          </cell>
          <cell r="P1453" t="str">
            <v>NULL</v>
          </cell>
          <cell r="Q1453">
            <v>1</v>
          </cell>
        </row>
        <row r="1454">
          <cell r="B1454">
            <v>76312190</v>
          </cell>
          <cell r="C1454" t="str">
            <v>MONTILLA SANDOVAL RAMIRO ALBERTO</v>
          </cell>
          <cell r="D1454" t="str">
            <v>MONTILLA</v>
          </cell>
          <cell r="E1454" t="str">
            <v>SANDOVAL</v>
          </cell>
          <cell r="F1454" t="str">
            <v>RAMIRO</v>
          </cell>
          <cell r="G1454" t="str">
            <v>ALBERTO</v>
          </cell>
          <cell r="H1454" t="str">
            <v>NULL</v>
          </cell>
          <cell r="I1454" t="str">
            <v>NULL</v>
          </cell>
          <cell r="J1454" t="str">
            <v>M</v>
          </cell>
          <cell r="K1454" t="str">
            <v>NULL</v>
          </cell>
          <cell r="L1454" t="str">
            <v>NULL</v>
          </cell>
          <cell r="M1454" t="str">
            <v>NULL</v>
          </cell>
          <cell r="N1454" t="str">
            <v>ramiromontillasandoval19@hotmail.com</v>
          </cell>
          <cell r="O1454" t="str">
            <v>NULL</v>
          </cell>
          <cell r="P1454" t="str">
            <v>NULL</v>
          </cell>
          <cell r="Q1454">
            <v>1</v>
          </cell>
        </row>
        <row r="1455">
          <cell r="B1455">
            <v>1143844640</v>
          </cell>
          <cell r="C1455" t="str">
            <v>MORENO OJEDA YOMALY ADALID</v>
          </cell>
          <cell r="D1455" t="str">
            <v>MORENO</v>
          </cell>
          <cell r="E1455" t="str">
            <v>OJEDA</v>
          </cell>
          <cell r="F1455" t="str">
            <v>YOMALY</v>
          </cell>
          <cell r="G1455" t="str">
            <v>ADALID</v>
          </cell>
          <cell r="H1455" t="str">
            <v>NULL</v>
          </cell>
          <cell r="I1455" t="str">
            <v>NULL</v>
          </cell>
          <cell r="J1455" t="str">
            <v>F</v>
          </cell>
          <cell r="K1455" t="str">
            <v>NULL</v>
          </cell>
          <cell r="L1455" t="str">
            <v>NULL</v>
          </cell>
          <cell r="M1455" t="str">
            <v>NULL</v>
          </cell>
          <cell r="N1455" t="str">
            <v>yomalyadamoreno@unicauca.edu.co</v>
          </cell>
          <cell r="O1455" t="str">
            <v>NULL</v>
          </cell>
          <cell r="P1455" t="str">
            <v>NULL</v>
          </cell>
          <cell r="Q1455">
            <v>1</v>
          </cell>
        </row>
        <row r="1456">
          <cell r="B1456">
            <v>1061736287</v>
          </cell>
          <cell r="C1456" t="str">
            <v>NAVARRETE ARBELAEZ DORA MARIA</v>
          </cell>
          <cell r="D1456" t="str">
            <v>NAVARRETE</v>
          </cell>
          <cell r="E1456" t="str">
            <v>ARBELAEZ</v>
          </cell>
          <cell r="F1456" t="str">
            <v>DORA</v>
          </cell>
          <cell r="G1456" t="str">
            <v>MARIA</v>
          </cell>
          <cell r="H1456" t="str">
            <v>NULL</v>
          </cell>
          <cell r="I1456" t="str">
            <v>NULL</v>
          </cell>
          <cell r="J1456" t="str">
            <v>F</v>
          </cell>
          <cell r="K1456" t="str">
            <v>NULL</v>
          </cell>
          <cell r="L1456" t="str">
            <v>NULL</v>
          </cell>
          <cell r="M1456" t="str">
            <v>NULL</v>
          </cell>
          <cell r="N1456" t="str">
            <v>doranavarretea@gmail.com</v>
          </cell>
          <cell r="O1456" t="str">
            <v>NULL</v>
          </cell>
          <cell r="P1456" t="str">
            <v>NULL</v>
          </cell>
          <cell r="Q1456">
            <v>1</v>
          </cell>
        </row>
        <row r="1457">
          <cell r="B1457">
            <v>1085925532</v>
          </cell>
          <cell r="C1457" t="str">
            <v>FUERTES FUERTES JUAN CARLOS</v>
          </cell>
          <cell r="D1457" t="str">
            <v>FUERTES</v>
          </cell>
          <cell r="E1457" t="str">
            <v>FUERTES</v>
          </cell>
          <cell r="F1457" t="str">
            <v>JUAN</v>
          </cell>
          <cell r="G1457" t="str">
            <v>CARLOS</v>
          </cell>
          <cell r="H1457" t="str">
            <v>NULL</v>
          </cell>
          <cell r="I1457" t="str">
            <v>NULL</v>
          </cell>
          <cell r="J1457" t="str">
            <v>M</v>
          </cell>
          <cell r="K1457" t="str">
            <v>NULL</v>
          </cell>
          <cell r="L1457" t="str">
            <v>NULL</v>
          </cell>
          <cell r="M1457" t="str">
            <v>NULL</v>
          </cell>
          <cell r="N1457" t="str">
            <v>juan.fuertes.ing@gmail.com</v>
          </cell>
          <cell r="O1457" t="str">
            <v>NULL</v>
          </cell>
          <cell r="P1457" t="str">
            <v>NULL</v>
          </cell>
          <cell r="Q1457">
            <v>1</v>
          </cell>
        </row>
        <row r="1458">
          <cell r="B1458">
            <v>10523531</v>
          </cell>
          <cell r="C1458" t="str">
            <v>MUNOZ MUNOZ HUGO EDUARDO</v>
          </cell>
          <cell r="D1458" t="str">
            <v>MUNOZ</v>
          </cell>
          <cell r="E1458" t="str">
            <v>MUNOZ</v>
          </cell>
          <cell r="F1458" t="str">
            <v>HUGO</v>
          </cell>
          <cell r="G1458" t="str">
            <v>EDUARDO</v>
          </cell>
          <cell r="H1458" t="str">
            <v>NULL</v>
          </cell>
          <cell r="I1458" t="str">
            <v>NULL</v>
          </cell>
          <cell r="J1458" t="str">
            <v>M</v>
          </cell>
          <cell r="K1458" t="str">
            <v>NULL</v>
          </cell>
          <cell r="L1458" t="str">
            <v>NULL</v>
          </cell>
          <cell r="M1458" t="str">
            <v>NULL</v>
          </cell>
          <cell r="N1458" t="str">
            <v>hugomunoz@unicauca.edu.co</v>
          </cell>
          <cell r="O1458" t="str">
            <v>NULL</v>
          </cell>
          <cell r="P1458" t="str">
            <v>NULL</v>
          </cell>
          <cell r="Q1458">
            <v>1</v>
          </cell>
        </row>
        <row r="1459">
          <cell r="B1459">
            <v>10530098</v>
          </cell>
          <cell r="C1459" t="str">
            <v>Dupont Arias Carlos Julian</v>
          </cell>
          <cell r="D1459" t="str">
            <v>Dupont</v>
          </cell>
          <cell r="E1459" t="str">
            <v>Arias</v>
          </cell>
          <cell r="F1459" t="str">
            <v>Carlos</v>
          </cell>
          <cell r="G1459" t="str">
            <v>Julian</v>
          </cell>
          <cell r="H1459" t="str">
            <v>NULL</v>
          </cell>
          <cell r="I1459" t="str">
            <v>NULL</v>
          </cell>
          <cell r="J1459" t="str">
            <v>M</v>
          </cell>
          <cell r="K1459" t="str">
            <v>NULL</v>
          </cell>
          <cell r="L1459" t="str">
            <v>NULL</v>
          </cell>
          <cell r="M1459" t="str">
            <v>NULL</v>
          </cell>
          <cell r="N1459" t="str">
            <v>cjdupont@yahoo.com</v>
          </cell>
          <cell r="O1459" t="str">
            <v>NULL</v>
          </cell>
          <cell r="P1459" t="str">
            <v>NULL</v>
          </cell>
          <cell r="Q1459">
            <v>1</v>
          </cell>
        </row>
        <row r="1460">
          <cell r="B1460">
            <v>76328297</v>
          </cell>
          <cell r="C1460" t="str">
            <v>LOPEZ ASTAIZA JAVIER ARLES</v>
          </cell>
          <cell r="D1460" t="str">
            <v>LOPEZ</v>
          </cell>
          <cell r="E1460" t="str">
            <v>ASTAIZA</v>
          </cell>
          <cell r="F1460" t="str">
            <v>JAVIER</v>
          </cell>
          <cell r="G1460" t="str">
            <v>ARLES</v>
          </cell>
          <cell r="H1460" t="str">
            <v>NULL</v>
          </cell>
          <cell r="I1460" t="str">
            <v>NULL</v>
          </cell>
          <cell r="J1460" t="str">
            <v>M</v>
          </cell>
          <cell r="K1460" t="str">
            <v>NULL</v>
          </cell>
          <cell r="L1460" t="str">
            <v>NULL</v>
          </cell>
          <cell r="M1460" t="str">
            <v>NULL</v>
          </cell>
          <cell r="N1460" t="str">
            <v>javierarles@yahoo.com</v>
          </cell>
          <cell r="O1460" t="str">
            <v>NULL</v>
          </cell>
          <cell r="P1460" t="str">
            <v>NULL</v>
          </cell>
          <cell r="Q1460">
            <v>1</v>
          </cell>
        </row>
        <row r="1461">
          <cell r="B1461">
            <v>76322344</v>
          </cell>
          <cell r="C1461" t="str">
            <v>MORENO RAIGOSA LUIS ALEXANDER</v>
          </cell>
          <cell r="D1461" t="str">
            <v>MORENO</v>
          </cell>
          <cell r="E1461" t="str">
            <v>RAIGOSA</v>
          </cell>
          <cell r="F1461" t="str">
            <v>LUIS</v>
          </cell>
          <cell r="G1461" t="str">
            <v>ALEXANDER</v>
          </cell>
          <cell r="H1461" t="str">
            <v>NULL</v>
          </cell>
          <cell r="I1461" t="str">
            <v>NULL</v>
          </cell>
          <cell r="J1461" t="str">
            <v>M</v>
          </cell>
          <cell r="K1461" t="str">
            <v>NULL</v>
          </cell>
          <cell r="L1461" t="str">
            <v>NULL</v>
          </cell>
          <cell r="M1461" t="str">
            <v>NULL</v>
          </cell>
          <cell r="N1461" t="str">
            <v>alecosmore@gmail.com</v>
          </cell>
          <cell r="O1461" t="str">
            <v>NULL</v>
          </cell>
          <cell r="P1461" t="str">
            <v>NULL</v>
          </cell>
          <cell r="Q1461">
            <v>1</v>
          </cell>
        </row>
        <row r="1462">
          <cell r="B1462">
            <v>1061810235</v>
          </cell>
          <cell r="C1462" t="str">
            <v>Melo Navarro Juan Jose</v>
          </cell>
          <cell r="D1462" t="str">
            <v>Melo</v>
          </cell>
          <cell r="E1462" t="str">
            <v>Navarro</v>
          </cell>
          <cell r="F1462" t="str">
            <v>Juan</v>
          </cell>
          <cell r="G1462" t="str">
            <v>Jose</v>
          </cell>
          <cell r="H1462" t="str">
            <v>NULL</v>
          </cell>
          <cell r="I1462" t="str">
            <v>NULL</v>
          </cell>
          <cell r="J1462" t="str">
            <v>M</v>
          </cell>
          <cell r="K1462" t="str">
            <v>NULL</v>
          </cell>
          <cell r="L1462" t="str">
            <v>NULL</v>
          </cell>
          <cell r="M1462" t="str">
            <v>NULL</v>
          </cell>
          <cell r="N1462" t="str">
            <v>Jmn9828@gmail.com</v>
          </cell>
          <cell r="O1462" t="str">
            <v>NULL</v>
          </cell>
          <cell r="P1462" t="str">
            <v>NULL</v>
          </cell>
          <cell r="Q1462">
            <v>1</v>
          </cell>
        </row>
        <row r="1463">
          <cell r="B1463">
            <v>34325427</v>
          </cell>
          <cell r="C1463" t="str">
            <v>LOPEZ PALECHOR LEYDY EVONNE</v>
          </cell>
          <cell r="D1463" t="str">
            <v>LOPEZ</v>
          </cell>
          <cell r="E1463" t="str">
            <v>PALECHOR</v>
          </cell>
          <cell r="F1463" t="str">
            <v>LEYDY</v>
          </cell>
          <cell r="G1463" t="str">
            <v>EVONNE</v>
          </cell>
          <cell r="H1463" t="str">
            <v>NULL</v>
          </cell>
          <cell r="I1463" t="str">
            <v>NULL</v>
          </cell>
          <cell r="J1463" t="str">
            <v>F</v>
          </cell>
          <cell r="K1463" t="str">
            <v>NULL</v>
          </cell>
          <cell r="L1463" t="str">
            <v>NULL</v>
          </cell>
          <cell r="M1463" t="str">
            <v>NULL</v>
          </cell>
          <cell r="N1463" t="str">
            <v>leydy.lopez@gmail.com</v>
          </cell>
          <cell r="O1463" t="str">
            <v>NULL</v>
          </cell>
          <cell r="P1463" t="str">
            <v>NULL</v>
          </cell>
          <cell r="Q1463">
            <v>1</v>
          </cell>
        </row>
        <row r="1464">
          <cell r="B1464">
            <v>1061822085</v>
          </cell>
          <cell r="C1464" t="str">
            <v>MELO ROSERO LILIAN ANDREA</v>
          </cell>
          <cell r="D1464" t="str">
            <v>MELO</v>
          </cell>
          <cell r="E1464" t="str">
            <v>ROSERO</v>
          </cell>
          <cell r="F1464" t="str">
            <v>LILIAN</v>
          </cell>
          <cell r="G1464" t="str">
            <v>ANDREA</v>
          </cell>
          <cell r="H1464" t="str">
            <v>NULL</v>
          </cell>
          <cell r="I1464" t="str">
            <v>NULL</v>
          </cell>
          <cell r="J1464" t="str">
            <v>F</v>
          </cell>
          <cell r="K1464" t="str">
            <v>NULL</v>
          </cell>
          <cell r="L1464" t="str">
            <v>NULL</v>
          </cell>
          <cell r="M1464" t="str">
            <v>NULL</v>
          </cell>
          <cell r="N1464" t="str">
            <v>lilianmelo@unicauca.edu.co</v>
          </cell>
          <cell r="O1464" t="str">
            <v>NULL</v>
          </cell>
          <cell r="P1464" t="str">
            <v>NULL</v>
          </cell>
          <cell r="Q1464">
            <v>1</v>
          </cell>
        </row>
        <row r="1465">
          <cell r="B1465">
            <v>76306528</v>
          </cell>
          <cell r="C1465" t="str">
            <v>RODRIGUEZ LOPEZ VICTOR HUGO</v>
          </cell>
          <cell r="D1465" t="str">
            <v>RODRIGUEZ</v>
          </cell>
          <cell r="E1465" t="str">
            <v>LOPEZ</v>
          </cell>
          <cell r="F1465" t="str">
            <v>VICTOR</v>
          </cell>
          <cell r="G1465" t="str">
            <v>HUGO</v>
          </cell>
          <cell r="H1465" t="str">
            <v>NULL</v>
          </cell>
          <cell r="I1465" t="str">
            <v>NULL</v>
          </cell>
          <cell r="J1465" t="str">
            <v>M</v>
          </cell>
          <cell r="K1465" t="str">
            <v>NULL</v>
          </cell>
          <cell r="L1465" t="str">
            <v>NULL</v>
          </cell>
          <cell r="M1465" t="str">
            <v>NULL</v>
          </cell>
          <cell r="N1465" t="str">
            <v>vhrodriguez@unicauca.edu.co</v>
          </cell>
          <cell r="O1465" t="str">
            <v>NULL</v>
          </cell>
          <cell r="P1465" t="str">
            <v>NULL</v>
          </cell>
          <cell r="Q1465">
            <v>1</v>
          </cell>
        </row>
        <row r="1466">
          <cell r="B1466">
            <v>4500687</v>
          </cell>
          <cell r="C1466" t="str">
            <v xml:space="preserve">ZAFFALON  TOBIA </v>
          </cell>
          <cell r="D1466" t="str">
            <v>ZAFFALON</v>
          </cell>
          <cell r="F1466" t="str">
            <v>TOBIA</v>
          </cell>
          <cell r="H1466" t="str">
            <v>NULL</v>
          </cell>
          <cell r="I1466" t="str">
            <v>NULL</v>
          </cell>
          <cell r="J1466" t="str">
            <v>M</v>
          </cell>
          <cell r="K1466" t="str">
            <v>NULL</v>
          </cell>
          <cell r="L1466" t="str">
            <v>NULL</v>
          </cell>
          <cell r="M1466" t="str">
            <v>NULL</v>
          </cell>
          <cell r="N1466" t="str">
            <v>tobzaffalon@protonmail.com</v>
          </cell>
          <cell r="O1466" t="str">
            <v>NULL</v>
          </cell>
          <cell r="P1466" t="str">
            <v>NULL</v>
          </cell>
          <cell r="Q1466">
            <v>1</v>
          </cell>
        </row>
        <row r="1467">
          <cell r="B1467">
            <v>39788157</v>
          </cell>
          <cell r="C1467" t="str">
            <v>POSSE EMILIANI MARIA ELVIRA</v>
          </cell>
          <cell r="D1467" t="str">
            <v>POSSE</v>
          </cell>
          <cell r="E1467" t="str">
            <v>EMILIANI</v>
          </cell>
          <cell r="F1467" t="str">
            <v>MARIA</v>
          </cell>
          <cell r="G1467" t="str">
            <v>ELVIRA</v>
          </cell>
          <cell r="H1467" t="str">
            <v>NULL</v>
          </cell>
          <cell r="I1467" t="str">
            <v>NULL</v>
          </cell>
          <cell r="J1467" t="str">
            <v>M</v>
          </cell>
          <cell r="K1467" t="str">
            <v>NULL</v>
          </cell>
          <cell r="L1467" t="str">
            <v>NULL</v>
          </cell>
          <cell r="M1467" t="str">
            <v>NULL</v>
          </cell>
          <cell r="N1467" t="str">
            <v>mposse@unicauca.edu.co</v>
          </cell>
          <cell r="O1467" t="str">
            <v>NULL</v>
          </cell>
          <cell r="P1467" t="str">
            <v>NULL</v>
          </cell>
          <cell r="Q1467">
            <v>1</v>
          </cell>
        </row>
        <row r="1468">
          <cell r="B1468">
            <v>59824341</v>
          </cell>
          <cell r="C1468" t="str">
            <v>VILLOTA ENRIQUEZ SANDRA MILENA</v>
          </cell>
          <cell r="D1468" t="str">
            <v>VILLOTA</v>
          </cell>
          <cell r="E1468" t="str">
            <v>ENRIQUEZ</v>
          </cell>
          <cell r="F1468" t="str">
            <v>SANDRA</v>
          </cell>
          <cell r="G1468" t="str">
            <v>MILENA</v>
          </cell>
          <cell r="H1468" t="str">
            <v>NULL</v>
          </cell>
          <cell r="I1468" t="str">
            <v>NULL</v>
          </cell>
          <cell r="J1468" t="str">
            <v>F</v>
          </cell>
          <cell r="K1468" t="str">
            <v>NULL</v>
          </cell>
          <cell r="L1468" t="str">
            <v>NULL</v>
          </cell>
          <cell r="M1468" t="str">
            <v>NULL</v>
          </cell>
          <cell r="N1468" t="str">
            <v>smvillota@unicauca.edu.co</v>
          </cell>
          <cell r="O1468" t="str">
            <v>NULL</v>
          </cell>
          <cell r="P1468" t="str">
            <v>NULL</v>
          </cell>
          <cell r="Q1468">
            <v>1</v>
          </cell>
        </row>
        <row r="1469">
          <cell r="B1469">
            <v>1061711175</v>
          </cell>
          <cell r="C1469" t="str">
            <v>Montes LOpez Luis Fernando</v>
          </cell>
          <cell r="D1469" t="str">
            <v>Montes</v>
          </cell>
          <cell r="E1469" t="str">
            <v>LOpez</v>
          </cell>
          <cell r="F1469" t="str">
            <v>Luis</v>
          </cell>
          <cell r="G1469" t="str">
            <v>Fernando</v>
          </cell>
          <cell r="H1469" t="str">
            <v>NULL</v>
          </cell>
          <cell r="I1469" t="str">
            <v>NULL</v>
          </cell>
          <cell r="J1469" t="str">
            <v>M</v>
          </cell>
          <cell r="K1469" t="str">
            <v>NULL</v>
          </cell>
          <cell r="L1469" t="str">
            <v>NULL</v>
          </cell>
          <cell r="M1469" t="str">
            <v>NULL</v>
          </cell>
          <cell r="N1469" t="str">
            <v>luismontes@unicauca.edu.co</v>
          </cell>
          <cell r="O1469" t="str">
            <v>NULL</v>
          </cell>
          <cell r="P1469" t="str">
            <v>NULL</v>
          </cell>
          <cell r="Q1469">
            <v>1</v>
          </cell>
        </row>
        <row r="1470">
          <cell r="B1470">
            <v>10305516</v>
          </cell>
          <cell r="C1470" t="str">
            <v>Delgado Chilma Mike Steven</v>
          </cell>
          <cell r="D1470" t="str">
            <v>Delgado</v>
          </cell>
          <cell r="E1470" t="str">
            <v>Chilma</v>
          </cell>
          <cell r="F1470" t="str">
            <v>Mike</v>
          </cell>
          <cell r="G1470" t="str">
            <v>Steven</v>
          </cell>
          <cell r="H1470" t="str">
            <v>NULL</v>
          </cell>
          <cell r="I1470" t="str">
            <v>NULL</v>
          </cell>
          <cell r="J1470" t="str">
            <v>M</v>
          </cell>
          <cell r="K1470" t="str">
            <v>NULL</v>
          </cell>
          <cell r="L1470" t="str">
            <v>NULL</v>
          </cell>
          <cell r="M1470" t="str">
            <v>NULL</v>
          </cell>
          <cell r="N1470" t="str">
            <v>ingmikedelgado@gmail.com</v>
          </cell>
          <cell r="O1470" t="str">
            <v>NULL</v>
          </cell>
          <cell r="P1470" t="str">
            <v>NULL</v>
          </cell>
          <cell r="Q1470">
            <v>1</v>
          </cell>
        </row>
        <row r="1471">
          <cell r="B1471">
            <v>10537190</v>
          </cell>
          <cell r="C1471" t="str">
            <v xml:space="preserve">ZUNIGA LOPEZ RENE </v>
          </cell>
          <cell r="D1471" t="str">
            <v>ZUNIGA</v>
          </cell>
          <cell r="E1471" t="str">
            <v>LOPEZ</v>
          </cell>
          <cell r="F1471" t="str">
            <v>RENE</v>
          </cell>
          <cell r="H1471" t="str">
            <v>NULL</v>
          </cell>
          <cell r="I1471" t="str">
            <v>NULL</v>
          </cell>
          <cell r="J1471" t="str">
            <v>M</v>
          </cell>
          <cell r="K1471" t="str">
            <v>NULL</v>
          </cell>
          <cell r="L1471" t="str">
            <v>NULL</v>
          </cell>
          <cell r="M1471" t="str">
            <v>NULL</v>
          </cell>
          <cell r="N1471" t="str">
            <v>rezuniga@unicauca.edu.co</v>
          </cell>
          <cell r="O1471" t="str">
            <v>NULL</v>
          </cell>
          <cell r="P1471" t="str">
            <v>NULL</v>
          </cell>
          <cell r="Q1471">
            <v>1</v>
          </cell>
        </row>
        <row r="1472">
          <cell r="B1472">
            <v>1061706279</v>
          </cell>
          <cell r="C1472" t="str">
            <v>MARTOS OJEDA CARLOS ANDRES</v>
          </cell>
          <cell r="D1472" t="str">
            <v>MARTOS</v>
          </cell>
          <cell r="E1472" t="str">
            <v>OJEDA</v>
          </cell>
          <cell r="F1472" t="str">
            <v>CARLOS</v>
          </cell>
          <cell r="G1472" t="str">
            <v>ANDRES</v>
          </cell>
          <cell r="H1472" t="str">
            <v>NULL</v>
          </cell>
          <cell r="I1472" t="str">
            <v>NULL</v>
          </cell>
          <cell r="J1472" t="str">
            <v>M</v>
          </cell>
          <cell r="K1472" t="str">
            <v>NULL</v>
          </cell>
          <cell r="L1472" t="str">
            <v>NULL</v>
          </cell>
          <cell r="M1472" t="str">
            <v>NULL</v>
          </cell>
          <cell r="N1472" t="str">
            <v>carlosmartos88@gmail.com</v>
          </cell>
          <cell r="O1472" t="str">
            <v>NULL</v>
          </cell>
          <cell r="P1472" t="str">
            <v>NULL</v>
          </cell>
          <cell r="Q1472">
            <v>1</v>
          </cell>
        </row>
        <row r="1473">
          <cell r="B1473">
            <v>34322827</v>
          </cell>
          <cell r="C1473" t="str">
            <v>LEGARDA BURBANO LAURA PATRICIA</v>
          </cell>
          <cell r="D1473" t="str">
            <v>LEGARDA</v>
          </cell>
          <cell r="E1473" t="str">
            <v>BURBANO</v>
          </cell>
          <cell r="F1473" t="str">
            <v>LAURA</v>
          </cell>
          <cell r="G1473" t="str">
            <v>PATRICIA</v>
          </cell>
          <cell r="H1473" t="str">
            <v>NULL</v>
          </cell>
          <cell r="I1473" t="str">
            <v>NULL</v>
          </cell>
          <cell r="J1473" t="str">
            <v>F</v>
          </cell>
          <cell r="K1473" t="str">
            <v>NULL</v>
          </cell>
          <cell r="L1473" t="str">
            <v>NULL</v>
          </cell>
          <cell r="M1473" t="str">
            <v>NULL</v>
          </cell>
          <cell r="N1473" t="str">
            <v>lauraleg3@hotmail.com</v>
          </cell>
          <cell r="O1473" t="str">
            <v>NULL</v>
          </cell>
          <cell r="P1473" t="str">
            <v>NULL</v>
          </cell>
          <cell r="Q1473">
            <v>1</v>
          </cell>
        </row>
        <row r="1474">
          <cell r="B1474">
            <v>1061786884</v>
          </cell>
          <cell r="C1474" t="str">
            <v>MARTINEZ SOLARTE MIGUEL ANGEL</v>
          </cell>
          <cell r="D1474" t="str">
            <v>MARTINEZ</v>
          </cell>
          <cell r="E1474" t="str">
            <v>SOLARTE</v>
          </cell>
          <cell r="F1474" t="str">
            <v>MIGUEL</v>
          </cell>
          <cell r="G1474" t="str">
            <v>ANGEL</v>
          </cell>
          <cell r="H1474" t="str">
            <v>NULL</v>
          </cell>
          <cell r="I1474" t="str">
            <v>NULL</v>
          </cell>
          <cell r="J1474" t="str">
            <v>M</v>
          </cell>
          <cell r="K1474" t="str">
            <v>NULL</v>
          </cell>
          <cell r="L1474" t="str">
            <v>NULL</v>
          </cell>
          <cell r="M1474" t="str">
            <v>NULL</v>
          </cell>
          <cell r="N1474" t="str">
            <v>mmiguel@unicauca.edu.co</v>
          </cell>
          <cell r="O1474" t="str">
            <v>NULL</v>
          </cell>
          <cell r="P1474" t="str">
            <v>NULL</v>
          </cell>
          <cell r="Q1474">
            <v>1</v>
          </cell>
        </row>
        <row r="1475">
          <cell r="B1475">
            <v>1061743072</v>
          </cell>
          <cell r="C1475" t="str">
            <v>PErez Ordoñez Lisana Andrea</v>
          </cell>
          <cell r="D1475" t="str">
            <v>PErez</v>
          </cell>
          <cell r="E1475" t="str">
            <v>Ordoñez</v>
          </cell>
          <cell r="F1475" t="str">
            <v>Lisana</v>
          </cell>
          <cell r="G1475" t="str">
            <v>Andrea</v>
          </cell>
          <cell r="H1475" t="str">
            <v>NULL</v>
          </cell>
          <cell r="I1475" t="str">
            <v>NULL</v>
          </cell>
          <cell r="J1475" t="str">
            <v>F</v>
          </cell>
          <cell r="K1475" t="str">
            <v>NULL</v>
          </cell>
          <cell r="L1475" t="str">
            <v>NULL</v>
          </cell>
          <cell r="M1475" t="str">
            <v>NULL</v>
          </cell>
          <cell r="N1475" t="str">
            <v>lisanaperez@unicauca.edu.co</v>
          </cell>
          <cell r="O1475" t="str">
            <v>NULL</v>
          </cell>
          <cell r="P1475" t="str">
            <v>NULL</v>
          </cell>
          <cell r="Q1475">
            <v>1</v>
          </cell>
        </row>
        <row r="1476">
          <cell r="B1476">
            <v>34316506</v>
          </cell>
          <cell r="C1476" t="str">
            <v>VELASCO MUÑOZ CAROL ZAMIRA</v>
          </cell>
          <cell r="D1476" t="str">
            <v>VELASCO</v>
          </cell>
          <cell r="E1476" t="str">
            <v>MUÑOZ</v>
          </cell>
          <cell r="F1476" t="str">
            <v>CAROL</v>
          </cell>
          <cell r="G1476" t="str">
            <v>ZAMIRA</v>
          </cell>
          <cell r="H1476" t="str">
            <v>NULL</v>
          </cell>
          <cell r="I1476" t="str">
            <v>NULL</v>
          </cell>
          <cell r="J1476" t="str">
            <v>F</v>
          </cell>
          <cell r="K1476" t="str">
            <v>NULL</v>
          </cell>
          <cell r="L1476" t="str">
            <v>NULL</v>
          </cell>
          <cell r="M1476" t="str">
            <v>NULL</v>
          </cell>
          <cell r="N1476" t="str">
            <v>carolzamiravm@hotmail.com</v>
          </cell>
          <cell r="O1476" t="str">
            <v>NULL</v>
          </cell>
          <cell r="P1476" t="str">
            <v>NULL</v>
          </cell>
          <cell r="Q1476">
            <v>1</v>
          </cell>
        </row>
        <row r="1477">
          <cell r="B1477">
            <v>52697544</v>
          </cell>
          <cell r="C1477" t="str">
            <v>LASSO QUINTERO MARTHA ISABEL</v>
          </cell>
          <cell r="D1477" t="str">
            <v>LASSO</v>
          </cell>
          <cell r="E1477" t="str">
            <v>QUINTERO</v>
          </cell>
          <cell r="F1477" t="str">
            <v>MARTHA</v>
          </cell>
          <cell r="G1477" t="str">
            <v>ISABEL</v>
          </cell>
          <cell r="H1477" t="str">
            <v>NULL</v>
          </cell>
          <cell r="I1477" t="str">
            <v>NULL</v>
          </cell>
          <cell r="J1477" t="str">
            <v>F</v>
          </cell>
          <cell r="K1477" t="str">
            <v>NULL</v>
          </cell>
          <cell r="L1477" t="str">
            <v>NULL</v>
          </cell>
          <cell r="M1477" t="str">
            <v>NULL</v>
          </cell>
          <cell r="N1477" t="str">
            <v>marthaisa56@gmail.com</v>
          </cell>
          <cell r="O1477" t="str">
            <v>NULL</v>
          </cell>
          <cell r="P1477" t="str">
            <v>NULL</v>
          </cell>
          <cell r="Q1477">
            <v>1</v>
          </cell>
        </row>
        <row r="1478">
          <cell r="B1478">
            <v>1061808686</v>
          </cell>
          <cell r="C1478" t="str">
            <v>MURCIA COMETA MARIA ALEJANDRA</v>
          </cell>
          <cell r="D1478" t="str">
            <v>MURCIA</v>
          </cell>
          <cell r="E1478" t="str">
            <v>COMETA</v>
          </cell>
          <cell r="F1478" t="str">
            <v>MARIA</v>
          </cell>
          <cell r="G1478" t="str">
            <v>ALEJANDRA</v>
          </cell>
          <cell r="H1478" t="str">
            <v>NULL</v>
          </cell>
          <cell r="I1478" t="str">
            <v>NULL</v>
          </cell>
          <cell r="J1478" t="str">
            <v>F</v>
          </cell>
          <cell r="K1478" t="str">
            <v>NULL</v>
          </cell>
          <cell r="L1478" t="str">
            <v>NULL</v>
          </cell>
          <cell r="M1478" t="str">
            <v>NULL</v>
          </cell>
          <cell r="N1478" t="str">
            <v>mariamur@unicauca.edu.co</v>
          </cell>
          <cell r="O1478" t="str">
            <v>NULL</v>
          </cell>
          <cell r="P1478" t="str">
            <v>NULL</v>
          </cell>
          <cell r="Q1478">
            <v>1</v>
          </cell>
        </row>
        <row r="1479">
          <cell r="B1479">
            <v>93409918</v>
          </cell>
          <cell r="C1479" t="str">
            <v xml:space="preserve">LOPEZ RUIZ ROLANCHER </v>
          </cell>
          <cell r="D1479" t="str">
            <v>LOPEZ</v>
          </cell>
          <cell r="E1479" t="str">
            <v>RUIZ</v>
          </cell>
          <cell r="F1479" t="str">
            <v>ROLANCHER</v>
          </cell>
          <cell r="H1479" t="str">
            <v>NULL</v>
          </cell>
          <cell r="I1479" t="str">
            <v>NULL</v>
          </cell>
          <cell r="J1479" t="str">
            <v>M</v>
          </cell>
          <cell r="K1479" t="str">
            <v>NULL</v>
          </cell>
          <cell r="L1479" t="str">
            <v>NULL</v>
          </cell>
          <cell r="M1479" t="str">
            <v>NULL</v>
          </cell>
          <cell r="N1479" t="str">
            <v>COBIJO@GMAIL.COM</v>
          </cell>
          <cell r="O1479" t="str">
            <v>NULL</v>
          </cell>
          <cell r="P1479" t="str">
            <v>NULL</v>
          </cell>
          <cell r="Q1479">
            <v>1</v>
          </cell>
        </row>
        <row r="1480">
          <cell r="B1480">
            <v>34330259</v>
          </cell>
          <cell r="C1480" t="str">
            <v>millan bonilla clara sophia</v>
          </cell>
          <cell r="D1480" t="str">
            <v>millan</v>
          </cell>
          <cell r="E1480" t="str">
            <v>bonilla</v>
          </cell>
          <cell r="F1480" t="str">
            <v>clara</v>
          </cell>
          <cell r="G1480" t="str">
            <v>sophia</v>
          </cell>
          <cell r="H1480" t="str">
            <v>NULL</v>
          </cell>
          <cell r="I1480" t="str">
            <v>NULL</v>
          </cell>
          <cell r="J1480" t="str">
            <v>F</v>
          </cell>
          <cell r="K1480" t="str">
            <v>NULL</v>
          </cell>
          <cell r="L1480" t="str">
            <v>NULL</v>
          </cell>
          <cell r="M1480" t="str">
            <v>NULL</v>
          </cell>
          <cell r="N1480" t="str">
            <v>sofiamillan6@hotmail.com</v>
          </cell>
          <cell r="O1480" t="str">
            <v>NULL</v>
          </cell>
          <cell r="P1480" t="str">
            <v>NULL</v>
          </cell>
          <cell r="Q1480">
            <v>1</v>
          </cell>
        </row>
        <row r="1481">
          <cell r="B1481">
            <v>76315572</v>
          </cell>
          <cell r="C1481" t="str">
            <v>barona rodriguez glauco alejandro</v>
          </cell>
          <cell r="D1481" t="str">
            <v>barona</v>
          </cell>
          <cell r="E1481" t="str">
            <v>rodriguez</v>
          </cell>
          <cell r="F1481" t="str">
            <v>glauco</v>
          </cell>
          <cell r="G1481" t="str">
            <v>alejandro</v>
          </cell>
          <cell r="H1481" t="str">
            <v>NULL</v>
          </cell>
          <cell r="I1481" t="str">
            <v>NULL</v>
          </cell>
          <cell r="J1481" t="str">
            <v>M</v>
          </cell>
          <cell r="K1481" t="str">
            <v>NULL</v>
          </cell>
          <cell r="L1481" t="str">
            <v>NULL</v>
          </cell>
          <cell r="M1481" t="str">
            <v>NULL</v>
          </cell>
          <cell r="N1481" t="str">
            <v>alej0772@gmail.com</v>
          </cell>
          <cell r="O1481" t="str">
            <v>NULL</v>
          </cell>
          <cell r="P1481" t="str">
            <v>NULL</v>
          </cell>
          <cell r="Q1481">
            <v>1</v>
          </cell>
        </row>
        <row r="1482">
          <cell r="B1482">
            <v>14135731</v>
          </cell>
          <cell r="C1482" t="str">
            <v>ANDRADE HERNANDEZ JAIRO ALBERTO</v>
          </cell>
          <cell r="D1482" t="str">
            <v>ANDRADE</v>
          </cell>
          <cell r="E1482" t="str">
            <v>HERNANDEZ</v>
          </cell>
          <cell r="F1482" t="str">
            <v>JAIRO</v>
          </cell>
          <cell r="G1482" t="str">
            <v>ALBERTO</v>
          </cell>
          <cell r="H1482" t="str">
            <v>NULL</v>
          </cell>
          <cell r="I1482" t="str">
            <v>NULL</v>
          </cell>
          <cell r="J1482" t="str">
            <v>M</v>
          </cell>
          <cell r="K1482" t="str">
            <v>NULL</v>
          </cell>
          <cell r="L1482" t="str">
            <v>NULL</v>
          </cell>
          <cell r="M1482" t="str">
            <v>NULL</v>
          </cell>
          <cell r="N1482" t="str">
            <v>jandradelab@gmail.com</v>
          </cell>
          <cell r="O1482" t="str">
            <v>NULL</v>
          </cell>
          <cell r="P1482" t="str">
            <v>NULL</v>
          </cell>
          <cell r="Q1482">
            <v>1</v>
          </cell>
        </row>
        <row r="1483">
          <cell r="B1483">
            <v>1061722383</v>
          </cell>
          <cell r="C1483" t="str">
            <v>AHUMADA MAMIAN ANDRES FELIPE</v>
          </cell>
          <cell r="D1483" t="str">
            <v>AHUMADA</v>
          </cell>
          <cell r="E1483" t="str">
            <v>MAMIAN</v>
          </cell>
          <cell r="F1483" t="str">
            <v>ANDRES</v>
          </cell>
          <cell r="G1483" t="str">
            <v>FELIPE</v>
          </cell>
          <cell r="H1483" t="str">
            <v>NULL</v>
          </cell>
          <cell r="I1483" t="str">
            <v>NULL</v>
          </cell>
          <cell r="J1483" t="str">
            <v>M</v>
          </cell>
          <cell r="K1483" t="str">
            <v>NULL</v>
          </cell>
          <cell r="L1483" t="str">
            <v>NULL</v>
          </cell>
          <cell r="M1483" t="str">
            <v>NULL</v>
          </cell>
          <cell r="N1483" t="str">
            <v>afahumada@unicauca.edu.co</v>
          </cell>
          <cell r="O1483" t="str">
            <v>NULL</v>
          </cell>
          <cell r="P1483" t="str">
            <v>NULL</v>
          </cell>
          <cell r="Q1483">
            <v>1</v>
          </cell>
        </row>
        <row r="1484">
          <cell r="B1484">
            <v>1061788899</v>
          </cell>
          <cell r="C1484" t="str">
            <v>ALZATE CASTRILLON MARIA CAMILA</v>
          </cell>
          <cell r="D1484" t="str">
            <v>ALZATE</v>
          </cell>
          <cell r="E1484" t="str">
            <v>CASTRILLON</v>
          </cell>
          <cell r="F1484" t="str">
            <v>MARIA</v>
          </cell>
          <cell r="G1484" t="str">
            <v>CAMILA</v>
          </cell>
          <cell r="H1484" t="str">
            <v>NULL</v>
          </cell>
          <cell r="I1484" t="str">
            <v>NULL</v>
          </cell>
          <cell r="J1484" t="str">
            <v>M</v>
          </cell>
          <cell r="K1484" t="str">
            <v>NULL</v>
          </cell>
          <cell r="L1484" t="str">
            <v>NULL</v>
          </cell>
          <cell r="M1484" t="str">
            <v>NULL</v>
          </cell>
          <cell r="N1484" t="str">
            <v>mcalzate@unicauca.edu.co</v>
          </cell>
          <cell r="O1484" t="str">
            <v>NULL</v>
          </cell>
          <cell r="P1484" t="str">
            <v>NULL</v>
          </cell>
          <cell r="Q1484">
            <v>1</v>
          </cell>
        </row>
        <row r="1485">
          <cell r="B1485">
            <v>25278854</v>
          </cell>
          <cell r="C1485" t="str">
            <v>Delgado Eraso Dayse Alexandra</v>
          </cell>
          <cell r="D1485" t="str">
            <v>Delgado</v>
          </cell>
          <cell r="E1485" t="str">
            <v>Eraso</v>
          </cell>
          <cell r="F1485" t="str">
            <v>Dayse</v>
          </cell>
          <cell r="G1485" t="str">
            <v>Alexandra</v>
          </cell>
          <cell r="H1485" t="str">
            <v>NULL</v>
          </cell>
          <cell r="I1485" t="str">
            <v>NULL</v>
          </cell>
          <cell r="J1485" t="str">
            <v>F</v>
          </cell>
          <cell r="K1485" t="str">
            <v>NULL</v>
          </cell>
          <cell r="L1485" t="str">
            <v>NULL</v>
          </cell>
          <cell r="M1485" t="str">
            <v>NULL</v>
          </cell>
          <cell r="N1485" t="str">
            <v>dayse@unicauca.edu.co</v>
          </cell>
          <cell r="O1485" t="str">
            <v>NULL</v>
          </cell>
          <cell r="P1485" t="str">
            <v>NULL</v>
          </cell>
          <cell r="Q1485">
            <v>1</v>
          </cell>
        </row>
        <row r="1486">
          <cell r="B1486">
            <v>94478895</v>
          </cell>
          <cell r="C1486" t="str">
            <v>ZAPATA HOLGUIN CARLOS HUMBERTO</v>
          </cell>
          <cell r="D1486" t="str">
            <v>ZAPATA</v>
          </cell>
          <cell r="E1486" t="str">
            <v>HOLGUIN</v>
          </cell>
          <cell r="F1486" t="str">
            <v>CARLOS</v>
          </cell>
          <cell r="G1486" t="str">
            <v>HUMBERTO</v>
          </cell>
          <cell r="H1486" t="str">
            <v>NULL</v>
          </cell>
          <cell r="I1486" t="str">
            <v>NULL</v>
          </cell>
          <cell r="J1486" t="str">
            <v>M</v>
          </cell>
          <cell r="K1486" t="str">
            <v>NULL</v>
          </cell>
          <cell r="L1486" t="str">
            <v>NULL</v>
          </cell>
          <cell r="M1486" t="str">
            <v>NULL</v>
          </cell>
          <cell r="N1486" t="str">
            <v>carza37@hotmail.com</v>
          </cell>
          <cell r="O1486" t="str">
            <v>NULL</v>
          </cell>
          <cell r="P1486" t="str">
            <v>NULL</v>
          </cell>
          <cell r="Q1486">
            <v>1</v>
          </cell>
        </row>
        <row r="1487">
          <cell r="B1487">
            <v>76318283</v>
          </cell>
          <cell r="C1487" t="str">
            <v>LARRARTE RESTREPO JOHN FREDY</v>
          </cell>
          <cell r="D1487" t="str">
            <v>LARRARTE</v>
          </cell>
          <cell r="E1487" t="str">
            <v>RESTREPO</v>
          </cell>
          <cell r="F1487" t="str">
            <v>JOHN</v>
          </cell>
          <cell r="G1487" t="str">
            <v>FREDY</v>
          </cell>
          <cell r="H1487" t="str">
            <v>NULL</v>
          </cell>
          <cell r="I1487" t="str">
            <v>NULL</v>
          </cell>
          <cell r="J1487" t="str">
            <v>M</v>
          </cell>
          <cell r="K1487" t="str">
            <v>NULL</v>
          </cell>
          <cell r="L1487" t="str">
            <v>NULL</v>
          </cell>
          <cell r="M1487" t="str">
            <v>NULL</v>
          </cell>
          <cell r="N1487" t="str">
            <v>jf.larrarte@gmail.com</v>
          </cell>
          <cell r="O1487" t="str">
            <v>NULL</v>
          </cell>
          <cell r="P1487" t="str">
            <v>NULL</v>
          </cell>
          <cell r="Q1487">
            <v>1</v>
          </cell>
        </row>
        <row r="1488">
          <cell r="B1488">
            <v>14623924</v>
          </cell>
          <cell r="C1488" t="str">
            <v>CARVAJAL GARZON CHRISTIAN RAFAEL</v>
          </cell>
          <cell r="D1488" t="str">
            <v>CARVAJAL</v>
          </cell>
          <cell r="E1488" t="str">
            <v>GARZON</v>
          </cell>
          <cell r="F1488" t="str">
            <v>CHRISTIAN</v>
          </cell>
          <cell r="G1488" t="str">
            <v>RAFAEL</v>
          </cell>
          <cell r="H1488" t="str">
            <v>NULL</v>
          </cell>
          <cell r="I1488" t="str">
            <v>NULL</v>
          </cell>
          <cell r="J1488" t="str">
            <v>M</v>
          </cell>
          <cell r="K1488" t="str">
            <v>NULL</v>
          </cell>
          <cell r="L1488" t="str">
            <v>NULL</v>
          </cell>
          <cell r="M1488" t="str">
            <v>NULL</v>
          </cell>
          <cell r="N1488" t="str">
            <v>chrafacarvajal@gmail.com</v>
          </cell>
          <cell r="O1488" t="str">
            <v>NULL</v>
          </cell>
          <cell r="P1488" t="str">
            <v>NULL</v>
          </cell>
          <cell r="Q1488">
            <v>1</v>
          </cell>
        </row>
        <row r="1489">
          <cell r="B1489">
            <v>76332843</v>
          </cell>
          <cell r="C1489" t="str">
            <v>RENGIFO ADRADA JESUS ANDRES</v>
          </cell>
          <cell r="D1489" t="str">
            <v>RENGIFO</v>
          </cell>
          <cell r="E1489" t="str">
            <v>ADRADA</v>
          </cell>
          <cell r="F1489" t="str">
            <v>JESUS</v>
          </cell>
          <cell r="G1489" t="str">
            <v>ANDRES</v>
          </cell>
          <cell r="H1489" t="str">
            <v>NULL</v>
          </cell>
          <cell r="I1489" t="str">
            <v>NULL</v>
          </cell>
          <cell r="J1489" t="str">
            <v>M</v>
          </cell>
          <cell r="K1489" t="str">
            <v>NULL</v>
          </cell>
          <cell r="L1489" t="str">
            <v>NULL</v>
          </cell>
          <cell r="M1489" t="str">
            <v>NULL</v>
          </cell>
          <cell r="N1489" t="str">
            <v>ftandresrengifo@gmail.com</v>
          </cell>
          <cell r="O1489" t="str">
            <v>NULL</v>
          </cell>
          <cell r="P1489" t="str">
            <v>NULL</v>
          </cell>
          <cell r="Q1489">
            <v>1</v>
          </cell>
        </row>
        <row r="1490">
          <cell r="B1490">
            <v>19415674</v>
          </cell>
          <cell r="C1490" t="str">
            <v>Navia Amezquita Carlos Alberto</v>
          </cell>
          <cell r="D1490" t="str">
            <v>Navia</v>
          </cell>
          <cell r="E1490" t="str">
            <v>Amezquita</v>
          </cell>
          <cell r="F1490" t="str">
            <v>Carlos</v>
          </cell>
          <cell r="G1490" t="str">
            <v>Alberto</v>
          </cell>
          <cell r="H1490" t="str">
            <v>NULL</v>
          </cell>
          <cell r="I1490" t="str">
            <v>NULL</v>
          </cell>
          <cell r="J1490" t="str">
            <v>M</v>
          </cell>
          <cell r="K1490" t="str">
            <v>NULL</v>
          </cell>
          <cell r="L1490" t="str">
            <v>NULL</v>
          </cell>
          <cell r="M1490" t="str">
            <v>NULL</v>
          </cell>
          <cell r="N1490" t="str">
            <v>canavia@unicauca.edu.co</v>
          </cell>
          <cell r="O1490" t="str">
            <v>NULL</v>
          </cell>
          <cell r="P1490" t="str">
            <v>NULL</v>
          </cell>
          <cell r="Q1490">
            <v>1</v>
          </cell>
        </row>
        <row r="1491">
          <cell r="B1491">
            <v>1085273403</v>
          </cell>
          <cell r="C1491" t="str">
            <v>CHALAPUD NARVAEZ LUZ MARINA</v>
          </cell>
          <cell r="D1491" t="str">
            <v>CHALAPUD</v>
          </cell>
          <cell r="E1491" t="str">
            <v>NARVAEZ</v>
          </cell>
          <cell r="F1491" t="str">
            <v>LUZ</v>
          </cell>
          <cell r="G1491" t="str">
            <v>MARINA</v>
          </cell>
          <cell r="H1491" t="str">
            <v>NULL</v>
          </cell>
          <cell r="I1491" t="str">
            <v>NULL</v>
          </cell>
          <cell r="J1491" t="str">
            <v>F</v>
          </cell>
          <cell r="K1491" t="str">
            <v>NULL</v>
          </cell>
          <cell r="L1491" t="str">
            <v>NULL</v>
          </cell>
          <cell r="M1491" t="str">
            <v>NULL</v>
          </cell>
          <cell r="N1491" t="str">
            <v>luzchalapud@gmail.com</v>
          </cell>
          <cell r="O1491" t="str">
            <v>NULL</v>
          </cell>
          <cell r="P1491" t="str">
            <v>NULL</v>
          </cell>
          <cell r="Q1491">
            <v>1</v>
          </cell>
        </row>
        <row r="1492">
          <cell r="B1492">
            <v>1032430551</v>
          </cell>
          <cell r="C1492" t="str">
            <v>Ruiz Paz Claudia Marcela</v>
          </cell>
          <cell r="D1492" t="str">
            <v>Ruiz</v>
          </cell>
          <cell r="E1492" t="str">
            <v>Paz</v>
          </cell>
          <cell r="F1492" t="str">
            <v>Claudia</v>
          </cell>
          <cell r="G1492" t="str">
            <v>Marcela</v>
          </cell>
          <cell r="H1492" t="str">
            <v>NULL</v>
          </cell>
          <cell r="I1492" t="str">
            <v>NULL</v>
          </cell>
          <cell r="J1492" t="str">
            <v>F</v>
          </cell>
          <cell r="K1492" t="str">
            <v>NULL</v>
          </cell>
          <cell r="L1492" t="str">
            <v>NULL</v>
          </cell>
          <cell r="M1492" t="str">
            <v>NULL</v>
          </cell>
          <cell r="N1492" t="str">
            <v>claudiamp@unicauca.eud.co</v>
          </cell>
          <cell r="O1492" t="str">
            <v>NULL</v>
          </cell>
          <cell r="P1492" t="str">
            <v>NULL</v>
          </cell>
          <cell r="Q1492">
            <v>1</v>
          </cell>
        </row>
        <row r="1493">
          <cell r="B1493">
            <v>1144146879</v>
          </cell>
          <cell r="C1493" t="str">
            <v xml:space="preserve">RODRIGUEZ PEÑA DAVID </v>
          </cell>
          <ce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/v>
          </cell>
          <cell r="I1493" t="str">
            <v>NULL</v>
          </cell>
          <cell r="J1493" t="str">
            <v>M</v>
          </cell>
          <cell r="K1493" t="str">
            <v>NULL</v>
          </cell>
          <cell r="L1493" t="str">
            <v>NULL</v>
          </cell>
          <cell r="M1493" t="str">
            <v>NULL</v>
          </cell>
          <cell r="N1493" t="str">
            <v>arq.davidrodriguezp@gmail.com</v>
          </cell>
          <cell r="O1493" t="str">
            <v>NULL</v>
          </cell>
          <cell r="P1493" t="str">
            <v>NULL</v>
          </cell>
          <cell r="Q1493">
            <v>1</v>
          </cell>
        </row>
        <row r="1494">
          <cell r="B1494">
            <v>78299279</v>
          </cell>
          <cell r="C1494" t="str">
            <v>HERNANDEZ SUAREZ LUIS FERNANDO</v>
          </cell>
          <cell r="D1494" t="str">
            <v>HERNANDEZ</v>
          </cell>
          <cell r="E1494" t="str">
            <v>SUAREZ</v>
          </cell>
          <cell r="F1494" t="str">
            <v>LUIS</v>
          </cell>
          <cell r="G1494" t="str">
            <v>FERNANDO</v>
          </cell>
          <cell r="H1494" t="str">
            <v>NULL</v>
          </cell>
          <cell r="I1494" t="str">
            <v>NULL</v>
          </cell>
          <cell r="J1494" t="str">
            <v>M</v>
          </cell>
          <cell r="K1494" t="str">
            <v>NULL</v>
          </cell>
          <cell r="L1494" t="str">
            <v>NULL</v>
          </cell>
          <cell r="M1494" t="str">
            <v>NULL</v>
          </cell>
          <cell r="N1494" t="str">
            <v>luisfernando2616@gmail.com</v>
          </cell>
          <cell r="O1494" t="str">
            <v>NULL</v>
          </cell>
          <cell r="P1494" t="str">
            <v>NULL</v>
          </cell>
          <cell r="Q1494">
            <v>1</v>
          </cell>
        </row>
        <row r="1495">
          <cell r="B1495">
            <v>1014234473</v>
          </cell>
          <cell r="C1495" t="str">
            <v>CUELLAR SANCHEZ DIANA CAROLINA</v>
          </cell>
          <cell r="D1495" t="str">
            <v>CUELLAR</v>
          </cell>
          <cell r="E1495" t="str">
            <v>SANCHEZ</v>
          </cell>
          <cell r="F1495" t="str">
            <v>DIANA</v>
          </cell>
          <cell r="G1495" t="str">
            <v>CAROLINA</v>
          </cell>
          <cell r="H1495" t="str">
            <v>NULL</v>
          </cell>
          <cell r="I1495" t="str">
            <v>NULL</v>
          </cell>
          <cell r="J1495" t="str">
            <v>F</v>
          </cell>
          <cell r="K1495" t="str">
            <v>NULL</v>
          </cell>
          <cell r="L1495" t="str">
            <v>NULL</v>
          </cell>
          <cell r="M1495" t="str">
            <v>NULL</v>
          </cell>
          <cell r="N1495" t="str">
            <v>DIANITACUELLAR_27@HOTMAIL.COM</v>
          </cell>
          <cell r="O1495" t="str">
            <v>NULL</v>
          </cell>
          <cell r="P1495" t="str">
            <v>NULL</v>
          </cell>
          <cell r="Q1495">
            <v>1</v>
          </cell>
        </row>
        <row r="1496">
          <cell r="B1496">
            <v>25281798</v>
          </cell>
          <cell r="C1496" t="str">
            <v>BURBANO ASTAIZA PAULA ANDREA</v>
          </cell>
          <cell r="D1496" t="str">
            <v>BURBANO</v>
          </cell>
          <cell r="E1496" t="str">
            <v>ASTAIZA</v>
          </cell>
          <cell r="F1496" t="str">
            <v>PAULA</v>
          </cell>
          <cell r="G1496" t="str">
            <v>ANDREA</v>
          </cell>
          <cell r="H1496" t="str">
            <v>NULL</v>
          </cell>
          <cell r="I1496" t="str">
            <v>NULL</v>
          </cell>
          <cell r="J1496" t="str">
            <v>F</v>
          </cell>
          <cell r="K1496" t="str">
            <v>NULL</v>
          </cell>
          <cell r="L1496" t="str">
            <v>NULL</v>
          </cell>
          <cell r="M1496" t="str">
            <v>NULL</v>
          </cell>
          <cell r="N1496" t="str">
            <v>pauburbano@gmail.com</v>
          </cell>
          <cell r="O1496" t="str">
            <v>NULL</v>
          </cell>
          <cell r="P1496" t="str">
            <v>NULL</v>
          </cell>
          <cell r="Q1496">
            <v>1</v>
          </cell>
        </row>
        <row r="1497">
          <cell r="B1497">
            <v>10304360</v>
          </cell>
          <cell r="C1497" t="str">
            <v>VELASCO CHAVEZ HAROLD HUMBERTO</v>
          </cell>
          <cell r="D1497" t="str">
            <v>VELASCO</v>
          </cell>
          <cell r="E1497" t="str">
            <v>CHAVEZ</v>
          </cell>
          <cell r="F1497" t="str">
            <v>HAROLD</v>
          </cell>
          <cell r="G1497" t="str">
            <v>HUMBERTO</v>
          </cell>
          <cell r="H1497" t="str">
            <v>NULL</v>
          </cell>
          <cell r="I1497" t="str">
            <v>NULL</v>
          </cell>
          <cell r="J1497" t="str">
            <v>M</v>
          </cell>
          <cell r="K1497" t="str">
            <v>NULL</v>
          </cell>
          <cell r="L1497" t="str">
            <v>NULL</v>
          </cell>
          <cell r="M1497" t="str">
            <v>NULL</v>
          </cell>
          <cell r="N1497" t="str">
            <v>haroldv@unicauca.edu.co</v>
          </cell>
          <cell r="O1497" t="str">
            <v>NULL</v>
          </cell>
          <cell r="P1497" t="str">
            <v>NULL</v>
          </cell>
          <cell r="Q1497">
            <v>1</v>
          </cell>
        </row>
        <row r="1498">
          <cell r="B1498">
            <v>1061711677</v>
          </cell>
          <cell r="C1498" t="str">
            <v xml:space="preserve">MENDEZ RODRIGUEZ CRISTIAN </v>
          </cell>
          <cell r="D1498" t="str">
            <v>MENDEZ</v>
          </cell>
          <cell r="E1498" t="str">
            <v>RODRIGUEZ</v>
          </cell>
          <cell r="F1498" t="str">
            <v>CRISTIAN</v>
          </cell>
          <cell r="H1498" t="str">
            <v>NULL</v>
          </cell>
          <cell r="I1498" t="str">
            <v>NULL</v>
          </cell>
          <cell r="J1498" t="str">
            <v>M</v>
          </cell>
          <cell r="K1498" t="str">
            <v>NULL</v>
          </cell>
          <cell r="L1498" t="str">
            <v>NULL</v>
          </cell>
          <cell r="M1498" t="str">
            <v>NULL</v>
          </cell>
          <cell r="N1498" t="str">
            <v>cristianmendez@unicauca.edu.co</v>
          </cell>
          <cell r="O1498" t="str">
            <v>NULL</v>
          </cell>
          <cell r="P1498" t="str">
            <v>NULL</v>
          </cell>
          <cell r="Q1498">
            <v>1</v>
          </cell>
        </row>
        <row r="1499">
          <cell r="B1499">
            <v>34328841</v>
          </cell>
          <cell r="C1499" t="str">
            <v>MENDOZA TOBAR LEYDY LORENA</v>
          </cell>
          <cell r="D1499" t="str">
            <v>MENDOZA</v>
          </cell>
          <cell r="E1499" t="str">
            <v>TOBAR</v>
          </cell>
          <cell r="F1499" t="str">
            <v>LEYDY</v>
          </cell>
          <cell r="G1499" t="str">
            <v>LORENA</v>
          </cell>
          <cell r="H1499" t="str">
            <v>NULL</v>
          </cell>
          <cell r="I1499" t="str">
            <v>NULL</v>
          </cell>
          <cell r="J1499" t="str">
            <v>F</v>
          </cell>
          <cell r="K1499" t="str">
            <v>NULL</v>
          </cell>
          <cell r="L1499" t="str">
            <v>NULL</v>
          </cell>
          <cell r="M1499" t="str">
            <v>NULL</v>
          </cell>
          <cell r="N1499" t="str">
            <v>lorenamendoza@unicauca.edu.co</v>
          </cell>
          <cell r="O1499" t="str">
            <v>NULL</v>
          </cell>
          <cell r="P1499" t="str">
            <v>NULL</v>
          </cell>
          <cell r="Q1499">
            <v>1</v>
          </cell>
        </row>
        <row r="1500">
          <cell r="B1500">
            <v>4615970</v>
          </cell>
          <cell r="C1500" t="str">
            <v>VARGAS GARZON WILLIAM ANDRES</v>
          </cell>
          <cell r="D1500" t="str">
            <v>VARGAS</v>
          </cell>
          <cell r="E1500" t="str">
            <v>GARZON</v>
          </cell>
          <cell r="F1500" t="str">
            <v>WILLIAM</v>
          </cell>
          <cell r="G1500" t="str">
            <v>ANDRES</v>
          </cell>
          <cell r="H1500" t="str">
            <v>NULL</v>
          </cell>
          <cell r="I1500" t="str">
            <v>NULL</v>
          </cell>
          <cell r="J1500" t="str">
            <v>M</v>
          </cell>
          <cell r="K1500" t="str">
            <v>NULL</v>
          </cell>
          <cell r="L1500" t="str">
            <v>NULL</v>
          </cell>
          <cell r="M1500" t="str">
            <v>NULL</v>
          </cell>
          <cell r="N1500" t="str">
            <v>williamandresvargasgarzon@yahoo.es</v>
          </cell>
          <cell r="O1500" t="str">
            <v>NULL</v>
          </cell>
          <cell r="P1500" t="str">
            <v>NULL</v>
          </cell>
          <cell r="Q1500">
            <v>1</v>
          </cell>
        </row>
        <row r="1501">
          <cell r="B1501">
            <v>1061731454</v>
          </cell>
          <cell r="C1501" t="str">
            <v>Paz Peña Sandra Patricia</v>
          </cell>
          <cell r="D1501" t="str">
            <v>Paz</v>
          </cell>
          <cell r="E1501" t="str">
            <v>Peña</v>
          </cell>
          <cell r="F1501" t="str">
            <v>Sandra</v>
          </cell>
          <cell r="G1501" t="str">
            <v>Patricia</v>
          </cell>
          <cell r="H1501" t="str">
            <v>NULL</v>
          </cell>
          <cell r="I1501" t="str">
            <v>NULL</v>
          </cell>
          <cell r="J1501" t="str">
            <v>F</v>
          </cell>
          <cell r="K1501" t="str">
            <v>NULL</v>
          </cell>
          <cell r="L1501" t="str">
            <v>NULL</v>
          </cell>
          <cell r="M1501" t="str">
            <v>NULL</v>
          </cell>
          <cell r="N1501" t="str">
            <v>sandrapaz@unicauca.edu.co</v>
          </cell>
          <cell r="O1501" t="str">
            <v>NULL</v>
          </cell>
          <cell r="P1501" t="str">
            <v>NULL</v>
          </cell>
          <cell r="Q1501">
            <v>1</v>
          </cell>
        </row>
        <row r="1502">
          <cell r="B1502">
            <v>36290461</v>
          </cell>
          <cell r="C1502" t="str">
            <v xml:space="preserve">VAQUIRO MOTTA MARIBEL </v>
          </cell>
          <cell r="D1502" t="str">
            <v>VAQUIRO</v>
          </cell>
          <cell r="E1502" t="str">
            <v>MOTTA</v>
          </cell>
          <cell r="F1502" t="str">
            <v>MARIBEL</v>
          </cell>
          <cell r="H1502" t="str">
            <v>NULL</v>
          </cell>
          <cell r="I1502" t="str">
            <v>NULL</v>
          </cell>
          <cell r="J1502" t="str">
            <v>F</v>
          </cell>
          <cell r="K1502" t="str">
            <v>NULL</v>
          </cell>
          <cell r="L1502" t="str">
            <v>NULL</v>
          </cell>
          <cell r="M1502" t="str">
            <v>NULL</v>
          </cell>
          <cell r="N1502" t="str">
            <v>mavamota07@gmail.com</v>
          </cell>
          <cell r="O1502" t="str">
            <v>NULL</v>
          </cell>
          <cell r="P1502" t="str">
            <v>NULL</v>
          </cell>
          <cell r="Q1502">
            <v>1</v>
          </cell>
        </row>
        <row r="1503">
          <cell r="B1503">
            <v>1061700230</v>
          </cell>
          <cell r="C1503" t="str">
            <v>Quijano Almeida Carlos Ovidio</v>
          </cell>
          <cell r="D1503" t="str">
            <v>Quijano</v>
          </cell>
          <cell r="E1503" t="str">
            <v>Almeida</v>
          </cell>
          <cell r="F1503" t="str">
            <v>Carlos</v>
          </cell>
          <cell r="G1503" t="str">
            <v>Ovidio</v>
          </cell>
          <cell r="H1503" t="str">
            <v>NULL</v>
          </cell>
          <cell r="I1503" t="str">
            <v>NULL</v>
          </cell>
          <cell r="J1503" t="str">
            <v>M</v>
          </cell>
          <cell r="K1503" t="str">
            <v>NULL</v>
          </cell>
          <cell r="L1503" t="str">
            <v>NULL</v>
          </cell>
          <cell r="M1503" t="str">
            <v>NULL</v>
          </cell>
          <cell r="N1503" t="str">
            <v>carlosqalmeida@gmail.com</v>
          </cell>
          <cell r="O1503" t="str">
            <v>NULL</v>
          </cell>
          <cell r="P1503" t="str">
            <v>NULL</v>
          </cell>
          <cell r="Q1503">
            <v>1</v>
          </cell>
        </row>
        <row r="1504">
          <cell r="B1504">
            <v>10498749</v>
          </cell>
          <cell r="C1504" t="str">
            <v>Garcia Mina Diego Felipe</v>
          </cell>
          <cell r="D1504" t="str">
            <v>Garcia</v>
          </cell>
          <cell r="E1504" t="str">
            <v>Mina</v>
          </cell>
          <cell r="F1504" t="str">
            <v>Diego</v>
          </cell>
          <cell r="G1504" t="str">
            <v>Felipe</v>
          </cell>
          <cell r="H1504" t="str">
            <v>NULL</v>
          </cell>
          <cell r="I1504" t="str">
            <v>NULL</v>
          </cell>
          <cell r="J1504" t="str">
            <v>M</v>
          </cell>
          <cell r="K1504" t="str">
            <v>NULL</v>
          </cell>
          <cell r="L1504" t="str">
            <v>NULL</v>
          </cell>
          <cell r="M1504" t="str">
            <v>NULL</v>
          </cell>
          <cell r="N1504" t="str">
            <v>dfelipe32@gmail.com</v>
          </cell>
          <cell r="O1504" t="str">
            <v>NULL</v>
          </cell>
          <cell r="P1504" t="str">
            <v>NULL</v>
          </cell>
          <cell r="Q1504">
            <v>1</v>
          </cell>
        </row>
        <row r="1505">
          <cell r="B1505">
            <v>1116774023</v>
          </cell>
          <cell r="C1505" t="str">
            <v>SUESCUN BOLIVAR LUIS PARMENIO</v>
          </cell>
          <cell r="D1505" t="str">
            <v>SUESCUN</v>
          </cell>
          <cell r="E1505" t="str">
            <v>BOLIVAR</v>
          </cell>
          <cell r="F1505" t="str">
            <v>LUIS</v>
          </cell>
          <cell r="G1505" t="str">
            <v>PARMENIO</v>
          </cell>
          <cell r="H1505" t="str">
            <v>NULL</v>
          </cell>
          <cell r="I1505" t="str">
            <v>NULL</v>
          </cell>
          <cell r="J1505" t="str">
            <v>M</v>
          </cell>
          <cell r="K1505" t="str">
            <v>NULL</v>
          </cell>
          <cell r="L1505" t="str">
            <v>NULL</v>
          </cell>
          <cell r="M1505" t="str">
            <v>NULL</v>
          </cell>
          <cell r="N1505" t="str">
            <v>lpsuescun4@gmail.com</v>
          </cell>
          <cell r="O1505" t="str">
            <v>NULL</v>
          </cell>
          <cell r="P1505" t="str">
            <v>NULL</v>
          </cell>
          <cell r="Q1505">
            <v>1</v>
          </cell>
        </row>
        <row r="1506">
          <cell r="B1506">
            <v>87246681</v>
          </cell>
          <cell r="C1506" t="str">
            <v>BOLAÑOS PALACIOS HECTOR RICARDO</v>
          </cell>
          <cell r="D1506" t="str">
            <v>BOLAÑOS</v>
          </cell>
          <cell r="E1506" t="str">
            <v>PALACIOS</v>
          </cell>
          <cell r="F1506" t="str">
            <v>HECTOR</v>
          </cell>
          <cell r="G1506" t="str">
            <v>RICARDO</v>
          </cell>
          <cell r="H1506" t="str">
            <v>NULL</v>
          </cell>
          <cell r="I1506" t="str">
            <v>NULL</v>
          </cell>
          <cell r="J1506" t="str">
            <v>M</v>
          </cell>
          <cell r="K1506" t="str">
            <v>NULL</v>
          </cell>
          <cell r="L1506" t="str">
            <v>NULL</v>
          </cell>
          <cell r="M1506" t="str">
            <v>NULL</v>
          </cell>
          <cell r="N1506" t="str">
            <v>hrbolanos@unicauca.edu.co</v>
          </cell>
          <cell r="O1506" t="str">
            <v>NULL</v>
          </cell>
          <cell r="P1506" t="str">
            <v>NULL</v>
          </cell>
          <cell r="Q1506">
            <v>1</v>
          </cell>
        </row>
        <row r="1507">
          <cell r="B1507">
            <v>10721272</v>
          </cell>
          <cell r="C1507" t="str">
            <v>MUÑOZ DAGUA JOSE FERNANDO</v>
          </cell>
          <cell r="D1507" t="str">
            <v>MUÑOZ</v>
          </cell>
          <cell r="E1507" t="str">
            <v>DAGUA</v>
          </cell>
          <cell r="F1507" t="str">
            <v>JOSE</v>
          </cell>
          <cell r="G1507" t="str">
            <v>FERNANDO</v>
          </cell>
          <cell r="H1507" t="str">
            <v>NULL</v>
          </cell>
          <cell r="I1507" t="str">
            <v>NULL</v>
          </cell>
          <cell r="J1507" t="str">
            <v>M</v>
          </cell>
          <cell r="K1507" t="str">
            <v>NULL</v>
          </cell>
          <cell r="L1507" t="str">
            <v>NULL</v>
          </cell>
          <cell r="M1507" t="str">
            <v>NULL</v>
          </cell>
          <cell r="N1507" t="str">
            <v>josedagua@unicauca.edu.co</v>
          </cell>
          <cell r="O1507" t="str">
            <v>NULL</v>
          </cell>
          <cell r="P1507" t="str">
            <v>NULL</v>
          </cell>
          <cell r="Q1507">
            <v>1</v>
          </cell>
        </row>
        <row r="1508">
          <cell r="B1508">
            <v>25287655</v>
          </cell>
          <cell r="C1508" t="str">
            <v>REALPE LEYTON MIREYA AZUCENA</v>
          </cell>
          <cell r="D1508" t="str">
            <v>REALPE</v>
          </cell>
          <cell r="E1508" t="str">
            <v>LEYTON</v>
          </cell>
          <cell r="F1508" t="str">
            <v>MIREYA</v>
          </cell>
          <cell r="G1508" t="str">
            <v>AZUCENA</v>
          </cell>
          <cell r="H1508" t="str">
            <v>NULL</v>
          </cell>
          <cell r="I1508" t="str">
            <v>NULL</v>
          </cell>
          <cell r="J1508" t="str">
            <v>F</v>
          </cell>
          <cell r="K1508" t="str">
            <v>NULL</v>
          </cell>
          <cell r="L1508" t="str">
            <v>NULL</v>
          </cell>
          <cell r="M1508" t="str">
            <v>NULL</v>
          </cell>
          <cell r="N1508" t="str">
            <v>mireley21@gmail.com</v>
          </cell>
          <cell r="O1508" t="str">
            <v>NULL</v>
          </cell>
          <cell r="P1508" t="str">
            <v>NULL</v>
          </cell>
          <cell r="Q1508">
            <v>1</v>
          </cell>
        </row>
        <row r="1509">
          <cell r="B1509">
            <v>14396363</v>
          </cell>
          <cell r="C1509" t="str">
            <v xml:space="preserve">Galeano Trilleras Heriberto </v>
          </cell>
          <cell r="D1509" t="str">
            <v>Galeano</v>
          </cell>
          <cell r="E1509" t="str">
            <v>Trilleras</v>
          </cell>
          <cell r="F1509" t="str">
            <v>Heriberto</v>
          </cell>
          <cell r="H1509" t="str">
            <v>NULL</v>
          </cell>
          <cell r="I1509" t="str">
            <v>NULL</v>
          </cell>
          <cell r="J1509" t="str">
            <v>M</v>
          </cell>
          <cell r="K1509" t="str">
            <v>NULL</v>
          </cell>
          <cell r="L1509" t="str">
            <v>NULL</v>
          </cell>
          <cell r="M1509" t="str">
            <v>NULL</v>
          </cell>
          <cell r="N1509" t="str">
            <v>heribertogaleanotrilleras@gmail.com</v>
          </cell>
          <cell r="O1509" t="str">
            <v>NULL</v>
          </cell>
          <cell r="P1509" t="str">
            <v>NULL</v>
          </cell>
          <cell r="Q1509">
            <v>1</v>
          </cell>
        </row>
        <row r="1510">
          <cell r="B1510">
            <v>15645215</v>
          </cell>
          <cell r="C1510" t="str">
            <v xml:space="preserve">MEJIA VILLADIEGO MIGUEL </v>
          </cell>
          <cell r="D1510" t="str">
            <v>MEJIA</v>
          </cell>
          <cell r="E1510" t="str">
            <v>VILLADIEGO</v>
          </cell>
          <cell r="F1510" t="str">
            <v>MIGUEL</v>
          </cell>
          <cell r="H1510" t="str">
            <v>NULL</v>
          </cell>
          <cell r="I1510" t="str">
            <v>NULL</v>
          </cell>
          <cell r="J1510" t="str">
            <v>M</v>
          </cell>
          <cell r="K1510" t="str">
            <v>NULL</v>
          </cell>
          <cell r="L1510" t="str">
            <v>NULL</v>
          </cell>
          <cell r="M1510" t="str">
            <v>NULL</v>
          </cell>
          <cell r="N1510" t="str">
            <v>miguelmejiavilladiego@gmail.com</v>
          </cell>
          <cell r="O1510" t="str">
            <v>NULL</v>
          </cell>
          <cell r="P1510" t="str">
            <v>NULL</v>
          </cell>
          <cell r="Q1510">
            <v>1</v>
          </cell>
        </row>
        <row r="1511">
          <cell r="B1511">
            <v>10303488</v>
          </cell>
          <cell r="C1511" t="str">
            <v>ChacOn Penagos Fernando NicolAs</v>
          </cell>
          <cell r="D1511" t="str">
            <v>ChacOn</v>
          </cell>
          <cell r="E1511" t="str">
            <v>Penagos</v>
          </cell>
          <cell r="F1511" t="str">
            <v>Fernando</v>
          </cell>
          <cell r="G1511" t="str">
            <v>NicolAs</v>
          </cell>
          <cell r="H1511" t="str">
            <v>NULL</v>
          </cell>
          <cell r="I1511" t="str">
            <v>NULL</v>
          </cell>
          <cell r="J1511" t="str">
            <v>M</v>
          </cell>
          <cell r="K1511" t="str">
            <v>NULL</v>
          </cell>
          <cell r="L1511" t="str">
            <v>NULL</v>
          </cell>
          <cell r="M1511" t="str">
            <v>NULL</v>
          </cell>
          <cell r="N1511" t="str">
            <v>ingfernandochacon@gmail.com</v>
          </cell>
          <cell r="O1511" t="str">
            <v>NULL</v>
          </cell>
          <cell r="P1511" t="str">
            <v>NULL</v>
          </cell>
          <cell r="Q1511">
            <v>1</v>
          </cell>
        </row>
        <row r="1512">
          <cell r="B1512">
            <v>80251045</v>
          </cell>
          <cell r="C1512" t="str">
            <v>TORO TOVAR BILLY WLADIMIR</v>
          </cell>
          <cell r="D1512" t="str">
            <v>TORO</v>
          </cell>
          <cell r="E1512" t="str">
            <v>TOVAR</v>
          </cell>
          <cell r="F1512" t="str">
            <v>BILLY</v>
          </cell>
          <cell r="G1512" t="str">
            <v>WLADIMIR</v>
          </cell>
          <cell r="H1512" t="str">
            <v>NULL</v>
          </cell>
          <cell r="I1512" t="str">
            <v>NULL</v>
          </cell>
          <cell r="J1512" t="str">
            <v>M</v>
          </cell>
          <cell r="K1512" t="str">
            <v>NULL</v>
          </cell>
          <cell r="L1512" t="str">
            <v>NULL</v>
          </cell>
          <cell r="M1512" t="str">
            <v>NULL</v>
          </cell>
          <cell r="N1512" t="str">
            <v>ing.billytoro@gmail.com</v>
          </cell>
          <cell r="O1512" t="str">
            <v>NULL</v>
          </cell>
          <cell r="P1512" t="str">
            <v>NULL</v>
          </cell>
          <cell r="Q1512">
            <v>1</v>
          </cell>
        </row>
        <row r="1513">
          <cell r="B1513">
            <v>401907</v>
          </cell>
          <cell r="C1513" t="str">
            <v>MUÑOZ MUÑOZ ELKIN ALBEIRO</v>
          </cell>
          <cell r="D1513" t="str">
            <v>MUÑOZ</v>
          </cell>
          <cell r="E1513" t="str">
            <v>MUÑOZ</v>
          </cell>
          <cell r="F1513" t="str">
            <v>ELKIN</v>
          </cell>
          <cell r="G1513" t="str">
            <v>ALBEIRO</v>
          </cell>
          <cell r="H1513" t="str">
            <v>NULL</v>
          </cell>
          <cell r="I1513" t="str">
            <v>NULL</v>
          </cell>
          <cell r="J1513" t="str">
            <v>M</v>
          </cell>
          <cell r="K1513" t="str">
            <v>NULL</v>
          </cell>
          <cell r="L1513" t="str">
            <v>NULL</v>
          </cell>
          <cell r="M1513" t="str">
            <v>NULL</v>
          </cell>
          <cell r="N1513" t="str">
            <v>elkin.munoz@ivirma.com</v>
          </cell>
          <cell r="O1513" t="str">
            <v>NULL</v>
          </cell>
          <cell r="P1513" t="str">
            <v>NULL</v>
          </cell>
          <cell r="Q1513">
            <v>1</v>
          </cell>
        </row>
        <row r="1514">
          <cell r="B1514">
            <v>1061777560</v>
          </cell>
          <cell r="C1514" t="str">
            <v>MARTINEZ SILVA FABIAN CAMILO</v>
          </cell>
          <cell r="D1514" t="str">
            <v>MARTINEZ</v>
          </cell>
          <cell r="E1514" t="str">
            <v>SILVA</v>
          </cell>
          <cell r="F1514" t="str">
            <v>FABIAN</v>
          </cell>
          <cell r="G1514" t="str">
            <v>CAMILO</v>
          </cell>
          <cell r="H1514" t="str">
            <v>NULL</v>
          </cell>
          <cell r="I1514" t="str">
            <v>NULL</v>
          </cell>
          <cell r="J1514" t="str">
            <v>M</v>
          </cell>
          <cell r="K1514" t="str">
            <v>NULL</v>
          </cell>
          <cell r="L1514" t="str">
            <v>NULL</v>
          </cell>
          <cell r="M1514" t="str">
            <v>NULL</v>
          </cell>
          <cell r="N1514" t="str">
            <v>fcmartinez@unicauca.edu.co</v>
          </cell>
          <cell r="O1514" t="str">
            <v>NULL</v>
          </cell>
          <cell r="P1514" t="str">
            <v>NULL</v>
          </cell>
          <cell r="Q1514">
            <v>1</v>
          </cell>
        </row>
        <row r="1515">
          <cell r="B1515">
            <v>1098660261</v>
          </cell>
          <cell r="C1515" t="str">
            <v>REY PAEZ ARLEY ARLEY</v>
          </cell>
          <cell r="D1515" t="str">
            <v>REY</v>
          </cell>
          <cell r="E1515" t="str">
            <v>PAEZ</v>
          </cell>
          <cell r="F1515" t="str">
            <v>ARLEY</v>
          </cell>
          <cell r="G1515" t="str">
            <v>ARLEY</v>
          </cell>
          <cell r="H1515" t="str">
            <v>NULL</v>
          </cell>
          <cell r="I1515" t="str">
            <v>NULL</v>
          </cell>
          <cell r="J1515" t="str">
            <v>M</v>
          </cell>
          <cell r="K1515" t="str">
            <v>NULL</v>
          </cell>
          <cell r="L1515" t="str">
            <v>NULL</v>
          </cell>
          <cell r="M1515" t="str">
            <v>NULL</v>
          </cell>
          <cell r="N1515" t="str">
            <v>arley.rey0914@gmail.com</v>
          </cell>
          <cell r="O1515" t="str">
            <v>NULL</v>
          </cell>
          <cell r="P1515" t="str">
            <v>NULL</v>
          </cell>
          <cell r="Q1515">
            <v>1</v>
          </cell>
        </row>
        <row r="1516">
          <cell r="B1516">
            <v>76326802</v>
          </cell>
          <cell r="C1516" t="str">
            <v>TULANDE RENGIFO JULIO CESAR</v>
          </cell>
          <cell r="D1516" t="str">
            <v>TULANDE</v>
          </cell>
          <cell r="E1516" t="str">
            <v>RENGIFO</v>
          </cell>
          <cell r="F1516" t="str">
            <v>JULIO</v>
          </cell>
          <cell r="G1516" t="str">
            <v>CESAR</v>
          </cell>
          <cell r="H1516" t="str">
            <v>NULL</v>
          </cell>
          <cell r="I1516" t="str">
            <v>NULL</v>
          </cell>
          <cell r="J1516" t="str">
            <v>M</v>
          </cell>
          <cell r="K1516" t="str">
            <v>NULL</v>
          </cell>
          <cell r="L1516" t="str">
            <v>NULL</v>
          </cell>
          <cell r="M1516" t="str">
            <v>NULL</v>
          </cell>
          <cell r="N1516" t="str">
            <v>jtulande@gmail.com</v>
          </cell>
          <cell r="O1516" t="str">
            <v>NULL</v>
          </cell>
          <cell r="P1516" t="str">
            <v>NULL</v>
          </cell>
          <cell r="Q1516">
            <v>1</v>
          </cell>
        </row>
        <row r="1517">
          <cell r="B1517">
            <v>1061799141</v>
          </cell>
          <cell r="C1517" t="str">
            <v>PAREDES LONDOÑO HOOVER FRANCISCO</v>
          </cell>
          <cell r="D1517" t="str">
            <v>PAREDES</v>
          </cell>
          <cell r="E1517" t="str">
            <v>LONDOÑO</v>
          </cell>
          <cell r="F1517" t="str">
            <v>HOOVER</v>
          </cell>
          <cell r="G1517" t="str">
            <v>FRANCISCO</v>
          </cell>
          <cell r="H1517" t="str">
            <v>NULL</v>
          </cell>
          <cell r="I1517" t="str">
            <v>NULL</v>
          </cell>
          <cell r="J1517" t="str">
            <v>M</v>
          </cell>
          <cell r="K1517" t="str">
            <v>NULL</v>
          </cell>
          <cell r="L1517" t="str">
            <v>NULL</v>
          </cell>
          <cell r="M1517" t="str">
            <v>NULL</v>
          </cell>
          <cell r="N1517" t="str">
            <v>hoover.franciscopl@gmail.com</v>
          </cell>
          <cell r="O1517" t="str">
            <v>NULL</v>
          </cell>
          <cell r="P1517" t="str">
            <v>NULL</v>
          </cell>
          <cell r="Q1517">
            <v>1</v>
          </cell>
        </row>
        <row r="1518">
          <cell r="B1518">
            <v>1061717318</v>
          </cell>
          <cell r="C1518" t="str">
            <v>BUSTAMANTE MANQUILLO DIANA CATALINA</v>
          </cell>
          <cell r="D1518" t="str">
            <v>BUSTAMANTE</v>
          </cell>
          <cell r="E1518" t="str">
            <v>MANQUILLO</v>
          </cell>
          <cell r="F1518" t="str">
            <v>DIANA</v>
          </cell>
          <cell r="G1518" t="str">
            <v>CATALINA</v>
          </cell>
          <cell r="H1518" t="str">
            <v>NULL</v>
          </cell>
          <cell r="I1518" t="str">
            <v>NULL</v>
          </cell>
          <cell r="J1518" t="str">
            <v>F</v>
          </cell>
          <cell r="K1518" t="str">
            <v>NULL</v>
          </cell>
          <cell r="L1518" t="str">
            <v>NULL</v>
          </cell>
          <cell r="M1518" t="str">
            <v>NULL</v>
          </cell>
          <cell r="N1518" t="str">
            <v>dbustamante@unicauca.edu.co</v>
          </cell>
          <cell r="O1518" t="str">
            <v>NULL</v>
          </cell>
          <cell r="P1518" t="str">
            <v>NULL</v>
          </cell>
          <cell r="Q1518">
            <v>1</v>
          </cell>
        </row>
        <row r="1519">
          <cell r="B1519">
            <v>1061770968</v>
          </cell>
          <cell r="C1519" t="str">
            <v>GUZMAN VILLAMARIN JUAN DAVID</v>
          </cell>
          <cell r="D1519" t="str">
            <v>GUZMAN</v>
          </cell>
          <cell r="E1519" t="str">
            <v>VILLAMARIN</v>
          </cell>
          <cell r="F1519" t="str">
            <v>JUAN</v>
          </cell>
          <cell r="G1519" t="str">
            <v>DAVID</v>
          </cell>
          <cell r="H1519" t="str">
            <v>NULL</v>
          </cell>
          <cell r="I1519" t="str">
            <v>NULL</v>
          </cell>
          <cell r="J1519" t="str">
            <v>M</v>
          </cell>
          <cell r="K1519" t="str">
            <v>NULL</v>
          </cell>
          <cell r="L1519" t="str">
            <v>NULL</v>
          </cell>
          <cell r="M1519" t="str">
            <v>NULL</v>
          </cell>
          <cell r="N1519" t="str">
            <v>juandguz0519@gmail.com</v>
          </cell>
          <cell r="O1519" t="str">
            <v>NULL</v>
          </cell>
          <cell r="P1519" t="str">
            <v>NULL</v>
          </cell>
          <cell r="Q1519">
            <v>1</v>
          </cell>
        </row>
        <row r="1520">
          <cell r="B1520">
            <v>1061777898</v>
          </cell>
          <cell r="C1520" t="str">
            <v xml:space="preserve">ALVAREZ SANCHEZ ALEJANDRA </v>
          </cell>
          <cell r="D1520" t="str">
            <v>ALVAREZ</v>
          </cell>
          <cell r="E1520" t="str">
            <v>SANCHEZ</v>
          </cell>
          <cell r="F1520" t="str">
            <v>ALEJANDRA</v>
          </cell>
          <cell r="H1520" t="str">
            <v>NULL</v>
          </cell>
          <cell r="I1520" t="str">
            <v>NULL</v>
          </cell>
          <cell r="J1520" t="str">
            <v>F</v>
          </cell>
          <cell r="K1520" t="str">
            <v>NULL</v>
          </cell>
          <cell r="L1520" t="str">
            <v>NULL</v>
          </cell>
          <cell r="M1520" t="str">
            <v>NULL</v>
          </cell>
          <cell r="N1520" t="str">
            <v>alejandralvarez@unicauca.edu.co</v>
          </cell>
          <cell r="O1520" t="str">
            <v>NULL</v>
          </cell>
          <cell r="P1520" t="str">
            <v>NULL</v>
          </cell>
          <cell r="Q1520">
            <v>1</v>
          </cell>
        </row>
        <row r="1521">
          <cell r="B1521">
            <v>98438383</v>
          </cell>
          <cell r="C1521" t="str">
            <v xml:space="preserve">ORTIZ GOMEZ VICENTE </v>
          </cell>
          <cell r="D1521" t="str">
            <v>ORTIZ</v>
          </cell>
          <cell r="E1521" t="str">
            <v>GOMEZ</v>
          </cell>
          <cell r="F1521" t="str">
            <v>VICENTE</v>
          </cell>
          <cell r="H1521" t="str">
            <v>NULL</v>
          </cell>
          <cell r="I1521" t="str">
            <v>NULL</v>
          </cell>
          <cell r="J1521" t="str">
            <v>M</v>
          </cell>
          <cell r="K1521" t="str">
            <v>NULL</v>
          </cell>
          <cell r="L1521" t="str">
            <v>NULL</v>
          </cell>
          <cell r="M1521" t="str">
            <v>NULL</v>
          </cell>
          <cell r="N1521" t="str">
            <v>proyectoconcentrado@gmail.com</v>
          </cell>
          <cell r="O1521" t="str">
            <v>NULL</v>
          </cell>
          <cell r="P1521" t="str">
            <v>NULL</v>
          </cell>
          <cell r="Q1521">
            <v>1</v>
          </cell>
        </row>
        <row r="1522">
          <cell r="B1522">
            <v>25278582</v>
          </cell>
          <cell r="C1522" t="str">
            <v>MejIa COrdoba Isabel Cristina</v>
          </cell>
          <cell r="D1522" t="str">
            <v>MejIa</v>
          </cell>
          <cell r="E1522" t="str">
            <v>COrdoba</v>
          </cell>
          <cell r="F1522" t="str">
            <v>Isabel</v>
          </cell>
          <cell r="G1522" t="str">
            <v>Cristina</v>
          </cell>
          <cell r="H1522" t="str">
            <v>NULL</v>
          </cell>
          <cell r="I1522" t="str">
            <v>NULL</v>
          </cell>
          <cell r="J1522" t="str">
            <v>F</v>
          </cell>
          <cell r="K1522" t="str">
            <v>NULL</v>
          </cell>
          <cell r="L1522" t="str">
            <v>NULL</v>
          </cell>
          <cell r="M1522" t="str">
            <v>NULL</v>
          </cell>
          <cell r="N1522" t="str">
            <v>imejia@unicauca.edu.co</v>
          </cell>
          <cell r="O1522" t="str">
            <v>NULL</v>
          </cell>
          <cell r="P1522" t="str">
            <v>NULL</v>
          </cell>
          <cell r="Q1522">
            <v>1</v>
          </cell>
        </row>
        <row r="1523">
          <cell r="B1523">
            <v>1061721631</v>
          </cell>
          <cell r="C1523" t="str">
            <v>ORDONEZ BASTIDAS MANUEL SANTIAGO</v>
          </cell>
          <cell r="D1523" t="str">
            <v>ORDONEZ</v>
          </cell>
          <cell r="E1523" t="str">
            <v>BASTIDAS</v>
          </cell>
          <cell r="F1523" t="str">
            <v>MANUEL</v>
          </cell>
          <cell r="G1523" t="str">
            <v>SANTIAGO</v>
          </cell>
          <cell r="H1523" t="str">
            <v>NULL</v>
          </cell>
          <cell r="I1523" t="str">
            <v>NULL</v>
          </cell>
          <cell r="J1523" t="str">
            <v>M</v>
          </cell>
          <cell r="K1523" t="str">
            <v>NULL</v>
          </cell>
          <cell r="L1523" t="str">
            <v>NULL</v>
          </cell>
          <cell r="M1523" t="str">
            <v>NULL</v>
          </cell>
          <cell r="N1523" t="str">
            <v>msordonez@unicauca.edu.co</v>
          </cell>
          <cell r="O1523" t="str">
            <v>NULL</v>
          </cell>
          <cell r="P1523" t="str">
            <v>NULL</v>
          </cell>
          <cell r="Q1523">
            <v>1</v>
          </cell>
        </row>
        <row r="1524">
          <cell r="B1524">
            <v>94382493</v>
          </cell>
          <cell r="C1524" t="str">
            <v xml:space="preserve">RAMIREZ MOSQUERA MAURICIO </v>
          </cell>
          <cell r="D1524" t="str">
            <v>RAMIREZ</v>
          </cell>
          <cell r="E1524" t="str">
            <v>MOSQUERA</v>
          </cell>
          <cell r="F1524" t="str">
            <v>MAURICIO</v>
          </cell>
          <cell r="H1524" t="str">
            <v>NULL</v>
          </cell>
          <cell r="I1524" t="str">
            <v>NULL</v>
          </cell>
          <cell r="J1524" t="str">
            <v>M</v>
          </cell>
          <cell r="K1524" t="str">
            <v>NULL</v>
          </cell>
          <cell r="L1524" t="str">
            <v>NULL</v>
          </cell>
          <cell r="M1524" t="str">
            <v>NULL</v>
          </cell>
          <cell r="N1524" t="str">
            <v>mauricioramirez1973@gmail.com</v>
          </cell>
          <cell r="O1524" t="str">
            <v>NULL</v>
          </cell>
          <cell r="P1524" t="str">
            <v>NULL</v>
          </cell>
          <cell r="Q1524">
            <v>1</v>
          </cell>
        </row>
        <row r="1525">
          <cell r="B1525">
            <v>76316219</v>
          </cell>
          <cell r="C1525" t="str">
            <v xml:space="preserve">Muñoz Solarte Jair </v>
          </cell>
          <cell r="D1525" t="str">
            <v>Muñoz</v>
          </cell>
          <cell r="E1525" t="str">
            <v>Solarte</v>
          </cell>
          <cell r="F1525" t="str">
            <v>Jair</v>
          </cell>
          <cell r="H1525" t="str">
            <v>NULL</v>
          </cell>
          <cell r="I1525" t="str">
            <v>NULL</v>
          </cell>
          <cell r="J1525" t="str">
            <v>M</v>
          </cell>
          <cell r="K1525" t="str">
            <v>NULL</v>
          </cell>
          <cell r="L1525" t="str">
            <v>NULL</v>
          </cell>
          <cell r="M1525" t="str">
            <v>NULL</v>
          </cell>
          <cell r="N1525" t="str">
            <v>jms@unicauca.edu.co</v>
          </cell>
          <cell r="O1525" t="str">
            <v>NULL</v>
          </cell>
          <cell r="P1525" t="str">
            <v>NULL</v>
          </cell>
          <cell r="Q1525">
            <v>1</v>
          </cell>
        </row>
        <row r="1526">
          <cell r="B1526">
            <v>76328129</v>
          </cell>
          <cell r="C1526" t="str">
            <v>MUÑOZ BURBANO JULIAN RENE</v>
          </cell>
          <cell r="D1526" t="str">
            <v>MUÑOZ</v>
          </cell>
          <cell r="E1526" t="str">
            <v>BURBANO</v>
          </cell>
          <cell r="F1526" t="str">
            <v>JULIAN</v>
          </cell>
          <cell r="G1526" t="str">
            <v>RENE</v>
          </cell>
          <cell r="H1526" t="str">
            <v>NULL</v>
          </cell>
          <cell r="I1526" t="str">
            <v>NULL</v>
          </cell>
          <cell r="J1526" t="str">
            <v>M</v>
          </cell>
          <cell r="K1526" t="str">
            <v>NULL</v>
          </cell>
          <cell r="L1526" t="str">
            <v>NULL</v>
          </cell>
          <cell r="M1526" t="str">
            <v>NULL</v>
          </cell>
          <cell r="N1526" t="str">
            <v>jmb@unicauca.edu.co</v>
          </cell>
          <cell r="O1526" t="str">
            <v>NULL</v>
          </cell>
          <cell r="P1526" t="str">
            <v>NULL</v>
          </cell>
          <cell r="Q1526">
            <v>1</v>
          </cell>
        </row>
        <row r="1527">
          <cell r="B1527">
            <v>34326251</v>
          </cell>
          <cell r="C1527" t="str">
            <v>PEREZ VARELA IBEY LORENA</v>
          </cell>
          <cell r="D1527" t="str">
            <v>PEREZ</v>
          </cell>
          <cell r="E1527" t="str">
            <v>VARELA</v>
          </cell>
          <cell r="F1527" t="str">
            <v>IBEY</v>
          </cell>
          <cell r="G1527" t="str">
            <v>LORENA</v>
          </cell>
          <cell r="H1527" t="str">
            <v>NULL</v>
          </cell>
          <cell r="I1527" t="str">
            <v>NULL</v>
          </cell>
          <cell r="J1527" t="str">
            <v>M</v>
          </cell>
          <cell r="K1527" t="str">
            <v>NULL</v>
          </cell>
          <cell r="L1527" t="str">
            <v>NULL</v>
          </cell>
          <cell r="M1527" t="str">
            <v>NULL</v>
          </cell>
          <cell r="N1527" t="str">
            <v>lore24co@hotmail.com</v>
          </cell>
          <cell r="O1527" t="str">
            <v>NULL</v>
          </cell>
          <cell r="P1527" t="str">
            <v>NULL</v>
          </cell>
          <cell r="Q1527">
            <v>1</v>
          </cell>
        </row>
        <row r="1528">
          <cell r="B1528">
            <v>10489155</v>
          </cell>
          <cell r="C1528" t="str">
            <v>OSPINA OSPINA LUIS ALFONSO</v>
          </cell>
          <cell r="D1528" t="str">
            <v>OSPINA</v>
          </cell>
          <cell r="E1528" t="str">
            <v>OSPINA</v>
          </cell>
          <cell r="F1528" t="str">
            <v>LUIS</v>
          </cell>
          <cell r="G1528" t="str">
            <v>ALFONSO</v>
          </cell>
          <cell r="H1528" t="str">
            <v>NULL</v>
          </cell>
          <cell r="I1528" t="str">
            <v>NULL</v>
          </cell>
          <cell r="J1528" t="str">
            <v>M</v>
          </cell>
          <cell r="K1528" t="str">
            <v>NULL</v>
          </cell>
          <cell r="L1528" t="str">
            <v>NULL</v>
          </cell>
          <cell r="M1528" t="str">
            <v>NULL</v>
          </cell>
          <cell r="N1528" t="str">
            <v>lospina@unicauca.edu.co</v>
          </cell>
          <cell r="O1528" t="str">
            <v>NULL</v>
          </cell>
          <cell r="P1528" t="str">
            <v>NULL</v>
          </cell>
          <cell r="Q1528">
            <v>1</v>
          </cell>
        </row>
        <row r="1529">
          <cell r="B1529">
            <v>34323543</v>
          </cell>
          <cell r="C1529" t="str">
            <v>MONDRAGON MACA MARIA VICTORIA</v>
          </cell>
          <cell r="D1529" t="str">
            <v>MONDRAGON</v>
          </cell>
          <cell r="E1529" t="str">
            <v>MACA</v>
          </cell>
          <cell r="F1529" t="str">
            <v>MARIA</v>
          </cell>
          <cell r="G1529" t="str">
            <v>VICTORIA</v>
          </cell>
          <cell r="H1529" t="str">
            <v>NULL</v>
          </cell>
          <cell r="I1529" t="str">
            <v>NULL</v>
          </cell>
          <cell r="J1529" t="str">
            <v>M</v>
          </cell>
          <cell r="K1529" t="str">
            <v>NULL</v>
          </cell>
          <cell r="L1529" t="str">
            <v>NULL</v>
          </cell>
          <cell r="M1529" t="str">
            <v>NULL</v>
          </cell>
          <cell r="N1529" t="str">
            <v>vicky8204@hotmail.com</v>
          </cell>
          <cell r="O1529" t="str">
            <v>NULL</v>
          </cell>
          <cell r="P1529" t="str">
            <v>NULL</v>
          </cell>
          <cell r="Q1529">
            <v>1</v>
          </cell>
        </row>
        <row r="1530">
          <cell r="B1530">
            <v>1118285353</v>
          </cell>
          <cell r="C1530" t="str">
            <v>RENDON BECERRA CESAR AUGUSTO</v>
          </cell>
          <cell r="D1530" t="str">
            <v>RENDON</v>
          </cell>
          <cell r="E1530" t="str">
            <v>BECERRA</v>
          </cell>
          <cell r="F1530" t="str">
            <v>CESAR</v>
          </cell>
          <cell r="G1530" t="str">
            <v>AUGUSTO</v>
          </cell>
          <cell r="H1530" t="str">
            <v>NULL</v>
          </cell>
          <cell r="I1530" t="str">
            <v>NULL</v>
          </cell>
          <cell r="J1530" t="str">
            <v>M</v>
          </cell>
          <cell r="K1530" t="str">
            <v>NULL</v>
          </cell>
          <cell r="L1530" t="str">
            <v>NULL</v>
          </cell>
          <cell r="M1530" t="str">
            <v>NULL</v>
          </cell>
          <cell r="N1530" t="str">
            <v>ceaure123@hotmail.com</v>
          </cell>
          <cell r="O1530" t="str">
            <v>NULL</v>
          </cell>
          <cell r="P1530" t="str">
            <v>NULL</v>
          </cell>
          <cell r="Q1530">
            <v>1</v>
          </cell>
        </row>
        <row r="1531">
          <cell r="B1531">
            <v>1061749604</v>
          </cell>
          <cell r="C1531" t="str">
            <v>POTOSI GARCIA JORGE ANDRES</v>
          </cell>
          <cell r="D1531" t="str">
            <v>POTOSI</v>
          </cell>
          <cell r="E1531" t="str">
            <v>GARCIA</v>
          </cell>
          <cell r="F1531" t="str">
            <v>JORGE</v>
          </cell>
          <cell r="G1531" t="str">
            <v>ANDRES</v>
          </cell>
          <cell r="H1531" t="str">
            <v>NULL</v>
          </cell>
          <cell r="I1531" t="str">
            <v>NULL</v>
          </cell>
          <cell r="J1531" t="str">
            <v>M</v>
          </cell>
          <cell r="K1531" t="str">
            <v>NULL</v>
          </cell>
          <cell r="L1531" t="str">
            <v>NULL</v>
          </cell>
          <cell r="M1531" t="str">
            <v>NULL</v>
          </cell>
          <cell r="N1531" t="str">
            <v>jorgepotosig@gmail.com</v>
          </cell>
          <cell r="O1531" t="str">
            <v>NULL</v>
          </cell>
          <cell r="P1531" t="str">
            <v>NULL</v>
          </cell>
          <cell r="Q1531">
            <v>1</v>
          </cell>
        </row>
        <row r="1532">
          <cell r="B1532">
            <v>1061775621</v>
          </cell>
          <cell r="C1532" t="str">
            <v>ZAMBRANO CERON JUAN SEBASTIAN</v>
          </cell>
          <cell r="D1532" t="str">
            <v>ZAMBRANO</v>
          </cell>
          <cell r="E1532" t="str">
            <v>CERON</v>
          </cell>
          <cell r="F1532" t="str">
            <v>JUAN</v>
          </cell>
          <cell r="G1532" t="str">
            <v>SEBASTIAN</v>
          </cell>
          <cell r="H1532" t="str">
            <v>NULL</v>
          </cell>
          <cell r="I1532" t="str">
            <v>NULL</v>
          </cell>
          <cell r="J1532" t="str">
            <v>M</v>
          </cell>
          <cell r="K1532" t="str">
            <v>NULL</v>
          </cell>
          <cell r="L1532" t="str">
            <v>NULL</v>
          </cell>
          <cell r="M1532" t="str">
            <v>NULL</v>
          </cell>
          <cell r="N1532" t="str">
            <v>cholozam@hotmail.com</v>
          </cell>
          <cell r="O1532" t="str">
            <v>NULL</v>
          </cell>
          <cell r="P1532" t="str">
            <v>NULL</v>
          </cell>
          <cell r="Q1532">
            <v>1</v>
          </cell>
        </row>
        <row r="1533">
          <cell r="B1533">
            <v>76324112</v>
          </cell>
          <cell r="C1533" t="str">
            <v>BERMUDES ROA JESUS RAMON</v>
          </cell>
          <cell r="D1533" t="str">
            <v>BERMUDES</v>
          </cell>
          <cell r="E1533" t="str">
            <v>ROA</v>
          </cell>
          <cell r="F1533" t="str">
            <v>JESUS</v>
          </cell>
          <cell r="G1533" t="str">
            <v>RAMON</v>
          </cell>
          <cell r="H1533" t="str">
            <v>NULL</v>
          </cell>
          <cell r="I1533" t="str">
            <v>NULL</v>
          </cell>
          <cell r="J1533" t="str">
            <v>M</v>
          </cell>
          <cell r="K1533" t="str">
            <v>NULL</v>
          </cell>
          <cell r="L1533" t="str">
            <v>NULL</v>
          </cell>
          <cell r="M1533" t="str">
            <v>NULL</v>
          </cell>
          <cell r="N1533" t="str">
            <v>medinicos@gmail.com</v>
          </cell>
          <cell r="O1533" t="str">
            <v>NULL</v>
          </cell>
          <cell r="P1533" t="str">
            <v>NULL</v>
          </cell>
          <cell r="Q1533">
            <v>1</v>
          </cell>
        </row>
        <row r="1534">
          <cell r="B1534">
            <v>1061760008</v>
          </cell>
          <cell r="C1534" t="str">
            <v>ACEVEDO BOLAÑOS DARLY ESTEFANY</v>
          </cell>
          <cell r="D1534" t="str">
            <v>ACEVEDO</v>
          </cell>
          <cell r="E1534" t="str">
            <v>BOLAÑOS</v>
          </cell>
          <cell r="F1534" t="str">
            <v>DARLY</v>
          </cell>
          <cell r="G1534" t="str">
            <v>ESTEFANY</v>
          </cell>
          <cell r="H1534" t="str">
            <v>NULL</v>
          </cell>
          <cell r="I1534" t="str">
            <v>NULL</v>
          </cell>
          <cell r="J1534" t="str">
            <v>F</v>
          </cell>
          <cell r="K1534" t="str">
            <v>NULL</v>
          </cell>
          <cell r="L1534" t="str">
            <v>NULL</v>
          </cell>
          <cell r="M1534" t="str">
            <v>NULL</v>
          </cell>
          <cell r="N1534" t="str">
            <v>estefany1034@gmail.com</v>
          </cell>
          <cell r="O1534" t="str">
            <v>NULL</v>
          </cell>
          <cell r="P1534" t="str">
            <v>NULL</v>
          </cell>
          <cell r="Q1534">
            <v>1</v>
          </cell>
        </row>
        <row r="1535">
          <cell r="B1535">
            <v>34546894</v>
          </cell>
          <cell r="C1535" t="str">
            <v>AGUIRRE RODRIGUEZ ALBA YANIRA</v>
          </cell>
          <cell r="D1535" t="str">
            <v>AGUIRRE</v>
          </cell>
          <cell r="E1535" t="str">
            <v>RODRIGUEZ</v>
          </cell>
          <cell r="F1535" t="str">
            <v>ALBA</v>
          </cell>
          <cell r="G1535" t="str">
            <v>YANIRA</v>
          </cell>
          <cell r="H1535" t="str">
            <v>NULL</v>
          </cell>
          <cell r="I1535" t="str">
            <v>NULL</v>
          </cell>
          <cell r="J1535" t="str">
            <v>F</v>
          </cell>
          <cell r="K1535" t="str">
            <v>NULL</v>
          </cell>
          <cell r="L1535" t="str">
            <v>NULL</v>
          </cell>
          <cell r="M1535" t="str">
            <v>NULL</v>
          </cell>
          <cell r="N1535" t="str">
            <v>yanaguir@unicauca.edu.co</v>
          </cell>
          <cell r="O1535" t="str">
            <v>NULL</v>
          </cell>
          <cell r="P1535" t="str">
            <v>NULL</v>
          </cell>
          <cell r="Q1535">
            <v>1</v>
          </cell>
        </row>
        <row r="1536">
          <cell r="B1536">
            <v>10292783</v>
          </cell>
          <cell r="C1536" t="str">
            <v>ORDONEZ MEJIA MANUEL ALEJANDRO</v>
          </cell>
          <cell r="D1536" t="str">
            <v>ORDONEZ</v>
          </cell>
          <cell r="E1536" t="str">
            <v>MEJIA</v>
          </cell>
          <cell r="F1536" t="str">
            <v>MANUEL</v>
          </cell>
          <cell r="G1536" t="str">
            <v>ALEJANDRO</v>
          </cell>
          <cell r="H1536" t="str">
            <v>NULL</v>
          </cell>
          <cell r="I1536" t="str">
            <v>NULL</v>
          </cell>
          <cell r="J1536" t="str">
            <v>M</v>
          </cell>
          <cell r="K1536" t="str">
            <v>NULL</v>
          </cell>
          <cell r="L1536" t="str">
            <v>NULL</v>
          </cell>
          <cell r="M1536" t="str">
            <v>NULL</v>
          </cell>
          <cell r="N1536" t="str">
            <v>alejandroordonezmejia@gmail.com</v>
          </cell>
          <cell r="O1536" t="str">
            <v>NULL</v>
          </cell>
          <cell r="P1536" t="str">
            <v>NULL</v>
          </cell>
          <cell r="Q1536">
            <v>1</v>
          </cell>
        </row>
        <row r="1537">
          <cell r="B1537">
            <v>76315410</v>
          </cell>
          <cell r="C1537" t="str">
            <v>PAREDES MOSQUERA HOOVER HUGO</v>
          </cell>
          <cell r="D1537" t="str">
            <v>PAREDES</v>
          </cell>
          <cell r="E1537" t="str">
            <v>MOSQUERA</v>
          </cell>
          <cell r="F1537" t="str">
            <v>HOOVER</v>
          </cell>
          <cell r="G1537" t="str">
            <v>HUGO</v>
          </cell>
          <cell r="H1537" t="str">
            <v>NULL</v>
          </cell>
          <cell r="I1537" t="str">
            <v>NULL</v>
          </cell>
          <cell r="J1537" t="str">
            <v>M</v>
          </cell>
          <cell r="K1537" t="str">
            <v>NULL</v>
          </cell>
          <cell r="L1537" t="str">
            <v>NULL</v>
          </cell>
          <cell r="M1537" t="str">
            <v>NULL</v>
          </cell>
          <cell r="N1537" t="str">
            <v>hooverparedes@unicauca.edu.co</v>
          </cell>
          <cell r="O1537" t="str">
            <v>NULL</v>
          </cell>
          <cell r="P1537" t="str">
            <v>NULL</v>
          </cell>
          <cell r="Q1537">
            <v>1</v>
          </cell>
        </row>
        <row r="1538">
          <cell r="B1538">
            <v>1061688959</v>
          </cell>
          <cell r="C1538" t="str">
            <v>Tobar Parra Juan Manuel</v>
          </cell>
          <cell r="D1538" t="str">
            <v>Tobar</v>
          </cell>
          <cell r="E1538" t="str">
            <v>Parra</v>
          </cell>
          <cell r="F1538" t="str">
            <v>Juan</v>
          </cell>
          <cell r="G1538" t="str">
            <v>Manuel</v>
          </cell>
          <cell r="H1538" t="str">
            <v>NULL</v>
          </cell>
          <cell r="I1538" t="str">
            <v>NULL</v>
          </cell>
          <cell r="J1538" t="str">
            <v>M</v>
          </cell>
          <cell r="K1538" t="str">
            <v>NULL</v>
          </cell>
          <cell r="L1538" t="str">
            <v>NULL</v>
          </cell>
          <cell r="M1538" t="str">
            <v>NULL</v>
          </cell>
          <cell r="N1538" t="str">
            <v>manueltobar@unicauca.edu.co</v>
          </cell>
          <cell r="O1538" t="str">
            <v>NULL</v>
          </cell>
          <cell r="P1538" t="str">
            <v>NULL</v>
          </cell>
          <cell r="Q1538">
            <v>1</v>
          </cell>
        </row>
        <row r="1539">
          <cell r="B1539">
            <v>34331821</v>
          </cell>
          <cell r="C1539" t="str">
            <v>CASTILLO CAMAYO ANA MILENA</v>
          </cell>
          <cell r="D1539" t="str">
            <v>CASTILLO</v>
          </cell>
          <cell r="E1539" t="str">
            <v>CAMAYO</v>
          </cell>
          <cell r="F1539" t="str">
            <v>ANA</v>
          </cell>
          <cell r="G1539" t="str">
            <v>MILENA</v>
          </cell>
          <cell r="H1539" t="str">
            <v>NULL</v>
          </cell>
          <cell r="I1539" t="str">
            <v>NULL</v>
          </cell>
          <cell r="J1539" t="str">
            <v>F</v>
          </cell>
          <cell r="K1539" t="str">
            <v>NULL</v>
          </cell>
          <cell r="L1539" t="str">
            <v>NULL</v>
          </cell>
          <cell r="M1539" t="str">
            <v>NULL</v>
          </cell>
          <cell r="N1539" t="str">
            <v>anitam_castillo@hotmail.com</v>
          </cell>
          <cell r="O1539" t="str">
            <v>NULL</v>
          </cell>
          <cell r="P1539" t="str">
            <v>NULL</v>
          </cell>
          <cell r="Q1539">
            <v>1</v>
          </cell>
        </row>
        <row r="1540">
          <cell r="B1540">
            <v>34564466</v>
          </cell>
          <cell r="C1540" t="str">
            <v>VEGA SANCHEZ ROSA CRISTINA</v>
          </cell>
          <cell r="D1540" t="str">
            <v>VEGA</v>
          </cell>
          <cell r="E1540" t="str">
            <v>SANCHEZ</v>
          </cell>
          <cell r="F1540" t="str">
            <v>ROSA</v>
          </cell>
          <cell r="G1540" t="str">
            <v>CRISTINA</v>
          </cell>
          <cell r="H1540" t="str">
            <v>NULL</v>
          </cell>
          <cell r="I1540" t="str">
            <v>NULL</v>
          </cell>
          <cell r="J1540" t="str">
            <v>F</v>
          </cell>
          <cell r="K1540" t="str">
            <v>NULL</v>
          </cell>
          <cell r="L1540" t="str">
            <v>NULL</v>
          </cell>
          <cell r="M1540" t="str">
            <v>NULL</v>
          </cell>
          <cell r="N1540" t="str">
            <v>cristinavega01@hotmail.com</v>
          </cell>
          <cell r="O1540" t="str">
            <v>NULL</v>
          </cell>
          <cell r="P1540" t="str">
            <v>NULL</v>
          </cell>
          <cell r="Q1540">
            <v>1</v>
          </cell>
        </row>
        <row r="1541">
          <cell r="B1541">
            <v>91514745</v>
          </cell>
          <cell r="C1541" t="str">
            <v>ESCOBAR BAEZ DIEGO HERNANDO</v>
          </cell>
          <cell r="D1541" t="str">
            <v>ESCOBAR</v>
          </cell>
          <cell r="E1541" t="str">
            <v>BAEZ</v>
          </cell>
          <cell r="F1541" t="str">
            <v>DIEGO</v>
          </cell>
          <cell r="G1541" t="str">
            <v>HERNANDO</v>
          </cell>
          <cell r="H1541" t="str">
            <v>NULL</v>
          </cell>
          <cell r="I1541" t="str">
            <v>NULL</v>
          </cell>
          <cell r="J1541" t="str">
            <v>M</v>
          </cell>
          <cell r="K1541" t="str">
            <v>NULL</v>
          </cell>
          <cell r="L1541" t="str">
            <v>NULL</v>
          </cell>
          <cell r="M1541" t="str">
            <v>NULL</v>
          </cell>
          <cell r="N1541" t="str">
            <v>diegoescobar@unicauca.edu.co</v>
          </cell>
          <cell r="O1541" t="str">
            <v>NULL</v>
          </cell>
          <cell r="P1541" t="str">
            <v>NULL</v>
          </cell>
          <cell r="Q1541">
            <v>1</v>
          </cell>
        </row>
        <row r="1542">
          <cell r="B1542">
            <v>1061720934</v>
          </cell>
          <cell r="C1542" t="str">
            <v>MondragOn Valencia VIctor Alfonso</v>
          </cell>
          <cell r="D1542" t="str">
            <v>MondragOn</v>
          </cell>
          <cell r="E1542" t="str">
            <v>Valencia</v>
          </cell>
          <cell r="F1542" t="str">
            <v>VIctor</v>
          </cell>
          <cell r="G1542" t="str">
            <v>Alfonso</v>
          </cell>
          <cell r="H1542" t="str">
            <v>NULL</v>
          </cell>
          <cell r="I1542" t="str">
            <v>NULL</v>
          </cell>
          <cell r="J1542" t="str">
            <v>M</v>
          </cell>
          <cell r="K1542" t="str">
            <v>NULL</v>
          </cell>
          <cell r="L1542" t="str">
            <v>NULL</v>
          </cell>
          <cell r="M1542" t="str">
            <v>NULL</v>
          </cell>
          <cell r="N1542" t="str">
            <v>vicmondragon@unicauca.edu.co</v>
          </cell>
          <cell r="O1542" t="str">
            <v>NULL</v>
          </cell>
          <cell r="P1542" t="str">
            <v>NULL</v>
          </cell>
          <cell r="Q1542">
            <v>1</v>
          </cell>
        </row>
        <row r="1543">
          <cell r="B1543">
            <v>76326030</v>
          </cell>
          <cell r="C1543" t="str">
            <v>SILVA CERON ALFER LEIBER</v>
          </cell>
          <cell r="D1543" t="str">
            <v>SILVA</v>
          </cell>
          <cell r="E1543" t="str">
            <v>CERON</v>
          </cell>
          <cell r="F1543" t="str">
            <v>ALFER</v>
          </cell>
          <cell r="G1543" t="str">
            <v>LEIBER</v>
          </cell>
          <cell r="H1543" t="str">
            <v>NULL</v>
          </cell>
          <cell r="I1543" t="str">
            <v>NULL</v>
          </cell>
          <cell r="J1543" t="str">
            <v>M</v>
          </cell>
          <cell r="K1543" t="str">
            <v>NULL</v>
          </cell>
          <cell r="L1543" t="str">
            <v>NULL</v>
          </cell>
          <cell r="M1543" t="str">
            <v>NULL</v>
          </cell>
          <cell r="N1543" t="str">
            <v>alfer@unicauca.edu.co</v>
          </cell>
          <cell r="O1543" t="str">
            <v>NULL</v>
          </cell>
          <cell r="P1543" t="str">
            <v>NULL</v>
          </cell>
          <cell r="Q1543">
            <v>1</v>
          </cell>
        </row>
        <row r="1544">
          <cell r="B1544">
            <v>36310511</v>
          </cell>
          <cell r="C1544" t="str">
            <v xml:space="preserve">SALDAÑA DUQUE REINA </v>
          </cell>
          <cell r="D1544" t="str">
            <v>SALDAÑA</v>
          </cell>
          <cell r="E1544" t="str">
            <v>DUQUE</v>
          </cell>
          <cell r="F1544" t="str">
            <v>REINA</v>
          </cell>
          <cell r="H1544" t="str">
            <v>NULL</v>
          </cell>
          <cell r="I1544" t="str">
            <v>NULL</v>
          </cell>
          <cell r="J1544" t="str">
            <v>F</v>
          </cell>
          <cell r="K1544" t="str">
            <v>NULL</v>
          </cell>
          <cell r="L1544" t="str">
            <v>NULL</v>
          </cell>
          <cell r="M1544" t="str">
            <v>NULL</v>
          </cell>
          <cell r="N1544" t="str">
            <v>reinaduquesaldana@gmail.com</v>
          </cell>
          <cell r="O1544" t="str">
            <v>NULL</v>
          </cell>
          <cell r="P1544" t="str">
            <v>NULL</v>
          </cell>
          <cell r="Q1544">
            <v>1</v>
          </cell>
        </row>
        <row r="1545">
          <cell r="B1545">
            <v>1087187118</v>
          </cell>
          <cell r="C1545" t="str">
            <v>CASTILLO CABEZAS MARIA CAMILA</v>
          </cell>
          <cell r="D1545" t="str">
            <v>CASTILLO</v>
          </cell>
          <cell r="E1545" t="str">
            <v>CABEZAS</v>
          </cell>
          <cell r="F1545" t="str">
            <v>MARIA</v>
          </cell>
          <cell r="G1545" t="str">
            <v>CAMILA</v>
          </cell>
          <cell r="H1545" t="str">
            <v>NULL</v>
          </cell>
          <cell r="I1545" t="str">
            <v>NULL</v>
          </cell>
          <cell r="J1545" t="str">
            <v>M</v>
          </cell>
          <cell r="K1545" t="str">
            <v>NULL</v>
          </cell>
          <cell r="L1545" t="str">
            <v>NULL</v>
          </cell>
          <cell r="M1545" t="str">
            <v>NULL</v>
          </cell>
          <cell r="N1545" t="str">
            <v>maria.castillo.cabezas@hotmail.com</v>
          </cell>
          <cell r="O1545" t="str">
            <v>NULL</v>
          </cell>
          <cell r="P1545" t="str">
            <v>NULL</v>
          </cell>
          <cell r="Q1545">
            <v>1</v>
          </cell>
        </row>
        <row r="1546">
          <cell r="B1546">
            <v>1061783218</v>
          </cell>
          <cell r="C1546" t="str">
            <v>GRUESO GARCIA ZULY TATIANA</v>
          </cell>
          <cell r="D1546" t="str">
            <v>GRUESO</v>
          </cell>
          <cell r="E1546" t="str">
            <v>GARCIA</v>
          </cell>
          <cell r="F1546" t="str">
            <v>ZULY</v>
          </cell>
          <cell r="G1546" t="str">
            <v>TATIANA</v>
          </cell>
          <cell r="H1546" t="str">
            <v>NULL</v>
          </cell>
          <cell r="I1546" t="str">
            <v>NULL</v>
          </cell>
          <cell r="J1546" t="str">
            <v>F</v>
          </cell>
          <cell r="K1546" t="str">
            <v>NULL</v>
          </cell>
          <cell r="L1546" t="str">
            <v>NULL</v>
          </cell>
          <cell r="M1546" t="str">
            <v>NULL</v>
          </cell>
          <cell r="N1546" t="str">
            <v>zulyt@unicauca.edu.co</v>
          </cell>
          <cell r="O1546" t="str">
            <v>NULL</v>
          </cell>
          <cell r="P1546" t="str">
            <v>NULL</v>
          </cell>
          <cell r="Q1546">
            <v>1</v>
          </cell>
        </row>
        <row r="1547">
          <cell r="B1547">
            <v>10304017</v>
          </cell>
          <cell r="C1547" t="str">
            <v>OROZCO MORA SERGIO ANDRES</v>
          </cell>
          <cell r="D1547" t="str">
            <v>OROZCO</v>
          </cell>
          <cell r="E1547" t="str">
            <v>MORA</v>
          </cell>
          <cell r="F1547" t="str">
            <v>SERGIO</v>
          </cell>
          <cell r="G1547" t="str">
            <v>ANDRES</v>
          </cell>
          <cell r="H1547" t="str">
            <v>NULL</v>
          </cell>
          <cell r="I1547" t="str">
            <v>NULL</v>
          </cell>
          <cell r="J1547" t="str">
            <v>M</v>
          </cell>
          <cell r="K1547" t="str">
            <v>NULL</v>
          </cell>
          <cell r="L1547" t="str">
            <v>NULL</v>
          </cell>
          <cell r="M1547" t="str">
            <v>NULL</v>
          </cell>
          <cell r="N1547" t="str">
            <v>andresorozcomora@hotmail.com</v>
          </cell>
          <cell r="O1547" t="str">
            <v>NULL</v>
          </cell>
          <cell r="P1547" t="str">
            <v>NULL</v>
          </cell>
          <cell r="Q1547">
            <v>1</v>
          </cell>
        </row>
        <row r="1548">
          <cell r="B1548">
            <v>1061784363</v>
          </cell>
          <cell r="C1548" t="str">
            <v>MERA GARCES YESSICA YURANI</v>
          </cell>
          <cell r="D1548" t="str">
            <v>MERA</v>
          </cell>
          <cell r="E1548" t="str">
            <v>GARCES</v>
          </cell>
          <cell r="F1548" t="str">
            <v>YESSICA</v>
          </cell>
          <cell r="G1548" t="str">
            <v>YURANI</v>
          </cell>
          <cell r="H1548" t="str">
            <v>NULL</v>
          </cell>
          <cell r="I1548" t="str">
            <v>NULL</v>
          </cell>
          <cell r="J1548" t="str">
            <v>F</v>
          </cell>
          <cell r="K1548" t="str">
            <v>NULL</v>
          </cell>
          <cell r="L1548" t="str">
            <v>NULL</v>
          </cell>
          <cell r="M1548" t="str">
            <v>NULL</v>
          </cell>
          <cell r="N1548" t="str">
            <v>myessica@unicauca.edu.co</v>
          </cell>
          <cell r="O1548" t="str">
            <v>NULL</v>
          </cell>
          <cell r="P1548" t="str">
            <v>NULL</v>
          </cell>
          <cell r="Q1548">
            <v>1</v>
          </cell>
        </row>
        <row r="1549">
          <cell r="B1549">
            <v>1130630889</v>
          </cell>
          <cell r="C1549" t="str">
            <v>PLAZA ORTEGA VIANNY LIZHET</v>
          </cell>
          <cell r="D1549" t="str">
            <v>PLAZA</v>
          </cell>
          <cell r="E1549" t="str">
            <v>ORTEGA</v>
          </cell>
          <cell r="F1549" t="str">
            <v>VIANNY</v>
          </cell>
          <cell r="G1549" t="str">
            <v>LIZHET</v>
          </cell>
          <cell r="H1549" t="str">
            <v>NULL</v>
          </cell>
          <cell r="I1549" t="str">
            <v>NULL</v>
          </cell>
          <cell r="J1549" t="str">
            <v>F</v>
          </cell>
          <cell r="K1549" t="str">
            <v>NULL</v>
          </cell>
          <cell r="L1549" t="str">
            <v>NULL</v>
          </cell>
          <cell r="M1549" t="str">
            <v>NULL</v>
          </cell>
          <cell r="N1549" t="str">
            <v>vplaza@unicauca.edu.co</v>
          </cell>
          <cell r="O1549" t="str">
            <v>NULL</v>
          </cell>
          <cell r="P1549" t="str">
            <v>NULL</v>
          </cell>
          <cell r="Q1549">
            <v>1</v>
          </cell>
        </row>
        <row r="1550">
          <cell r="B1550">
            <v>1143224230</v>
          </cell>
          <cell r="C1550" t="str">
            <v>ORREGO ROJAS JESUS DAVID</v>
          </cell>
          <cell r="D1550" t="str">
            <v>ORREGO</v>
          </cell>
          <cell r="E1550" t="str">
            <v>ROJAS</v>
          </cell>
          <cell r="F1550" t="str">
            <v>JESUS</v>
          </cell>
          <cell r="G1550" t="str">
            <v>DAVID</v>
          </cell>
          <cell r="H1550" t="str">
            <v>NULL</v>
          </cell>
          <cell r="I1550" t="str">
            <v>NULL</v>
          </cell>
          <cell r="J1550" t="str">
            <v>M</v>
          </cell>
          <cell r="K1550" t="str">
            <v>NULL</v>
          </cell>
          <cell r="L1550" t="str">
            <v>NULL</v>
          </cell>
          <cell r="M1550" t="str">
            <v>NULL</v>
          </cell>
          <cell r="N1550" t="str">
            <v>orrego.jesusd@gmail.com</v>
          </cell>
          <cell r="O1550" t="str">
            <v>NULL</v>
          </cell>
          <cell r="P1550" t="str">
            <v>NULL</v>
          </cell>
          <cell r="Q1550">
            <v>1</v>
          </cell>
        </row>
        <row r="1551">
          <cell r="B1551">
            <v>76314416</v>
          </cell>
          <cell r="C1551" t="str">
            <v>TAPIA CIFUENTES JEIVER HOSMANDER</v>
          </cell>
          <cell r="D1551" t="str">
            <v>TAPIA</v>
          </cell>
          <cell r="E1551" t="str">
            <v>CIFUENTES</v>
          </cell>
          <cell r="F1551" t="str">
            <v>JEIVER</v>
          </cell>
          <cell r="G1551" t="str">
            <v>HOSMANDER</v>
          </cell>
          <cell r="H1551" t="str">
            <v>NULL</v>
          </cell>
          <cell r="I1551" t="str">
            <v>NULL</v>
          </cell>
          <cell r="J1551" t="str">
            <v>M</v>
          </cell>
          <cell r="K1551" t="str">
            <v>NULL</v>
          </cell>
          <cell r="L1551" t="str">
            <v>NULL</v>
          </cell>
          <cell r="M1551" t="str">
            <v>NULL</v>
          </cell>
          <cell r="N1551" t="str">
            <v>jeiverhtc@hotmail.com</v>
          </cell>
          <cell r="O1551" t="str">
            <v>NULL</v>
          </cell>
          <cell r="P1551" t="str">
            <v>NULL</v>
          </cell>
          <cell r="Q1551">
            <v>1</v>
          </cell>
        </row>
        <row r="1552">
          <cell r="B1552">
            <v>48571527</v>
          </cell>
          <cell r="C1552" t="str">
            <v>LOPEZ RODRIGUEZ OLGA LUCIA</v>
          </cell>
          <cell r="D1552" t="str">
            <v>LOPEZ</v>
          </cell>
          <cell r="E1552" t="str">
            <v>RODRIGUEZ</v>
          </cell>
          <cell r="F1552" t="str">
            <v>OLGA</v>
          </cell>
          <cell r="G1552" t="str">
            <v>LUCIA</v>
          </cell>
          <cell r="H1552" t="str">
            <v>NULL</v>
          </cell>
          <cell r="I1552" t="str">
            <v>NULL</v>
          </cell>
          <cell r="J1552" t="str">
            <v>F</v>
          </cell>
          <cell r="K1552" t="str">
            <v>NULL</v>
          </cell>
          <cell r="L1552" t="str">
            <v>NULL</v>
          </cell>
          <cell r="M1552" t="str">
            <v>NULL</v>
          </cell>
          <cell r="N1552" t="str">
            <v>olgalucialr@unicauca.edu.co</v>
          </cell>
          <cell r="O1552" t="str">
            <v>NULL</v>
          </cell>
          <cell r="P1552" t="str">
            <v>NULL</v>
          </cell>
          <cell r="Q1552">
            <v>1</v>
          </cell>
        </row>
        <row r="1553">
          <cell r="B1553">
            <v>10542346</v>
          </cell>
          <cell r="C1553" t="str">
            <v>TRUJILLO SOLARTE CESAR ALVEIRO</v>
          </cell>
          <cell r="D1553" t="str">
            <v>TRUJILLO</v>
          </cell>
          <cell r="E1553" t="str">
            <v>SOLARTE</v>
          </cell>
          <cell r="F1553" t="str">
            <v>CESAR</v>
          </cell>
          <cell r="G1553" t="str">
            <v>ALVEIRO</v>
          </cell>
          <cell r="H1553" t="str">
            <v>NULL</v>
          </cell>
          <cell r="I1553" t="str">
            <v>NULL</v>
          </cell>
          <cell r="J1553" t="str">
            <v>M</v>
          </cell>
          <cell r="K1553" t="str">
            <v>NULL</v>
          </cell>
          <cell r="L1553" t="str">
            <v>NULL</v>
          </cell>
          <cell r="M1553" t="str">
            <v>NULL</v>
          </cell>
          <cell r="N1553" t="str">
            <v>cats_ing@unicauca.edu.co</v>
          </cell>
          <cell r="O1553" t="str">
            <v>NULL</v>
          </cell>
          <cell r="P1553" t="str">
            <v>NULL</v>
          </cell>
          <cell r="Q1553">
            <v>1</v>
          </cell>
        </row>
        <row r="1554">
          <cell r="B1554">
            <v>604556</v>
          </cell>
          <cell r="C1554" t="str">
            <v>JIMENEZ RAMIREZ LIA JASMIN</v>
          </cell>
          <cell r="D1554" t="str">
            <v>JIMENEZ</v>
          </cell>
          <cell r="E1554" t="str">
            <v>RAMIREZ</v>
          </cell>
          <cell r="F1554" t="str">
            <v>LIA</v>
          </cell>
          <cell r="G1554" t="str">
            <v>JASMIN</v>
          </cell>
          <cell r="H1554" t="str">
            <v>NULL</v>
          </cell>
          <cell r="I1554" t="str">
            <v>NULL</v>
          </cell>
          <cell r="J1554" t="str">
            <v>F</v>
          </cell>
          <cell r="K1554" t="str">
            <v>NULL</v>
          </cell>
          <cell r="L1554" t="str">
            <v>NULL</v>
          </cell>
          <cell r="M1554" t="str">
            <v>NULL</v>
          </cell>
          <cell r="N1554" t="str">
            <v>liajimenez@unicauca.edu.co</v>
          </cell>
          <cell r="O1554" t="str">
            <v>NULL</v>
          </cell>
          <cell r="P1554" t="str">
            <v>NULL</v>
          </cell>
          <cell r="Q1554">
            <v>1</v>
          </cell>
        </row>
        <row r="1555">
          <cell r="B1555">
            <v>1086133089</v>
          </cell>
          <cell r="C1555" t="str">
            <v>RAMOS CABRERA EFREN VENANCIO</v>
          </cell>
          <cell r="D1555" t="str">
            <v>RAMOS</v>
          </cell>
          <cell r="E1555" t="str">
            <v>CABRERA</v>
          </cell>
          <cell r="F1555" t="str">
            <v>EFREN</v>
          </cell>
          <cell r="G1555" t="str">
            <v>VENANCIO</v>
          </cell>
          <cell r="H1555" t="str">
            <v>NULL</v>
          </cell>
          <cell r="I1555" t="str">
            <v>NULL</v>
          </cell>
          <cell r="J1555" t="str">
            <v>M</v>
          </cell>
          <cell r="K1555" t="str">
            <v>NULL</v>
          </cell>
          <cell r="L1555" t="str">
            <v>NULL</v>
          </cell>
          <cell r="M1555" t="str">
            <v>NULL</v>
          </cell>
          <cell r="N1555" t="str">
            <v>efrenramos1287@gmail.com</v>
          </cell>
          <cell r="O1555" t="str">
            <v>NULL</v>
          </cell>
          <cell r="P1555" t="str">
            <v>NULL</v>
          </cell>
          <cell r="Q1555">
            <v>1</v>
          </cell>
        </row>
        <row r="1556">
          <cell r="B1556">
            <v>1062311071</v>
          </cell>
          <cell r="C1556" t="str">
            <v>SARRIA GUEJIA LUIS MIGUEL</v>
          </cell>
          <cell r="D1556" t="str">
            <v>SARRIA</v>
          </cell>
          <cell r="E1556" t="str">
            <v>GUEJIA</v>
          </cell>
          <cell r="F1556" t="str">
            <v>LUIS</v>
          </cell>
          <cell r="G1556" t="str">
            <v>MIGUEL</v>
          </cell>
          <cell r="H1556" t="str">
            <v>NULL</v>
          </cell>
          <cell r="I1556" t="str">
            <v>NULL</v>
          </cell>
          <cell r="J1556" t="str">
            <v>M</v>
          </cell>
          <cell r="K1556" t="str">
            <v>NULL</v>
          </cell>
          <cell r="L1556" t="str">
            <v>NULL</v>
          </cell>
          <cell r="M1556" t="str">
            <v>NULL</v>
          </cell>
          <cell r="N1556" t="str">
            <v>luismiguelsarria@gmail.com</v>
          </cell>
          <cell r="O1556" t="str">
            <v>NULL</v>
          </cell>
          <cell r="P1556" t="str">
            <v>NULL</v>
          </cell>
          <cell r="Q1556">
            <v>1</v>
          </cell>
        </row>
        <row r="1557">
          <cell r="B1557">
            <v>76304219</v>
          </cell>
          <cell r="C1557" t="str">
            <v>CHAPARRO ROJAS MAURICIO ANDRES</v>
          </cell>
          <cell r="D1557" t="str">
            <v>CHAPARRO</v>
          </cell>
          <cell r="E1557" t="str">
            <v>ROJAS</v>
          </cell>
          <cell r="F1557" t="str">
            <v>MAURICIO</v>
          </cell>
          <cell r="G1557" t="str">
            <v>ANDRES</v>
          </cell>
          <cell r="H1557" t="str">
            <v>NULL</v>
          </cell>
          <cell r="I1557" t="str">
            <v>NULL</v>
          </cell>
          <cell r="J1557" t="str">
            <v>M</v>
          </cell>
          <cell r="K1557" t="str">
            <v>NULL</v>
          </cell>
          <cell r="L1557" t="str">
            <v>NULL</v>
          </cell>
          <cell r="M1557" t="str">
            <v>NULL</v>
          </cell>
          <cell r="N1557" t="str">
            <v>mchaparro45@gmail.com</v>
          </cell>
          <cell r="O1557" t="str">
            <v>NULL</v>
          </cell>
          <cell r="P1557" t="str">
            <v>NULL</v>
          </cell>
          <cell r="Q1557">
            <v>1</v>
          </cell>
        </row>
        <row r="1558">
          <cell r="B1558">
            <v>10081348</v>
          </cell>
          <cell r="C1558" t="str">
            <v xml:space="preserve">HernAndez BarragAn Ernesto </v>
          </cell>
          <cell r="D1558" t="str">
            <v>HernAndez</v>
          </cell>
          <cell r="E1558" t="str">
            <v>BarragAn</v>
          </cell>
          <cell r="F1558" t="str">
            <v>Ernesto</v>
          </cell>
          <cell r="H1558" t="str">
            <v>NULL</v>
          </cell>
          <cell r="I1558" t="str">
            <v>NULL</v>
          </cell>
          <cell r="J1558" t="str">
            <v>M</v>
          </cell>
          <cell r="K1558" t="str">
            <v>NULL</v>
          </cell>
          <cell r="L1558" t="str">
            <v>NULL</v>
          </cell>
          <cell r="M1558" t="str">
            <v>NULL</v>
          </cell>
          <cell r="N1558" t="str">
            <v>ehb_cali@yahoo.com</v>
          </cell>
          <cell r="O1558" t="str">
            <v>NULL</v>
          </cell>
          <cell r="P1558" t="str">
            <v>NULL</v>
          </cell>
          <cell r="Q1558">
            <v>1</v>
          </cell>
        </row>
        <row r="1559">
          <cell r="B1559">
            <v>3947273</v>
          </cell>
          <cell r="C1559" t="str">
            <v>SENCIAL LOPEZ YEFFER ANTONIO</v>
          </cell>
          <cell r="D1559" t="str">
            <v>SENCIAL</v>
          </cell>
          <cell r="E1559" t="str">
            <v>LOPEZ</v>
          </cell>
          <cell r="F1559" t="str">
            <v>YEFFER</v>
          </cell>
          <cell r="G1559" t="str">
            <v>ANTONIO</v>
          </cell>
          <cell r="H1559" t="str">
            <v>NULL</v>
          </cell>
          <cell r="I1559" t="str">
            <v>NULL</v>
          </cell>
          <cell r="J1559" t="str">
            <v>M</v>
          </cell>
          <cell r="K1559" t="str">
            <v>NULL</v>
          </cell>
          <cell r="L1559" t="str">
            <v>NULL</v>
          </cell>
          <cell r="M1559" t="str">
            <v>NULL</v>
          </cell>
          <cell r="N1559" t="str">
            <v>yeffersencial@gmail.com</v>
          </cell>
          <cell r="O1559" t="str">
            <v>NULL</v>
          </cell>
          <cell r="P1559" t="str">
            <v>NULL</v>
          </cell>
          <cell r="Q1559">
            <v>1</v>
          </cell>
        </row>
        <row r="1560">
          <cell r="B1560">
            <v>1061714476</v>
          </cell>
          <cell r="C1560" t="str">
            <v>CALDON PALECHOR JOHANNA FABIOLA</v>
          </cell>
          <cell r="D1560" t="str">
            <v>CALDON</v>
          </cell>
          <cell r="E1560" t="str">
            <v>PALECHOR</v>
          </cell>
          <cell r="F1560" t="str">
            <v>JOHANNA</v>
          </cell>
          <cell r="G1560" t="str">
            <v>FABIOLA</v>
          </cell>
          <cell r="H1560" t="str">
            <v>NULL</v>
          </cell>
          <cell r="I1560" t="str">
            <v>NULL</v>
          </cell>
          <cell r="J1560" t="str">
            <v>F</v>
          </cell>
          <cell r="K1560" t="str">
            <v>NULL</v>
          </cell>
          <cell r="L1560" t="str">
            <v>NULL</v>
          </cell>
          <cell r="M1560" t="str">
            <v>NULL</v>
          </cell>
          <cell r="N1560" t="str">
            <v>johannacp1@gmail.com</v>
          </cell>
          <cell r="O1560" t="str">
            <v>NULL</v>
          </cell>
          <cell r="P1560" t="str">
            <v>NULL</v>
          </cell>
          <cell r="Q1560">
            <v>1</v>
          </cell>
        </row>
        <row r="1561">
          <cell r="B1561">
            <v>1061777511</v>
          </cell>
          <cell r="C1561" t="str">
            <v>JIMENEZ FERNANDEZ LAURA YASMIN</v>
          </cell>
          <cell r="D1561" t="str">
            <v>JIMENEZ</v>
          </cell>
          <cell r="E1561" t="str">
            <v>FERNANDEZ</v>
          </cell>
          <cell r="F1561" t="str">
            <v>LAURA</v>
          </cell>
          <cell r="G1561" t="str">
            <v>YASMIN</v>
          </cell>
          <cell r="H1561" t="str">
            <v>NULL</v>
          </cell>
          <cell r="I1561" t="str">
            <v>NULL</v>
          </cell>
          <cell r="J1561" t="str">
            <v>F</v>
          </cell>
          <cell r="K1561" t="str">
            <v>NULL</v>
          </cell>
          <cell r="L1561" t="str">
            <v>NULL</v>
          </cell>
          <cell r="M1561" t="str">
            <v>NULL</v>
          </cell>
          <cell r="N1561" t="str">
            <v>LAURAY@UNICAUCA.EDU.CO</v>
          </cell>
          <cell r="O1561" t="str">
            <v>NULL</v>
          </cell>
          <cell r="P1561" t="str">
            <v>NULL</v>
          </cell>
          <cell r="Q1561">
            <v>1</v>
          </cell>
        </row>
        <row r="1562">
          <cell r="B1562">
            <v>1064438018</v>
          </cell>
          <cell r="C1562" t="str">
            <v>MONTANO TUMIÑA SHIRLEY JACQUIN</v>
          </cell>
          <cell r="D1562" t="str">
            <v>MONTANO</v>
          </cell>
          <cell r="E1562" t="str">
            <v>TUMIÑA</v>
          </cell>
          <cell r="F1562" t="str">
            <v>SHIRLEY</v>
          </cell>
          <cell r="G1562" t="str">
            <v>JACQUIN</v>
          </cell>
          <cell r="H1562" t="str">
            <v>NULL</v>
          </cell>
          <cell r="I1562" t="str">
            <v>NULL</v>
          </cell>
          <cell r="J1562" t="str">
            <v>F</v>
          </cell>
          <cell r="K1562" t="str">
            <v>NULL</v>
          </cell>
          <cell r="L1562" t="str">
            <v>NULL</v>
          </cell>
          <cell r="M1562" t="str">
            <v>NULL</v>
          </cell>
          <cell r="N1562" t="str">
            <v xml:space="preserve">Misakmontanita72@gmail.com </v>
          </cell>
          <cell r="O1562" t="str">
            <v>NULL</v>
          </cell>
          <cell r="P1562" t="str">
            <v>NULL</v>
          </cell>
          <cell r="Q1562">
            <v>1</v>
          </cell>
        </row>
        <row r="1563">
          <cell r="B1563">
            <v>79902386</v>
          </cell>
          <cell r="C1563" t="str">
            <v xml:space="preserve">MARIN DELGADO EMERSON </v>
          </cell>
          <cell r="D1563" t="str">
            <v>MARIN</v>
          </cell>
          <cell r="E1563" t="str">
            <v>DELGADO</v>
          </cell>
          <cell r="F1563" t="str">
            <v>EMERSON</v>
          </cell>
          <cell r="H1563" t="str">
            <v>NULL</v>
          </cell>
          <cell r="I1563" t="str">
            <v>NULL</v>
          </cell>
          <cell r="J1563" t="str">
            <v>M</v>
          </cell>
          <cell r="K1563" t="str">
            <v>NULL</v>
          </cell>
          <cell r="L1563" t="str">
            <v>NULL</v>
          </cell>
          <cell r="M1563" t="str">
            <v>NULL</v>
          </cell>
          <cell r="N1563" t="str">
            <v>ememade@hotmail.com</v>
          </cell>
          <cell r="O1563" t="str">
            <v>NULL</v>
          </cell>
          <cell r="P1563" t="str">
            <v>NULL</v>
          </cell>
          <cell r="Q1563">
            <v>1</v>
          </cell>
        </row>
        <row r="1564">
          <cell r="B1564">
            <v>39679626</v>
          </cell>
          <cell r="C1564" t="str">
            <v xml:space="preserve">MEDINA LINARES MARIBEL </v>
          </cell>
          <cell r="D1564" t="str">
            <v>MEDINA</v>
          </cell>
          <cell r="E1564" t="str">
            <v>LINARES</v>
          </cell>
          <cell r="F1564" t="str">
            <v>MARIBEL</v>
          </cell>
          <cell r="H1564" t="str">
            <v>NULL</v>
          </cell>
          <cell r="I1564" t="str">
            <v>NULL</v>
          </cell>
          <cell r="J1564" t="str">
            <v>F</v>
          </cell>
          <cell r="K1564" t="str">
            <v>NULL</v>
          </cell>
          <cell r="L1564" t="str">
            <v>NULL</v>
          </cell>
          <cell r="M1564" t="str">
            <v>NULL</v>
          </cell>
          <cell r="N1564" t="str">
            <v xml:space="preserve">Maribelmedina384@hotmail.com </v>
          </cell>
          <cell r="O1564" t="str">
            <v>NULL</v>
          </cell>
          <cell r="P1564" t="str">
            <v>NULL</v>
          </cell>
          <cell r="Q1564">
            <v>1</v>
          </cell>
        </row>
        <row r="1565">
          <cell r="B1565">
            <v>1064428262</v>
          </cell>
          <cell r="C1565" t="str">
            <v>ULLUNE PAJA FRANCY PIEDAD</v>
          </cell>
          <cell r="D1565" t="str">
            <v>ULLUNE</v>
          </cell>
          <cell r="E1565" t="str">
            <v>PAJA</v>
          </cell>
          <cell r="F1565" t="str">
            <v>FRANCY</v>
          </cell>
          <cell r="G1565" t="str">
            <v>PIEDAD</v>
          </cell>
          <cell r="H1565" t="str">
            <v>NULL</v>
          </cell>
          <cell r="I1565" t="str">
            <v>NULL</v>
          </cell>
          <cell r="J1565" t="str">
            <v>F</v>
          </cell>
          <cell r="K1565" t="str">
            <v>NULL</v>
          </cell>
          <cell r="L1565" t="str">
            <v>NULL</v>
          </cell>
          <cell r="M1565" t="str">
            <v>NULL</v>
          </cell>
          <cell r="N1565" t="str">
            <v>francypaja@unicauca.edu.co</v>
          </cell>
          <cell r="O1565" t="str">
            <v>NULL</v>
          </cell>
          <cell r="P1565" t="str">
            <v>NULL</v>
          </cell>
          <cell r="Q1565">
            <v>1</v>
          </cell>
        </row>
        <row r="1566">
          <cell r="B1566">
            <v>1061704127</v>
          </cell>
          <cell r="C1566" t="str">
            <v>SOTELO VALDES LAURA ANDREA</v>
          </cell>
          <cell r="D1566" t="str">
            <v>SOTELO</v>
          </cell>
          <cell r="E1566" t="str">
            <v>VALDES</v>
          </cell>
          <cell r="F1566" t="str">
            <v>LAURA</v>
          </cell>
          <cell r="G1566" t="str">
            <v>ANDREA</v>
          </cell>
          <cell r="H1566" t="str">
            <v>NULL</v>
          </cell>
          <cell r="I1566" t="str">
            <v>NULL</v>
          </cell>
          <cell r="J1566" t="str">
            <v>F</v>
          </cell>
          <cell r="K1566" t="str">
            <v>NULL</v>
          </cell>
          <cell r="L1566" t="str">
            <v>NULL</v>
          </cell>
          <cell r="M1566" t="str">
            <v>NULL</v>
          </cell>
          <cell r="N1566" t="str">
            <v>Las495@hotmail.com</v>
          </cell>
          <cell r="O1566" t="str">
            <v>NULL</v>
          </cell>
          <cell r="P1566" t="str">
            <v>NULL</v>
          </cell>
          <cell r="Q1566">
            <v>1</v>
          </cell>
        </row>
        <row r="1567">
          <cell r="B1567">
            <v>1061792232</v>
          </cell>
          <cell r="C1567" t="str">
            <v>TOBAR MONTILLA OSCAR ALEXANDER</v>
          </cell>
          <cell r="D1567" t="str">
            <v>TOBAR</v>
          </cell>
          <cell r="E1567" t="str">
            <v>MONTILLA</v>
          </cell>
          <cell r="F1567" t="str">
            <v>OSCAR</v>
          </cell>
          <cell r="G1567" t="str">
            <v>ALEXANDER</v>
          </cell>
          <cell r="H1567" t="str">
            <v>NULL</v>
          </cell>
          <cell r="I1567" t="str">
            <v>NULL</v>
          </cell>
          <cell r="J1567" t="str">
            <v>M</v>
          </cell>
          <cell r="K1567" t="str">
            <v>NULL</v>
          </cell>
          <cell r="L1567" t="str">
            <v>NULL</v>
          </cell>
          <cell r="M1567" t="str">
            <v>NULL</v>
          </cell>
          <cell r="N1567" t="str">
            <v>oscartobar@unicauca.edu.co</v>
          </cell>
          <cell r="O1567" t="str">
            <v>NULL</v>
          </cell>
          <cell r="P1567" t="str">
            <v>NULL</v>
          </cell>
          <cell r="Q1567">
            <v>1</v>
          </cell>
        </row>
        <row r="1568">
          <cell r="B1568">
            <v>1061708146</v>
          </cell>
          <cell r="C1568" t="str">
            <v>LOZANO PALECHOR HUBER GIOVANY</v>
          </cell>
          <cell r="D1568" t="str">
            <v>LOZANO</v>
          </cell>
          <cell r="E1568" t="str">
            <v>PALECHOR</v>
          </cell>
          <cell r="F1568" t="str">
            <v>HUBER</v>
          </cell>
          <cell r="G1568" t="str">
            <v>GIOVANY</v>
          </cell>
          <cell r="H1568" t="str">
            <v>NULL</v>
          </cell>
          <cell r="I1568" t="str">
            <v>NULL</v>
          </cell>
          <cell r="J1568" t="str">
            <v>M</v>
          </cell>
          <cell r="K1568" t="str">
            <v>NULL</v>
          </cell>
          <cell r="L1568" t="str">
            <v>NULL</v>
          </cell>
          <cell r="M1568" t="str">
            <v>NULL</v>
          </cell>
          <cell r="N1568" t="str">
            <v>gtaurus88@gmail.com</v>
          </cell>
          <cell r="O1568" t="str">
            <v>NULL</v>
          </cell>
          <cell r="P1568" t="str">
            <v>NULL</v>
          </cell>
          <cell r="Q1568">
            <v>1</v>
          </cell>
        </row>
        <row r="1569">
          <cell r="B1569">
            <v>34570837</v>
          </cell>
          <cell r="C1569" t="str">
            <v>GALLEGO YANZA LUZ LORENA</v>
          </cell>
          <cell r="D1569" t="str">
            <v>GALLEGO</v>
          </cell>
          <cell r="E1569" t="str">
            <v>YANZA</v>
          </cell>
          <cell r="F1569" t="str">
            <v>LUZ</v>
          </cell>
          <cell r="G1569" t="str">
            <v>LORENA</v>
          </cell>
          <cell r="H1569" t="str">
            <v>NULL</v>
          </cell>
          <cell r="I1569" t="str">
            <v>NULL</v>
          </cell>
          <cell r="J1569" t="str">
            <v>F</v>
          </cell>
          <cell r="K1569" t="str">
            <v>NULL</v>
          </cell>
          <cell r="L1569" t="str">
            <v>NULL</v>
          </cell>
          <cell r="M1569" t="str">
            <v>NULL</v>
          </cell>
          <cell r="N1569" t="str">
            <v>logaya1419@gmail.com</v>
          </cell>
          <cell r="O1569" t="str">
            <v>NULL</v>
          </cell>
          <cell r="P1569" t="str">
            <v>NULL</v>
          </cell>
          <cell r="Q1569">
            <v>1</v>
          </cell>
        </row>
        <row r="1570">
          <cell r="B1570">
            <v>34330798</v>
          </cell>
          <cell r="C1570" t="str">
            <v>RODRIGUEZ RENGIFO MARIA DEL PILAR</v>
          </cell>
          <cell r="D1570" t="str">
            <v>RODRIGUEZ</v>
          </cell>
          <cell r="E1570" t="str">
            <v>RENGIFO</v>
          </cell>
          <cell r="F1570" t="str">
            <v>MARIA</v>
          </cell>
          <cell r="G1570" t="str">
            <v>DEL PILAR</v>
          </cell>
          <cell r="H1570" t="str">
            <v>NULL</v>
          </cell>
          <cell r="I1570" t="str">
            <v>NULL</v>
          </cell>
          <cell r="J1570" t="str">
            <v>M</v>
          </cell>
          <cell r="K1570" t="str">
            <v>NULL</v>
          </cell>
          <cell r="L1570" t="str">
            <v>NULL</v>
          </cell>
          <cell r="M1570" t="str">
            <v>NULL</v>
          </cell>
          <cell r="N1570" t="str">
            <v>rodriguezrengifo@yahoo.com</v>
          </cell>
          <cell r="O1570" t="str">
            <v>NULL</v>
          </cell>
          <cell r="P1570" t="str">
            <v>NULL</v>
          </cell>
          <cell r="Q1570">
            <v>1</v>
          </cell>
        </row>
        <row r="1571">
          <cell r="B1571">
            <v>16075874</v>
          </cell>
          <cell r="C1571" t="str">
            <v>CASTAÑO BERNAL JOSE LUIS</v>
          </cell>
          <cell r="D1571" t="str">
            <v>CASTAÑO</v>
          </cell>
          <cell r="E1571" t="str">
            <v>BERNAL</v>
          </cell>
          <cell r="F1571" t="str">
            <v>JOSE</v>
          </cell>
          <cell r="G1571" t="str">
            <v>LUIS</v>
          </cell>
          <cell r="H1571" t="str">
            <v>NULL</v>
          </cell>
          <cell r="I1571" t="str">
            <v>NULL</v>
          </cell>
          <cell r="J1571" t="str">
            <v>M</v>
          </cell>
          <cell r="K1571" t="str">
            <v>NULL</v>
          </cell>
          <cell r="L1571" t="str">
            <v>NULL</v>
          </cell>
          <cell r="M1571" t="str">
            <v>NULL</v>
          </cell>
          <cell r="N1571" t="str">
            <v>jose_luis_cbv@yahoo.es</v>
          </cell>
          <cell r="O1571" t="str">
            <v>NULL</v>
          </cell>
          <cell r="P1571" t="str">
            <v>NULL</v>
          </cell>
          <cell r="Q1571">
            <v>1</v>
          </cell>
        </row>
        <row r="1572">
          <cell r="B1572">
            <v>76028750</v>
          </cell>
          <cell r="C1572" t="str">
            <v>Volveras Espinosa Ary Fabian</v>
          </cell>
          <cell r="D1572" t="str">
            <v>Volveras</v>
          </cell>
          <cell r="E1572" t="str">
            <v>Espinosa</v>
          </cell>
          <cell r="F1572" t="str">
            <v>Ary</v>
          </cell>
          <cell r="G1572" t="str">
            <v>Fabian</v>
          </cell>
          <cell r="H1572" t="str">
            <v>NULL</v>
          </cell>
          <cell r="I1572" t="str">
            <v>NULL</v>
          </cell>
          <cell r="J1572" t="str">
            <v>M</v>
          </cell>
          <cell r="K1572" t="str">
            <v>NULL</v>
          </cell>
          <cell r="L1572" t="str">
            <v>NULL</v>
          </cell>
          <cell r="M1572" t="str">
            <v>NULL</v>
          </cell>
          <cell r="N1572" t="str">
            <v>fabianvole79@outlook.com</v>
          </cell>
          <cell r="O1572" t="str">
            <v>NULL</v>
          </cell>
          <cell r="P1572" t="str">
            <v>NULL</v>
          </cell>
          <cell r="Q1572">
            <v>1</v>
          </cell>
        </row>
        <row r="1573">
          <cell r="B1573">
            <v>1007365420</v>
          </cell>
          <cell r="C1573" t="str">
            <v xml:space="preserve">Palacios Piamonte Ziania </v>
          </cell>
          <cell r="D1573" t="str">
            <v>Palacios</v>
          </cell>
          <cell r="E1573" t="str">
            <v>Piamonte</v>
          </cell>
          <cell r="F1573" t="str">
            <v>Ziania</v>
          </cell>
          <cell r="H1573" t="str">
            <v>NULL</v>
          </cell>
          <cell r="I1573" t="str">
            <v>NULL</v>
          </cell>
          <cell r="J1573" t="str">
            <v>F</v>
          </cell>
          <cell r="K1573" t="str">
            <v>NULL</v>
          </cell>
          <cell r="L1573" t="str">
            <v>NULL</v>
          </cell>
          <cell r="M1573" t="str">
            <v>NULL</v>
          </cell>
          <cell r="N1573" t="str">
            <v>zianiapp@gmail.com</v>
          </cell>
          <cell r="O1573" t="str">
            <v>NULL</v>
          </cell>
          <cell r="P1573" t="str">
            <v>NULL</v>
          </cell>
          <cell r="Q1573">
            <v>1</v>
          </cell>
        </row>
        <row r="1574">
          <cell r="B1574">
            <v>76314468</v>
          </cell>
          <cell r="C1574" t="str">
            <v>MENDEZ POLO CARLOS HERNAN</v>
          </cell>
          <cell r="D1574" t="str">
            <v>MENDEZ</v>
          </cell>
          <cell r="E1574" t="str">
            <v>POLO</v>
          </cell>
          <cell r="F1574" t="str">
            <v>CARLOS</v>
          </cell>
          <cell r="G1574" t="str">
            <v>HERNAN</v>
          </cell>
          <cell r="H1574" t="str">
            <v>NULL</v>
          </cell>
          <cell r="I1574" t="str">
            <v>NULL</v>
          </cell>
          <cell r="J1574" t="str">
            <v>M</v>
          </cell>
          <cell r="K1574" t="str">
            <v>NULL</v>
          </cell>
          <cell r="L1574" t="str">
            <v>NULL</v>
          </cell>
          <cell r="M1574" t="str">
            <v>NULL</v>
          </cell>
          <cell r="N1574" t="str">
            <v>cahempo2002@yahoo.es</v>
          </cell>
          <cell r="O1574" t="str">
            <v>NULL</v>
          </cell>
          <cell r="P1574" t="str">
            <v>NULL</v>
          </cell>
          <cell r="Q1574">
            <v>1</v>
          </cell>
        </row>
        <row r="1575">
          <cell r="B1575">
            <v>79299523</v>
          </cell>
          <cell r="C1575" t="str">
            <v>PALACIOS CASAS JOSE TOBIAS</v>
          </cell>
          <cell r="D1575" t="str">
            <v>PALACIOS</v>
          </cell>
          <cell r="E1575" t="str">
            <v>CASAS</v>
          </cell>
          <cell r="F1575" t="str">
            <v>JOSE</v>
          </cell>
          <cell r="G1575" t="str">
            <v>TOBIAS</v>
          </cell>
          <cell r="H1575" t="str">
            <v>NULL</v>
          </cell>
          <cell r="I1575" t="str">
            <v>NULL</v>
          </cell>
          <cell r="J1575" t="str">
            <v>M</v>
          </cell>
          <cell r="K1575" t="str">
            <v>NULL</v>
          </cell>
          <cell r="L1575" t="str">
            <v>NULL</v>
          </cell>
          <cell r="M1575" t="str">
            <v>NULL</v>
          </cell>
          <cell r="N1575" t="str">
            <v>jotopacas@gmail.com</v>
          </cell>
          <cell r="O1575" t="str">
            <v>NULL</v>
          </cell>
          <cell r="P1575" t="str">
            <v>NULL</v>
          </cell>
          <cell r="Q1575">
            <v>1</v>
          </cell>
        </row>
        <row r="1576">
          <cell r="B1576">
            <v>1098610772</v>
          </cell>
          <cell r="C1576" t="str">
            <v>MANRIQUE JULIO JORGE ELIECER</v>
          </cell>
          <cell r="D1576" t="str">
            <v>MANRIQUE</v>
          </cell>
          <cell r="E1576" t="str">
            <v>JULIO</v>
          </cell>
          <cell r="F1576" t="str">
            <v>JORGE</v>
          </cell>
          <cell r="G1576" t="str">
            <v>ELIECER</v>
          </cell>
          <cell r="H1576" t="str">
            <v>NULL</v>
          </cell>
          <cell r="I1576" t="str">
            <v>NULL</v>
          </cell>
          <cell r="J1576" t="str">
            <v>M</v>
          </cell>
          <cell r="K1576" t="str">
            <v>NULL</v>
          </cell>
          <cell r="L1576" t="str">
            <v>NULL</v>
          </cell>
          <cell r="M1576" t="str">
            <v>NULL</v>
          </cell>
          <cell r="N1576" t="str">
            <v>jorge333manrique@gmail.com</v>
          </cell>
          <cell r="O1576" t="str">
            <v>NULL</v>
          </cell>
          <cell r="P1576" t="str">
            <v>NULL</v>
          </cell>
          <cell r="Q1576">
            <v>1</v>
          </cell>
        </row>
        <row r="1577">
          <cell r="B1577">
            <v>1061739951</v>
          </cell>
          <cell r="C1577" t="str">
            <v>BOLAÑOS ORTIZ MARBY ZULEY</v>
          </cell>
          <cell r="D1577" t="str">
            <v>BOLAÑOS</v>
          </cell>
          <cell r="E1577" t="str">
            <v>ORTIZ</v>
          </cell>
          <cell r="F1577" t="str">
            <v>MARBY</v>
          </cell>
          <cell r="G1577" t="str">
            <v>ZULEY</v>
          </cell>
          <cell r="H1577" t="str">
            <v>NULL</v>
          </cell>
          <cell r="I1577" t="str">
            <v>NULL</v>
          </cell>
          <cell r="J1577" t="str">
            <v>F</v>
          </cell>
          <cell r="K1577" t="str">
            <v>NULL</v>
          </cell>
          <cell r="L1577" t="str">
            <v>NULL</v>
          </cell>
          <cell r="M1577" t="str">
            <v>NULL</v>
          </cell>
          <cell r="N1577" t="str">
            <v>marby731@Gmail.com</v>
          </cell>
          <cell r="O1577" t="str">
            <v>NULL</v>
          </cell>
          <cell r="P1577" t="str">
            <v>NULL</v>
          </cell>
          <cell r="Q1577">
            <v>1</v>
          </cell>
        </row>
        <row r="1578">
          <cell r="B1578">
            <v>34323406</v>
          </cell>
          <cell r="C1578" t="str">
            <v>TROCHEZ LOPEZ DIANA PATRICIA</v>
          </cell>
          <cell r="D1578" t="str">
            <v>TROCHEZ</v>
          </cell>
          <cell r="E1578" t="str">
            <v>LOPEZ</v>
          </cell>
          <cell r="F1578" t="str">
            <v>DIANA</v>
          </cell>
          <cell r="G1578" t="str">
            <v>PATRICIA</v>
          </cell>
          <cell r="H1578" t="str">
            <v>NULL</v>
          </cell>
          <cell r="I1578" t="str">
            <v>NULL</v>
          </cell>
          <cell r="J1578" t="str">
            <v>F</v>
          </cell>
          <cell r="K1578" t="str">
            <v>NULL</v>
          </cell>
          <cell r="L1578" t="str">
            <v>NULL</v>
          </cell>
          <cell r="M1578" t="str">
            <v>NULL</v>
          </cell>
          <cell r="N1578" t="str">
            <v>diditl1019@hotmail.com</v>
          </cell>
          <cell r="O1578" t="str">
            <v>NULL</v>
          </cell>
          <cell r="P1578" t="str">
            <v>NULL</v>
          </cell>
          <cell r="Q1578">
            <v>1</v>
          </cell>
        </row>
        <row r="1579">
          <cell r="B1579">
            <v>4626527</v>
          </cell>
          <cell r="C1579" t="str">
            <v>LOpez Muñoz Hugo Aldemar</v>
          </cell>
          <cell r="D1579" t="str">
            <v>LOpez</v>
          </cell>
          <cell r="E1579" t="str">
            <v>Muñoz</v>
          </cell>
          <cell r="F1579" t="str">
            <v>Hugo</v>
          </cell>
          <cell r="G1579" t="str">
            <v>Aldemar</v>
          </cell>
          <cell r="H1579" t="str">
            <v>NULL</v>
          </cell>
          <cell r="I1579" t="str">
            <v>NULL</v>
          </cell>
          <cell r="J1579" t="str">
            <v>M</v>
          </cell>
          <cell r="K1579" t="str">
            <v>NULL</v>
          </cell>
          <cell r="L1579" t="str">
            <v>NULL</v>
          </cell>
          <cell r="M1579" t="str">
            <v>NULL</v>
          </cell>
          <cell r="N1579" t="str">
            <v>hugo4626@hotmail.com</v>
          </cell>
          <cell r="O1579" t="str">
            <v>NULL</v>
          </cell>
          <cell r="P1579" t="str">
            <v>NULL</v>
          </cell>
          <cell r="Q1579">
            <v>1</v>
          </cell>
        </row>
        <row r="1580">
          <cell r="B1580">
            <v>1061756317</v>
          </cell>
          <cell r="C1580" t="str">
            <v xml:space="preserve">Zuñiga Ruiz James </v>
          </cell>
          <cell r="D1580" t="str">
            <v>Zuñiga</v>
          </cell>
          <cell r="E1580" t="str">
            <v>Ruiz</v>
          </cell>
          <cell r="F1580" t="str">
            <v>James</v>
          </cell>
          <cell r="H1580" t="str">
            <v>NULL</v>
          </cell>
          <cell r="I1580" t="str">
            <v>NULL</v>
          </cell>
          <cell r="J1580" t="str">
            <v>M</v>
          </cell>
          <cell r="K1580" t="str">
            <v>NULL</v>
          </cell>
          <cell r="L1580" t="str">
            <v>NULL</v>
          </cell>
          <cell r="M1580" t="str">
            <v>NULL</v>
          </cell>
          <cell r="N1580" t="str">
            <v>jameszuniga@unicauca.edu.co</v>
          </cell>
          <cell r="O1580" t="str">
            <v>NULL</v>
          </cell>
          <cell r="P1580" t="str">
            <v>NULL</v>
          </cell>
          <cell r="Q1580">
            <v>1</v>
          </cell>
        </row>
        <row r="1581">
          <cell r="B1581">
            <v>76313505</v>
          </cell>
          <cell r="C1581" t="str">
            <v>PIAMBA ANAYA JULIO CESAR</v>
          </cell>
          <cell r="D1581" t="str">
            <v>PIAMBA</v>
          </cell>
          <cell r="E1581" t="str">
            <v>ANAYA</v>
          </cell>
          <cell r="F1581" t="str">
            <v>JULIO</v>
          </cell>
          <cell r="G1581" t="str">
            <v>CESAR</v>
          </cell>
          <cell r="H1581" t="str">
            <v>NULL</v>
          </cell>
          <cell r="I1581" t="str">
            <v>NULL</v>
          </cell>
          <cell r="J1581" t="str">
            <v>M</v>
          </cell>
          <cell r="K1581" t="str">
            <v>NULL</v>
          </cell>
          <cell r="L1581" t="str">
            <v>NULL</v>
          </cell>
          <cell r="M1581" t="str">
            <v>NULL</v>
          </cell>
          <cell r="N1581" t="str">
            <v>jcpiamba@unicauca.edu.co</v>
          </cell>
          <cell r="O1581" t="str">
            <v>NULL</v>
          </cell>
          <cell r="P1581" t="str">
            <v>NULL</v>
          </cell>
          <cell r="Q1581">
            <v>1</v>
          </cell>
        </row>
        <row r="1582">
          <cell r="B1582">
            <v>1064431359</v>
          </cell>
          <cell r="C1582" t="str">
            <v>MORALES FERNANDEZ BEATRIZ NATALIA</v>
          </cell>
          <cell r="D1582" t="str">
            <v>MORALES</v>
          </cell>
          <cell r="E1582" t="str">
            <v>FERNANDEZ</v>
          </cell>
          <cell r="F1582" t="str">
            <v>BEATRIZ</v>
          </cell>
          <cell r="G1582" t="str">
            <v>NATALIA</v>
          </cell>
          <cell r="H1582" t="str">
            <v>NULL</v>
          </cell>
          <cell r="I1582" t="str">
            <v>NULL</v>
          </cell>
          <cell r="J1582" t="str">
            <v>F</v>
          </cell>
          <cell r="K1582" t="str">
            <v>NULL</v>
          </cell>
          <cell r="L1582" t="str">
            <v>NULL</v>
          </cell>
          <cell r="M1582" t="str">
            <v>NULL</v>
          </cell>
          <cell r="N1582" t="str">
            <v>namo@unicauca.edu.co</v>
          </cell>
          <cell r="O1582" t="str">
            <v>NULL</v>
          </cell>
          <cell r="P1582" t="str">
            <v>NULL</v>
          </cell>
          <cell r="Q1582">
            <v>1</v>
          </cell>
        </row>
        <row r="1583">
          <cell r="B1583">
            <v>4613153</v>
          </cell>
          <cell r="C1583" t="str">
            <v>SANDOVAL CERON PEDRO FELIPE</v>
          </cell>
          <cell r="D1583" t="str">
            <v>SANDOVAL</v>
          </cell>
          <cell r="E1583" t="str">
            <v>CERON</v>
          </cell>
          <cell r="F1583" t="str">
            <v>PEDRO</v>
          </cell>
          <cell r="G1583" t="str">
            <v>FELIPE</v>
          </cell>
          <cell r="H1583" t="str">
            <v>NULL</v>
          </cell>
          <cell r="I1583" t="str">
            <v>NULL</v>
          </cell>
          <cell r="J1583" t="str">
            <v>M</v>
          </cell>
          <cell r="K1583" t="str">
            <v>NULL</v>
          </cell>
          <cell r="L1583" t="str">
            <v>NULL</v>
          </cell>
          <cell r="M1583" t="str">
            <v>NULL</v>
          </cell>
          <cell r="N1583" t="str">
            <v>pfsandoval@unicauca.edu.co</v>
          </cell>
          <cell r="O1583" t="str">
            <v>NULL</v>
          </cell>
          <cell r="P1583" t="str">
            <v>NULL</v>
          </cell>
          <cell r="Q1583">
            <v>1</v>
          </cell>
        </row>
        <row r="1584">
          <cell r="B1584">
            <v>34567761</v>
          </cell>
          <cell r="C1584" t="str">
            <v>CHANCHI GOLONDRINO CLAUDIA MARGARITA</v>
          </cell>
          <cell r="D1584" t="str">
            <v>CHANCHI</v>
          </cell>
          <cell r="E1584" t="str">
            <v>GOLONDRINO</v>
          </cell>
          <cell r="F1584" t="str">
            <v>CLAUDIA</v>
          </cell>
          <cell r="G1584" t="str">
            <v>MARGARITA</v>
          </cell>
          <cell r="H1584" t="str">
            <v>NULL</v>
          </cell>
          <cell r="I1584" t="str">
            <v>NULL</v>
          </cell>
          <cell r="J1584" t="str">
            <v>F</v>
          </cell>
          <cell r="K1584" t="str">
            <v>NULL</v>
          </cell>
          <cell r="L1584" t="str">
            <v>NULL</v>
          </cell>
          <cell r="M1584" t="str">
            <v>NULL</v>
          </cell>
          <cell r="N1584" t="str">
            <v>margarita0527@gmail.com</v>
          </cell>
          <cell r="O1584" t="str">
            <v>NULL</v>
          </cell>
          <cell r="P1584" t="str">
            <v>NULL</v>
          </cell>
          <cell r="Q1584">
            <v>1</v>
          </cell>
        </row>
        <row r="1585">
          <cell r="B1585">
            <v>1061761448</v>
          </cell>
          <cell r="C1585" t="str">
            <v>CERON MENESES YINA PAOLA</v>
          </cell>
          <cell r="D1585" t="str">
            <v>CERON</v>
          </cell>
          <cell r="E1585" t="str">
            <v>MENESES</v>
          </cell>
          <cell r="F1585" t="str">
            <v>YINA</v>
          </cell>
          <cell r="G1585" t="str">
            <v>PAOLA</v>
          </cell>
          <cell r="H1585" t="str">
            <v>NULL</v>
          </cell>
          <cell r="I1585" t="str">
            <v>NULL</v>
          </cell>
          <cell r="J1585" t="str">
            <v>F</v>
          </cell>
          <cell r="K1585" t="str">
            <v>NULL</v>
          </cell>
          <cell r="L1585" t="str">
            <v>NULL</v>
          </cell>
          <cell r="M1585" t="str">
            <v>NULL</v>
          </cell>
          <cell r="N1585" t="str">
            <v>yinac@unicauca.edu.co</v>
          </cell>
          <cell r="O1585" t="str">
            <v>NULL</v>
          </cell>
          <cell r="P1585" t="str">
            <v>NULL</v>
          </cell>
          <cell r="Q1585">
            <v>1</v>
          </cell>
        </row>
        <row r="1586">
          <cell r="B1586">
            <v>92520951</v>
          </cell>
          <cell r="C1586" t="str">
            <v>MARTINEZ ROMERO EVER GREGORIO</v>
          </cell>
          <cell r="D1586" t="str">
            <v>MARTINEZ</v>
          </cell>
          <cell r="E1586" t="str">
            <v>ROMERO</v>
          </cell>
          <cell r="F1586" t="str">
            <v>EVER</v>
          </cell>
          <cell r="G1586" t="str">
            <v>GREGORIO</v>
          </cell>
          <cell r="H1586" t="str">
            <v>NULL</v>
          </cell>
          <cell r="I1586" t="str">
            <v>NULL</v>
          </cell>
          <cell r="J1586" t="str">
            <v>M</v>
          </cell>
          <cell r="K1586" t="str">
            <v>NULL</v>
          </cell>
          <cell r="L1586" t="str">
            <v>NULL</v>
          </cell>
          <cell r="M1586" t="str">
            <v>NULL</v>
          </cell>
          <cell r="N1586" t="str">
            <v>evermartinezromero@gmail.com</v>
          </cell>
          <cell r="O1586" t="str">
            <v>NULL</v>
          </cell>
          <cell r="P1586" t="str">
            <v>NULL</v>
          </cell>
          <cell r="Q1586">
            <v>1</v>
          </cell>
        </row>
        <row r="1587">
          <cell r="B1587">
            <v>76326559</v>
          </cell>
          <cell r="C1587" t="str">
            <v>SARRIA ORDONEZ DIEGO FERNANDO</v>
          </cell>
          <cell r="D1587" t="str">
            <v>SARRIA</v>
          </cell>
          <cell r="E1587" t="str">
            <v>ORDONEZ</v>
          </cell>
          <cell r="F1587" t="str">
            <v>DIEGO</v>
          </cell>
          <cell r="G1587" t="str">
            <v>FERNANDO</v>
          </cell>
          <cell r="H1587" t="str">
            <v>NULL</v>
          </cell>
          <cell r="I1587" t="str">
            <v>NULL</v>
          </cell>
          <cell r="J1587" t="str">
            <v>M</v>
          </cell>
          <cell r="K1587" t="str">
            <v>NULL</v>
          </cell>
          <cell r="L1587" t="str">
            <v>NULL</v>
          </cell>
          <cell r="M1587" t="str">
            <v>NULL</v>
          </cell>
          <cell r="N1587" t="str">
            <v>diego.fer.sarria2013@gmail.com</v>
          </cell>
          <cell r="O1587" t="str">
            <v>NULL</v>
          </cell>
          <cell r="P1587" t="str">
            <v>NULL</v>
          </cell>
          <cell r="Q1587">
            <v>1</v>
          </cell>
        </row>
        <row r="1588">
          <cell r="B1588">
            <v>1061728237</v>
          </cell>
          <cell r="C1588" t="str">
            <v>CRUZ PINO VIVIANA PATRICIA</v>
          </cell>
          <cell r="D1588" t="str">
            <v>CRUZ</v>
          </cell>
          <cell r="E1588" t="str">
            <v>PINO</v>
          </cell>
          <cell r="F1588" t="str">
            <v>VIVIANA</v>
          </cell>
          <cell r="G1588" t="str">
            <v>PATRICIA</v>
          </cell>
          <cell r="H1588" t="str">
            <v>NULL</v>
          </cell>
          <cell r="I1588" t="str">
            <v>NULL</v>
          </cell>
          <cell r="J1588" t="str">
            <v>F</v>
          </cell>
          <cell r="K1588" t="str">
            <v>NULL</v>
          </cell>
          <cell r="L1588" t="str">
            <v>NULL</v>
          </cell>
          <cell r="M1588" t="str">
            <v>NULL</v>
          </cell>
          <cell r="N1588" t="str">
            <v>vipacrupi@unicaucaa.edu.co</v>
          </cell>
          <cell r="O1588" t="str">
            <v>NULL</v>
          </cell>
          <cell r="P1588" t="str">
            <v>NULL</v>
          </cell>
          <cell r="Q1588">
            <v>1</v>
          </cell>
        </row>
        <row r="1589">
          <cell r="B1589">
            <v>1094895472</v>
          </cell>
          <cell r="C1589" t="str">
            <v xml:space="preserve">HOLGUIN GONZALEZ JULIAN </v>
          </cell>
          <cell r="D1589" t="str">
            <v>HOLGUIN</v>
          </cell>
          <cell r="E1589" t="str">
            <v>GONZALEZ</v>
          </cell>
          <cell r="F1589" t="str">
            <v>JULIAN</v>
          </cell>
          <cell r="H1589" t="str">
            <v>NULL</v>
          </cell>
          <cell r="I1589" t="str">
            <v>NULL</v>
          </cell>
          <cell r="J1589" t="str">
            <v>M</v>
          </cell>
          <cell r="K1589" t="str">
            <v>NULL</v>
          </cell>
          <cell r="L1589" t="str">
            <v>NULL</v>
          </cell>
          <cell r="M1589" t="str">
            <v>NULL</v>
          </cell>
          <cell r="N1589" t="str">
            <v>julian.holguin.gonzalez@gmail.com</v>
          </cell>
          <cell r="O1589" t="str">
            <v>NULL</v>
          </cell>
          <cell r="P1589" t="str">
            <v>NULL</v>
          </cell>
          <cell r="Q1589">
            <v>1</v>
          </cell>
        </row>
        <row r="1590">
          <cell r="B1590">
            <v>1061792231</v>
          </cell>
          <cell r="C1590" t="str">
            <v>Tobar Montilla Cristian David</v>
          </cell>
          <cell r="D1590" t="str">
            <v>Tobar</v>
          </cell>
          <cell r="E1590" t="str">
            <v>Montilla</v>
          </cell>
          <cell r="F1590" t="str">
            <v>Cristian</v>
          </cell>
          <cell r="G1590" t="str">
            <v>David</v>
          </cell>
          <cell r="H1590" t="str">
            <v>NULL</v>
          </cell>
          <cell r="I1590" t="str">
            <v>NULL</v>
          </cell>
          <cell r="J1590" t="str">
            <v>M</v>
          </cell>
          <cell r="K1590" t="str">
            <v>NULL</v>
          </cell>
          <cell r="L1590" t="str">
            <v>NULL</v>
          </cell>
          <cell r="M1590" t="str">
            <v>NULL</v>
          </cell>
          <cell r="N1590" t="str">
            <v>cristiantobar@unicauca.edu.co</v>
          </cell>
          <cell r="O1590" t="str">
            <v>NULL</v>
          </cell>
          <cell r="P1590" t="str">
            <v>NULL</v>
          </cell>
          <cell r="Q1590">
            <v>1</v>
          </cell>
        </row>
        <row r="1591">
          <cell r="B1591">
            <v>1047459939</v>
          </cell>
          <cell r="C1591" t="str">
            <v>LOPEZ TORRES PAULO ANDRES</v>
          </cell>
          <cell r="D1591" t="str">
            <v>LOPEZ</v>
          </cell>
          <cell r="E1591" t="str">
            <v>TORRES</v>
          </cell>
          <cell r="F1591" t="str">
            <v>PAULO</v>
          </cell>
          <cell r="G1591" t="str">
            <v>ANDRES</v>
          </cell>
          <cell r="H1591" t="str">
            <v>NULL</v>
          </cell>
          <cell r="I1591" t="str">
            <v>NULL</v>
          </cell>
          <cell r="J1591" t="str">
            <v>M</v>
          </cell>
          <cell r="K1591" t="str">
            <v>NULL</v>
          </cell>
          <cell r="L1591" t="str">
            <v>NULL</v>
          </cell>
          <cell r="M1591" t="str">
            <v>NULL</v>
          </cell>
          <cell r="N1591" t="str">
            <v>lopeztorrespauloandres@gmail.com</v>
          </cell>
          <cell r="O1591" t="str">
            <v>NULL</v>
          </cell>
          <cell r="P1591" t="str">
            <v>NULL</v>
          </cell>
          <cell r="Q1591">
            <v>1</v>
          </cell>
        </row>
        <row r="1592">
          <cell r="B1592">
            <v>76225008</v>
          </cell>
          <cell r="C1592" t="str">
            <v>CHOCO DIAZ ARBEY ARBEY</v>
          </cell>
          <cell r="D1592" t="str">
            <v>CHOCO</v>
          </cell>
          <cell r="E1592" t="str">
            <v>DIAZ</v>
          </cell>
          <cell r="F1592" t="str">
            <v>ARBEY</v>
          </cell>
          <cell r="G1592" t="str">
            <v>ARBEY</v>
          </cell>
          <cell r="H1592" t="str">
            <v>NULL</v>
          </cell>
          <cell r="I1592" t="str">
            <v>NULL</v>
          </cell>
          <cell r="J1592" t="str">
            <v>M</v>
          </cell>
          <cell r="K1592" t="str">
            <v>NULL</v>
          </cell>
          <cell r="L1592" t="str">
            <v>NULL</v>
          </cell>
          <cell r="M1592" t="str">
            <v>NULL</v>
          </cell>
          <cell r="N1592" t="str">
            <v>arbercho@gmail.com</v>
          </cell>
          <cell r="O1592" t="str">
            <v>NULL</v>
          </cell>
          <cell r="P1592" t="str">
            <v>NULL</v>
          </cell>
          <cell r="Q1592">
            <v>1</v>
          </cell>
        </row>
        <row r="1593">
          <cell r="B1593">
            <v>1061500327</v>
          </cell>
          <cell r="C1593" t="str">
            <v>PECHENE IPIA ALVARO JAVIER</v>
          </cell>
          <cell r="D1593" t="str">
            <v>PECHENE</v>
          </cell>
          <cell r="E1593" t="str">
            <v>IPIA</v>
          </cell>
          <cell r="F1593" t="str">
            <v>ALVARO</v>
          </cell>
          <cell r="G1593" t="str">
            <v>JAVIER</v>
          </cell>
          <cell r="H1593" t="str">
            <v>NULL</v>
          </cell>
          <cell r="I1593" t="str">
            <v>NULL</v>
          </cell>
          <cell r="J1593" t="str">
            <v>M</v>
          </cell>
          <cell r="K1593" t="str">
            <v>NULL</v>
          </cell>
          <cell r="L1593" t="str">
            <v>NULL</v>
          </cell>
          <cell r="M1593" t="str">
            <v>NULL</v>
          </cell>
          <cell r="N1593" t="str">
            <v>ajpechene@gmail.com</v>
          </cell>
          <cell r="O1593" t="str">
            <v>NULL</v>
          </cell>
          <cell r="P1593" t="str">
            <v>NULL</v>
          </cell>
          <cell r="Q1593">
            <v>1</v>
          </cell>
        </row>
        <row r="1594">
          <cell r="B1594">
            <v>34331914</v>
          </cell>
          <cell r="C1594" t="str">
            <v>SALAZAR SANCHEZ MARGARITA DEL ROSARIO</v>
          </cell>
          <cell r="D1594" t="str">
            <v>SALAZAR</v>
          </cell>
          <cell r="E1594" t="str">
            <v>SANCHEZ</v>
          </cell>
          <cell r="F1594" t="str">
            <v>MARGARITA</v>
          </cell>
          <cell r="G1594" t="str">
            <v>DEL ROSARIO</v>
          </cell>
          <cell r="H1594" t="str">
            <v>NULL</v>
          </cell>
          <cell r="I1594" t="str">
            <v>NULL</v>
          </cell>
          <cell r="J1594" t="str">
            <v>F</v>
          </cell>
          <cell r="K1594" t="str">
            <v>NULL</v>
          </cell>
          <cell r="L1594" t="str">
            <v>NULL</v>
          </cell>
          <cell r="M1594" t="str">
            <v>NULL</v>
          </cell>
          <cell r="N1594" t="str">
            <v>margaritasalaz@gmail.com</v>
          </cell>
          <cell r="O1594" t="str">
            <v>NULL</v>
          </cell>
          <cell r="P1594" t="str">
            <v>NULL</v>
          </cell>
          <cell r="Q1594">
            <v>1</v>
          </cell>
        </row>
        <row r="1595">
          <cell r="B1595">
            <v>1061686683</v>
          </cell>
          <cell r="C1595" t="str">
            <v>YIP HERRERA JUAN DAVID</v>
          </cell>
          <cell r="D1595" t="str">
            <v>YIP</v>
          </cell>
          <cell r="E1595" t="str">
            <v>HERRERA</v>
          </cell>
          <cell r="F1595" t="str">
            <v>JUAN</v>
          </cell>
          <cell r="G1595" t="str">
            <v>DAVID</v>
          </cell>
          <cell r="H1595" t="str">
            <v>NULL</v>
          </cell>
          <cell r="I1595" t="str">
            <v>NULL</v>
          </cell>
          <cell r="J1595" t="str">
            <v>M</v>
          </cell>
          <cell r="K1595" t="str">
            <v>NULL</v>
          </cell>
          <cell r="L1595" t="str">
            <v>NULL</v>
          </cell>
          <cell r="M1595" t="str">
            <v>NULL</v>
          </cell>
          <cell r="N1595" t="str">
            <v>juanyip@unicauca.edu.co</v>
          </cell>
          <cell r="O1595" t="str">
            <v>NULL</v>
          </cell>
          <cell r="P1595" t="str">
            <v>NULL</v>
          </cell>
          <cell r="Q1595">
            <v>1</v>
          </cell>
        </row>
        <row r="1596">
          <cell r="B1596">
            <v>1075282936</v>
          </cell>
          <cell r="C1596" t="str">
            <v>ROA CRUZ MIGUEL ANDRES</v>
          </cell>
          <cell r="D1596" t="str">
            <v>ROA</v>
          </cell>
          <cell r="E1596" t="str">
            <v>CRUZ</v>
          </cell>
          <cell r="F1596" t="str">
            <v>MIGUEL</v>
          </cell>
          <cell r="G1596" t="str">
            <v>ANDRES</v>
          </cell>
          <cell r="H1596" t="str">
            <v>NULL</v>
          </cell>
          <cell r="I1596" t="str">
            <v>NULL</v>
          </cell>
          <cell r="J1596" t="str">
            <v>M</v>
          </cell>
          <cell r="K1596" t="str">
            <v>NULL</v>
          </cell>
          <cell r="L1596" t="str">
            <v>NULL</v>
          </cell>
          <cell r="M1596" t="str">
            <v>NULL</v>
          </cell>
          <cell r="N1596" t="str">
            <v>andresroacruz@gmail.com</v>
          </cell>
          <cell r="O1596" t="str">
            <v>NULL</v>
          </cell>
          <cell r="P1596" t="str">
            <v>NULL</v>
          </cell>
          <cell r="Q1596">
            <v>1</v>
          </cell>
        </row>
        <row r="1597">
          <cell r="B1597">
            <v>1088277433</v>
          </cell>
          <cell r="C1597" t="str">
            <v>GIL PEREZ ANDERSON PAUL</v>
          </cell>
          <cell r="D1597" t="str">
            <v>GIL</v>
          </cell>
          <cell r="E1597" t="str">
            <v>PEREZ</v>
          </cell>
          <cell r="F1597" t="str">
            <v>ANDERSON</v>
          </cell>
          <cell r="G1597" t="str">
            <v>PAUL</v>
          </cell>
          <cell r="H1597" t="str">
            <v>NULL</v>
          </cell>
          <cell r="I1597" t="str">
            <v>NULL</v>
          </cell>
          <cell r="J1597" t="str">
            <v>M</v>
          </cell>
          <cell r="K1597" t="str">
            <v>NULL</v>
          </cell>
          <cell r="L1597" t="str">
            <v>NULL</v>
          </cell>
          <cell r="M1597" t="str">
            <v>NULL</v>
          </cell>
          <cell r="N1597" t="str">
            <v>andersonpaulgp@gmail.com</v>
          </cell>
          <cell r="O1597" t="str">
            <v>NULL</v>
          </cell>
          <cell r="P1597" t="str">
            <v>NULL</v>
          </cell>
          <cell r="Q1597">
            <v>1</v>
          </cell>
        </row>
        <row r="1598">
          <cell r="B1598">
            <v>76305404</v>
          </cell>
          <cell r="C1598" t="str">
            <v>CASTRO REINOSO FERNANDO BASILIO</v>
          </cell>
          <cell r="D1598" t="str">
            <v>CASTRO</v>
          </cell>
          <cell r="E1598" t="str">
            <v>REINOSO</v>
          </cell>
          <cell r="F1598" t="str">
            <v>FERNANDO</v>
          </cell>
          <cell r="G1598" t="str">
            <v>BASILIO</v>
          </cell>
          <cell r="H1598" t="str">
            <v>NULL</v>
          </cell>
          <cell r="I1598" t="str">
            <v>NULL</v>
          </cell>
          <cell r="J1598" t="str">
            <v>M</v>
          </cell>
          <cell r="K1598" t="str">
            <v>NULL</v>
          </cell>
          <cell r="L1598" t="str">
            <v>NULL</v>
          </cell>
          <cell r="M1598" t="str">
            <v>NULL</v>
          </cell>
          <cell r="N1598" t="str">
            <v>fernandobasilio67@yahoo.com</v>
          </cell>
          <cell r="O1598" t="str">
            <v>NULL</v>
          </cell>
          <cell r="P1598" t="str">
            <v>NULL</v>
          </cell>
          <cell r="Q1598">
            <v>1</v>
          </cell>
        </row>
        <row r="1599">
          <cell r="B1599">
            <v>1061759255</v>
          </cell>
          <cell r="C1599" t="str">
            <v>Causaya CerOn Andersson David</v>
          </cell>
          <cell r="D1599" t="str">
            <v>Causaya</v>
          </cell>
          <cell r="E1599" t="str">
            <v>CerOn</v>
          </cell>
          <cell r="F1599" t="str">
            <v>Andersson</v>
          </cell>
          <cell r="G1599" t="str">
            <v>David</v>
          </cell>
          <cell r="H1599" t="str">
            <v>NULL</v>
          </cell>
          <cell r="I1599" t="str">
            <v>NULL</v>
          </cell>
          <cell r="J1599" t="str">
            <v>M</v>
          </cell>
          <cell r="K1599" t="str">
            <v>NULL</v>
          </cell>
          <cell r="L1599" t="str">
            <v>NULL</v>
          </cell>
          <cell r="M1599" t="str">
            <v>NULL</v>
          </cell>
          <cell r="N1599" t="str">
            <v>anderssoncausaya@gmail.com</v>
          </cell>
          <cell r="O1599" t="str">
            <v>NULL</v>
          </cell>
          <cell r="P1599" t="str">
            <v>NULL</v>
          </cell>
          <cell r="Q1599">
            <v>1</v>
          </cell>
        </row>
        <row r="1600">
          <cell r="B1600">
            <v>94411889</v>
          </cell>
          <cell r="C1600" t="str">
            <v>SAAVEDRA CRUZ OSCAR HERNAN</v>
          </cell>
          <cell r="D1600" t="str">
            <v>SAAVEDRA</v>
          </cell>
          <cell r="E1600" t="str">
            <v>CRUZ</v>
          </cell>
          <cell r="F1600" t="str">
            <v>OSCAR</v>
          </cell>
          <cell r="G1600" t="str">
            <v>HERNAN</v>
          </cell>
          <cell r="H1600" t="str">
            <v>NULL</v>
          </cell>
          <cell r="I1600" t="str">
            <v>NULL</v>
          </cell>
          <cell r="J1600" t="str">
            <v>M</v>
          </cell>
          <cell r="K1600" t="str">
            <v>NULL</v>
          </cell>
          <cell r="L1600" t="str">
            <v>NULL</v>
          </cell>
          <cell r="M1600" t="str">
            <v>NULL</v>
          </cell>
          <cell r="N1600" t="str">
            <v>oscarsaave74@gmail.com</v>
          </cell>
          <cell r="O1600" t="str">
            <v>NULL</v>
          </cell>
          <cell r="P1600" t="str">
            <v>NULL</v>
          </cell>
          <cell r="Q1600">
            <v>1</v>
          </cell>
        </row>
        <row r="1601">
          <cell r="B1601">
            <v>8645303</v>
          </cell>
          <cell r="C1601" t="str">
            <v>MORALES PEÑA JHOM JAIRO</v>
          </cell>
          <cell r="D1601" t="str">
            <v>MORALES</v>
          </cell>
          <cell r="E1601" t="str">
            <v>PEÑA</v>
          </cell>
          <cell r="F1601" t="str">
            <v>JHOM</v>
          </cell>
          <cell r="G1601" t="str">
            <v>JAIRO</v>
          </cell>
          <cell r="H1601" t="str">
            <v>NULL</v>
          </cell>
          <cell r="I1601" t="str">
            <v>NULL</v>
          </cell>
          <cell r="J1601" t="str">
            <v>M</v>
          </cell>
          <cell r="K1601" t="str">
            <v>NULL</v>
          </cell>
          <cell r="L1601" t="str">
            <v>NULL</v>
          </cell>
          <cell r="M1601" t="str">
            <v>NULL</v>
          </cell>
          <cell r="N1601" t="str">
            <v>jhomjairo@unicauca.edu.co</v>
          </cell>
          <cell r="O1601" t="str">
            <v>NULL</v>
          </cell>
          <cell r="P1601" t="str">
            <v>NULL</v>
          </cell>
          <cell r="Q1601">
            <v>1</v>
          </cell>
        </row>
        <row r="1602">
          <cell r="B1602">
            <v>1085289573</v>
          </cell>
          <cell r="C1602" t="str">
            <v>ORDOÑEZ MUÑOZ JENNY EMILCE</v>
          </cell>
          <cell r="D1602" t="str">
            <v>ORDOÑEZ</v>
          </cell>
          <cell r="E1602" t="str">
            <v>MUÑOZ</v>
          </cell>
          <cell r="F1602" t="str">
            <v>JENNY</v>
          </cell>
          <cell r="G1602" t="str">
            <v>EMILCE</v>
          </cell>
          <cell r="H1602" t="str">
            <v>NULL</v>
          </cell>
          <cell r="I1602" t="str">
            <v>NULL</v>
          </cell>
          <cell r="J1602" t="str">
            <v>F</v>
          </cell>
          <cell r="K1602" t="str">
            <v>NULL</v>
          </cell>
          <cell r="L1602" t="str">
            <v>NULL</v>
          </cell>
          <cell r="M1602" t="str">
            <v>NULL</v>
          </cell>
          <cell r="N1602" t="str">
            <v>jennyordonezmunoz@gmail.com</v>
          </cell>
          <cell r="O1602" t="str">
            <v>NULL</v>
          </cell>
          <cell r="P1602" t="str">
            <v>NULL</v>
          </cell>
          <cell r="Q1602">
            <v>1</v>
          </cell>
        </row>
        <row r="1603">
          <cell r="B1603">
            <v>1061698561</v>
          </cell>
          <cell r="C1603" t="str">
            <v>TONGUINO CHICANGANA YHONY JAVIER</v>
          </cell>
          <cell r="D1603" t="str">
            <v>TONGUINO</v>
          </cell>
          <cell r="E1603" t="str">
            <v>CHICANGANA</v>
          </cell>
          <cell r="F1603" t="str">
            <v>YHONY</v>
          </cell>
          <cell r="G1603" t="str">
            <v>JAVIER</v>
          </cell>
          <cell r="H1603" t="str">
            <v>NULL</v>
          </cell>
          <cell r="I1603" t="str">
            <v>NULL</v>
          </cell>
          <cell r="J1603" t="str">
            <v>M</v>
          </cell>
          <cell r="K1603" t="str">
            <v>NULL</v>
          </cell>
          <cell r="L1603" t="str">
            <v>NULL</v>
          </cell>
          <cell r="M1603" t="str">
            <v>NULL</v>
          </cell>
          <cell r="N1603" t="str">
            <v>jhonytonguino@unicauca.edu.co</v>
          </cell>
          <cell r="O1603" t="str">
            <v>NULL</v>
          </cell>
          <cell r="P1603" t="str">
            <v>NULL</v>
          </cell>
          <cell r="Q1603">
            <v>1</v>
          </cell>
        </row>
        <row r="1604">
          <cell r="B1604">
            <v>10757133</v>
          </cell>
          <cell r="C1604" t="str">
            <v>PechenE RodrIguez Marco Fidel</v>
          </cell>
          <cell r="D1604" t="str">
            <v>PechenE</v>
          </cell>
          <cell r="E1604" t="str">
            <v>RodrIguez</v>
          </cell>
          <cell r="F1604" t="str">
            <v>Marco</v>
          </cell>
          <cell r="G1604" t="str">
            <v>Fidel</v>
          </cell>
          <cell r="H1604" t="str">
            <v>NULL</v>
          </cell>
          <cell r="I1604" t="str">
            <v>NULL</v>
          </cell>
          <cell r="J1604" t="str">
            <v>M</v>
          </cell>
          <cell r="K1604" t="str">
            <v>NULL</v>
          </cell>
          <cell r="L1604" t="str">
            <v>NULL</v>
          </cell>
          <cell r="M1604" t="str">
            <v>NULL</v>
          </cell>
          <cell r="N1604" t="str">
            <v>marpe_78@hotmail.com</v>
          </cell>
          <cell r="O1604" t="str">
            <v>NULL</v>
          </cell>
          <cell r="P1604" t="str">
            <v>NULL</v>
          </cell>
          <cell r="Q1604">
            <v>1</v>
          </cell>
        </row>
        <row r="1605">
          <cell r="B1605">
            <v>1123200276</v>
          </cell>
          <cell r="C1605" t="str">
            <v>Burbano Alegria Leidy Elizabeth</v>
          </cell>
          <cell r="D1605" t="str">
            <v>Burbano</v>
          </cell>
          <cell r="E1605" t="str">
            <v>Alegria</v>
          </cell>
          <cell r="F1605" t="str">
            <v>Leidy</v>
          </cell>
          <cell r="G1605" t="str">
            <v>Elizabeth</v>
          </cell>
          <cell r="H1605" t="str">
            <v>NULL</v>
          </cell>
          <cell r="I1605" t="str">
            <v>NULL</v>
          </cell>
          <cell r="J1605" t="str">
            <v>F</v>
          </cell>
          <cell r="K1605" t="str">
            <v>NULL</v>
          </cell>
          <cell r="L1605" t="str">
            <v>NULL</v>
          </cell>
          <cell r="M1605" t="str">
            <v>NULL</v>
          </cell>
          <cell r="N1605" t="str">
            <v>noticiasbacanas1@gmail.com</v>
          </cell>
          <cell r="O1605" t="str">
            <v>NULL</v>
          </cell>
          <cell r="P1605" t="str">
            <v>NULL</v>
          </cell>
          <cell r="Q1605">
            <v>1</v>
          </cell>
        </row>
        <row r="1606">
          <cell r="B1606">
            <v>1065130163</v>
          </cell>
          <cell r="C1606" t="str">
            <v>VARGAS VARGAS DIDIER FARLEY</v>
          </cell>
          <cell r="D1606" t="str">
            <v>VARGAS</v>
          </cell>
          <cell r="E1606" t="str">
            <v>VARGAS</v>
          </cell>
          <cell r="F1606" t="str">
            <v>DIDIER</v>
          </cell>
          <cell r="G1606" t="str">
            <v>FARLEY</v>
          </cell>
          <cell r="H1606" t="str">
            <v>NULL</v>
          </cell>
          <cell r="I1606" t="str">
            <v>NULL</v>
          </cell>
          <cell r="J1606" t="str">
            <v>M</v>
          </cell>
          <cell r="K1606" t="str">
            <v>NULL</v>
          </cell>
          <cell r="L1606" t="str">
            <v>NULL</v>
          </cell>
          <cell r="M1606" t="str">
            <v>NULL</v>
          </cell>
          <cell r="N1606" t="str">
            <v>dfvargas16@gmail.com</v>
          </cell>
          <cell r="O1606" t="str">
            <v>NULL</v>
          </cell>
          <cell r="P1606" t="str">
            <v>NULL</v>
          </cell>
          <cell r="Q1606">
            <v>1</v>
          </cell>
        </row>
        <row r="1607">
          <cell r="B1607">
            <v>1061784134</v>
          </cell>
          <cell r="C1607" t="str">
            <v>VELASCO MAUNA LEYDI MARCELA</v>
          </cell>
          <cell r="D1607" t="str">
            <v>VELASCO</v>
          </cell>
          <cell r="E1607" t="str">
            <v>MAUNA</v>
          </cell>
          <cell r="F1607" t="str">
            <v>LEYDI</v>
          </cell>
          <cell r="G1607" t="str">
            <v>MARCELA</v>
          </cell>
          <cell r="H1607" t="str">
            <v>NULL</v>
          </cell>
          <cell r="I1607" t="str">
            <v>NULL</v>
          </cell>
          <cell r="J1607" t="str">
            <v>F</v>
          </cell>
          <cell r="K1607" t="str">
            <v>NULL</v>
          </cell>
          <cell r="L1607" t="str">
            <v>NULL</v>
          </cell>
          <cell r="M1607" t="str">
            <v>NULL</v>
          </cell>
          <cell r="N1607" t="str">
            <v>marcelamauna57@gmail.com</v>
          </cell>
          <cell r="O1607" t="str">
            <v>NULL</v>
          </cell>
          <cell r="P1607" t="str">
            <v>NULL</v>
          </cell>
          <cell r="Q1607">
            <v>1</v>
          </cell>
        </row>
        <row r="1608">
          <cell r="B1608">
            <v>1061764518</v>
          </cell>
          <cell r="C1608" t="str">
            <v>HERRERA CRUZ OSCAR EDUARDO</v>
          </cell>
          <cell r="D1608" t="str">
            <v>HERRERA</v>
          </cell>
          <cell r="E1608" t="str">
            <v>CRUZ</v>
          </cell>
          <cell r="F1608" t="str">
            <v>OSCAR</v>
          </cell>
          <cell r="G1608" t="str">
            <v>EDUARDO</v>
          </cell>
          <cell r="H1608" t="str">
            <v>NULL</v>
          </cell>
          <cell r="I1608" t="str">
            <v>NULL</v>
          </cell>
          <cell r="J1608" t="str">
            <v>M</v>
          </cell>
          <cell r="K1608" t="str">
            <v>NULL</v>
          </cell>
          <cell r="L1608" t="str">
            <v>NULL</v>
          </cell>
          <cell r="M1608" t="str">
            <v>NULL</v>
          </cell>
          <cell r="N1608" t="str">
            <v>oscaredherrera@gmail.com</v>
          </cell>
          <cell r="O1608" t="str">
            <v>NULL</v>
          </cell>
          <cell r="P1608" t="str">
            <v>NULL</v>
          </cell>
          <cell r="Q1608">
            <v>1</v>
          </cell>
        </row>
        <row r="1609">
          <cell r="B1609">
            <v>334459</v>
          </cell>
          <cell r="C1609" t="str">
            <v xml:space="preserve">DA SILVA FRAZAO ELISANGELA </v>
          </cell>
          <cell r="D1609" t="str">
            <v>DA SILVA</v>
          </cell>
          <cell r="E1609" t="str">
            <v>FRAZAO</v>
          </cell>
          <cell r="F1609" t="str">
            <v>ELISANGELA</v>
          </cell>
          <cell r="H1609" t="str">
            <v>NULL</v>
          </cell>
          <cell r="I1609" t="str">
            <v>NULL</v>
          </cell>
          <cell r="J1609" t="str">
            <v>F</v>
          </cell>
          <cell r="K1609" t="str">
            <v>NULL</v>
          </cell>
          <cell r="L1609" t="str">
            <v>NULL</v>
          </cell>
          <cell r="M1609" t="str">
            <v>NULL</v>
          </cell>
          <cell r="N1609" t="str">
            <v>elifrazao@hotmail.com</v>
          </cell>
          <cell r="O1609" t="str">
            <v>NULL</v>
          </cell>
          <cell r="P1609" t="str">
            <v>NULL</v>
          </cell>
          <cell r="Q1609">
            <v>1</v>
          </cell>
        </row>
        <row r="1610">
          <cell r="B1610">
            <v>12754904</v>
          </cell>
          <cell r="C1610" t="str">
            <v>CASTRO LOPEZ DIEGO ARTURO</v>
          </cell>
          <cell r="D1610" t="str">
            <v>CASTRO</v>
          </cell>
          <cell r="E1610" t="str">
            <v>LOPEZ</v>
          </cell>
          <cell r="F1610" t="str">
            <v>DIEGO</v>
          </cell>
          <cell r="G1610" t="str">
            <v>ARTURO</v>
          </cell>
          <cell r="H1610" t="str">
            <v>NULL</v>
          </cell>
          <cell r="I1610" t="str">
            <v>NULL</v>
          </cell>
          <cell r="J1610" t="str">
            <v>M</v>
          </cell>
          <cell r="K1610" t="str">
            <v>NULL</v>
          </cell>
          <cell r="L1610" t="str">
            <v>NULL</v>
          </cell>
          <cell r="M1610" t="str">
            <v>NULL</v>
          </cell>
          <cell r="N1610" t="str">
            <v>diegoarturo.castro@hotmail.com</v>
          </cell>
          <cell r="O1610" t="str">
            <v>NULL</v>
          </cell>
          <cell r="P1610" t="str">
            <v>NULL</v>
          </cell>
          <cell r="Q1610">
            <v>1</v>
          </cell>
        </row>
        <row r="1611">
          <cell r="B1611">
            <v>1061781252</v>
          </cell>
          <cell r="C1611" t="str">
            <v>CAICEDO SALAMANCA KAROL ELIANA</v>
          </cell>
          <cell r="D1611" t="str">
            <v>CAICEDO</v>
          </cell>
          <cell r="E1611" t="str">
            <v>SALAMANCA</v>
          </cell>
          <cell r="F1611" t="str">
            <v>KAROL</v>
          </cell>
          <cell r="G1611" t="str">
            <v>ELIANA</v>
          </cell>
          <cell r="H1611" t="str">
            <v>NULL</v>
          </cell>
          <cell r="I1611" t="str">
            <v>NULL</v>
          </cell>
          <cell r="J1611" t="str">
            <v>F</v>
          </cell>
          <cell r="K1611" t="str">
            <v>NULL</v>
          </cell>
          <cell r="L1611" t="str">
            <v>NULL</v>
          </cell>
          <cell r="M1611" t="str">
            <v>NULL</v>
          </cell>
          <cell r="N1611" t="str">
            <v>karolcaicedo54@gmail.com</v>
          </cell>
          <cell r="O1611" t="str">
            <v>NULL</v>
          </cell>
          <cell r="P1611" t="str">
            <v>NULL</v>
          </cell>
          <cell r="Q1611">
            <v>1</v>
          </cell>
        </row>
        <row r="1612">
          <cell r="B1612">
            <v>10306305</v>
          </cell>
          <cell r="C1612" t="str">
            <v>PINO  EDUARD ALBERTO</v>
          </cell>
          <cell r="D1612" t="str">
            <v>PINO</v>
          </cell>
          <cell r="F1612" t="str">
            <v>EDUARD</v>
          </cell>
          <cell r="G1612" t="str">
            <v>ALBERTO</v>
          </cell>
          <cell r="H1612" t="str">
            <v>NULL</v>
          </cell>
          <cell r="I1612" t="str">
            <v>NULL</v>
          </cell>
          <cell r="J1612" t="str">
            <v>M</v>
          </cell>
          <cell r="K1612" t="str">
            <v>NULL</v>
          </cell>
          <cell r="L1612" t="str">
            <v>NULL</v>
          </cell>
          <cell r="M1612" t="str">
            <v>NULL</v>
          </cell>
          <cell r="N1612" t="str">
            <v>edwardpino7@hotmail.com</v>
          </cell>
          <cell r="O1612" t="str">
            <v>NULL</v>
          </cell>
          <cell r="P1612" t="str">
            <v>NULL</v>
          </cell>
          <cell r="Q1612">
            <v>1</v>
          </cell>
        </row>
        <row r="1613">
          <cell r="B1613">
            <v>1061687991</v>
          </cell>
          <cell r="C1613" t="str">
            <v>Bautista Perdomo Leticia Alexis</v>
          </cell>
          <cell r="D1613" t="str">
            <v>Bautista</v>
          </cell>
          <cell r="E1613" t="str">
            <v>Perdomo</v>
          </cell>
          <cell r="F1613" t="str">
            <v>Leticia</v>
          </cell>
          <cell r="G1613" t="str">
            <v>Alexis</v>
          </cell>
          <cell r="H1613" t="str">
            <v>NULL</v>
          </cell>
          <cell r="I1613" t="str">
            <v>NULL</v>
          </cell>
          <cell r="J1613" t="str">
            <v>F</v>
          </cell>
          <cell r="K1613" t="str">
            <v>NULL</v>
          </cell>
          <cell r="L1613" t="str">
            <v>NULL</v>
          </cell>
          <cell r="M1613" t="str">
            <v>NULL</v>
          </cell>
          <cell r="N1613" t="str">
            <v>letty@unicauca.edu.co</v>
          </cell>
          <cell r="O1613" t="str">
            <v>NULL</v>
          </cell>
          <cell r="P1613" t="str">
            <v>NULL</v>
          </cell>
          <cell r="Q1613">
            <v>1</v>
          </cell>
        </row>
        <row r="1614">
          <cell r="B1614">
            <v>80076372</v>
          </cell>
          <cell r="C1614" t="str">
            <v>Ballesteros Castro David AndrEs</v>
          </cell>
          <cell r="D1614" t="str">
            <v>Ballesteros</v>
          </cell>
          <cell r="E1614" t="str">
            <v>Castro</v>
          </cell>
          <cell r="F1614" t="str">
            <v>David</v>
          </cell>
          <cell r="G1614" t="str">
            <v>AndrEs</v>
          </cell>
          <cell r="H1614" t="str">
            <v>NULL</v>
          </cell>
          <cell r="I1614" t="str">
            <v>NULL</v>
          </cell>
          <cell r="J1614" t="str">
            <v>M</v>
          </cell>
          <cell r="K1614" t="str">
            <v>NULL</v>
          </cell>
          <cell r="L1614" t="str">
            <v>NULL</v>
          </cell>
          <cell r="M1614" t="str">
            <v>NULL</v>
          </cell>
          <cell r="N1614" t="str">
            <v>david.ballesteros.c@gmail.com</v>
          </cell>
          <cell r="O1614" t="str">
            <v>NULL</v>
          </cell>
          <cell r="P1614" t="str">
            <v>NULL</v>
          </cell>
          <cell r="Q1614">
            <v>1</v>
          </cell>
        </row>
        <row r="1615">
          <cell r="B1615">
            <v>1061431526</v>
          </cell>
          <cell r="C1615" t="str">
            <v>RODRIGUEZ ARARAT HUGO ADOLFO</v>
          </cell>
          <cell r="D1615" t="str">
            <v>RODRIGUEZ</v>
          </cell>
          <cell r="E1615" t="str">
            <v>ARARAT</v>
          </cell>
          <cell r="F1615" t="str">
            <v>HUGO</v>
          </cell>
          <cell r="G1615" t="str">
            <v>ADOLFO</v>
          </cell>
          <cell r="H1615" t="str">
            <v>NULL</v>
          </cell>
          <cell r="I1615" t="str">
            <v>NULL</v>
          </cell>
          <cell r="J1615" t="str">
            <v>M</v>
          </cell>
          <cell r="K1615" t="str">
            <v>NULL</v>
          </cell>
          <cell r="L1615" t="str">
            <v>NULL</v>
          </cell>
          <cell r="M1615" t="str">
            <v>NULL</v>
          </cell>
          <cell r="N1615" t="str">
            <v>huroa@unicauca.edu.co</v>
          </cell>
          <cell r="O1615" t="str">
            <v>NULL</v>
          </cell>
          <cell r="P1615" t="str">
            <v>NULL</v>
          </cell>
          <cell r="Q1615">
            <v>1</v>
          </cell>
        </row>
        <row r="1616">
          <cell r="B1616">
            <v>1061765565</v>
          </cell>
          <cell r="C1616" t="str">
            <v>Arenas Mopan Juan Sebastian</v>
          </cell>
          <cell r="D1616" t="str">
            <v>Arenas</v>
          </cell>
          <cell r="E1616" t="str">
            <v>Mopan</v>
          </cell>
          <cell r="F1616" t="str">
            <v>Juan</v>
          </cell>
          <cell r="G1616" t="str">
            <v>Sebastian</v>
          </cell>
          <cell r="H1616" t="str">
            <v>NULL</v>
          </cell>
          <cell r="I1616" t="str">
            <v>NULL</v>
          </cell>
          <cell r="J1616" t="str">
            <v>M</v>
          </cell>
          <cell r="K1616" t="str">
            <v>NULL</v>
          </cell>
          <cell r="L1616" t="str">
            <v>NULL</v>
          </cell>
          <cell r="M1616" t="str">
            <v>NULL</v>
          </cell>
          <cell r="N1616" t="str">
            <v>amopan@unicauca.edu.co</v>
          </cell>
          <cell r="O1616" t="str">
            <v>NULL</v>
          </cell>
          <cell r="P1616" t="str">
            <v>NULL</v>
          </cell>
          <cell r="Q1616">
            <v>1</v>
          </cell>
        </row>
        <row r="1617">
          <cell r="B1617">
            <v>76306741</v>
          </cell>
          <cell r="C1617" t="str">
            <v>CAMPO TROCHEZ MARIO JAIR</v>
          </cell>
          <cell r="D1617" t="str">
            <v>CAMPO</v>
          </cell>
          <cell r="E1617" t="str">
            <v>TROCHEZ</v>
          </cell>
          <cell r="F1617" t="str">
            <v>MARIO</v>
          </cell>
          <cell r="G1617" t="str">
            <v>JAIR</v>
          </cell>
          <cell r="H1617" t="str">
            <v>NULL</v>
          </cell>
          <cell r="I1617" t="str">
            <v>NULL</v>
          </cell>
          <cell r="J1617" t="str">
            <v>M</v>
          </cell>
          <cell r="K1617" t="str">
            <v>NULL</v>
          </cell>
          <cell r="L1617" t="str">
            <v>NULL</v>
          </cell>
          <cell r="M1617" t="str">
            <v>NULL</v>
          </cell>
          <cell r="N1617" t="str">
            <v>mariojair9@hotmail.com</v>
          </cell>
          <cell r="O1617" t="str">
            <v>NULL</v>
          </cell>
          <cell r="P1617" t="str">
            <v>NULL</v>
          </cell>
          <cell r="Q1617">
            <v>1</v>
          </cell>
        </row>
        <row r="1618">
          <cell r="B1618">
            <v>1061713789</v>
          </cell>
          <cell r="C1618" t="str">
            <v>MEDINA  MARTHA JASMIN</v>
          </cell>
          <cell r="D1618" t="str">
            <v>MEDINA</v>
          </cell>
          <cell r="F1618" t="str">
            <v>MARTHA</v>
          </cell>
          <cell r="G1618" t="str">
            <v>JASMIN</v>
          </cell>
          <cell r="H1618" t="str">
            <v>NULL</v>
          </cell>
          <cell r="I1618" t="str">
            <v>NULL</v>
          </cell>
          <cell r="J1618" t="str">
            <v>F</v>
          </cell>
          <cell r="K1618" t="str">
            <v>NULL</v>
          </cell>
          <cell r="L1618" t="str">
            <v>NULL</v>
          </cell>
          <cell r="M1618" t="str">
            <v>NULL</v>
          </cell>
          <cell r="N1618" t="str">
            <v>jasminmedina@unicauca.edu.co</v>
          </cell>
          <cell r="O1618" t="str">
            <v>NULL</v>
          </cell>
          <cell r="P1618" t="str">
            <v>NULL</v>
          </cell>
          <cell r="Q1618">
            <v>1</v>
          </cell>
        </row>
        <row r="1619">
          <cell r="B1619">
            <v>79742942</v>
          </cell>
          <cell r="C1619" t="str">
            <v xml:space="preserve">GONZALEZ BOCANEGRA HENDERSON </v>
          </cell>
          <cell r="D1619" t="str">
            <v>GONZALEZ</v>
          </cell>
          <cell r="E1619" t="str">
            <v>BOCANEGRA</v>
          </cell>
          <cell r="F1619" t="str">
            <v>HENDERSON</v>
          </cell>
          <cell r="H1619" t="str">
            <v>NULL</v>
          </cell>
          <cell r="I1619" t="str">
            <v>NULL</v>
          </cell>
          <cell r="J1619" t="str">
            <v>M</v>
          </cell>
          <cell r="K1619" t="str">
            <v>NULL</v>
          </cell>
          <cell r="L1619" t="str">
            <v>NULL</v>
          </cell>
          <cell r="M1619" t="str">
            <v>NULL</v>
          </cell>
          <cell r="N1619" t="str">
            <v>henderson@hedgetp.com</v>
          </cell>
          <cell r="O1619" t="str">
            <v>NULL</v>
          </cell>
          <cell r="P1619" t="str">
            <v>NULL</v>
          </cell>
          <cell r="Q1619">
            <v>1</v>
          </cell>
        </row>
        <row r="1620">
          <cell r="B1620">
            <v>10539699</v>
          </cell>
          <cell r="C1620" t="str">
            <v>Zuniga Gomez Fredy Alberto</v>
          </cell>
          <cell r="D1620" t="str">
            <v>Zuniga</v>
          </cell>
          <cell r="E1620" t="str">
            <v>Gomez</v>
          </cell>
          <cell r="F1620" t="str">
            <v>Fredy</v>
          </cell>
          <cell r="G1620" t="str">
            <v>Alberto</v>
          </cell>
          <cell r="H1620" t="str">
            <v>NULL</v>
          </cell>
          <cell r="I1620" t="str">
            <v>NULL</v>
          </cell>
          <cell r="J1620" t="str">
            <v>M</v>
          </cell>
          <cell r="K1620" t="str">
            <v>NULL</v>
          </cell>
          <cell r="L1620" t="str">
            <v>NULL</v>
          </cell>
          <cell r="M1620" t="str">
            <v>NULL</v>
          </cell>
          <cell r="N1620" t="str">
            <v>fredyzuniga@unicauca.edu.co</v>
          </cell>
          <cell r="O1620" t="str">
            <v>NULL</v>
          </cell>
          <cell r="P1620" t="str">
            <v>NULL</v>
          </cell>
          <cell r="Q1620">
            <v>1</v>
          </cell>
        </row>
        <row r="1621">
          <cell r="B1621">
            <v>1107052387</v>
          </cell>
          <cell r="C1621" t="str">
            <v>AGUIRRE  MARCO ANTONIO</v>
          </cell>
          <cell r="D1621" t="str">
            <v>AGUIRRE</v>
          </cell>
          <cell r="F1621" t="str">
            <v>MARCO</v>
          </cell>
          <cell r="G1621" t="str">
            <v>ANTONIO</v>
          </cell>
          <cell r="H1621" t="str">
            <v>NULL</v>
          </cell>
          <cell r="I1621" t="str">
            <v>NULL</v>
          </cell>
          <cell r="J1621" t="str">
            <v>M</v>
          </cell>
          <cell r="K1621" t="str">
            <v>NULL</v>
          </cell>
          <cell r="L1621" t="str">
            <v>NULL</v>
          </cell>
          <cell r="M1621" t="str">
            <v>NULL</v>
          </cell>
          <cell r="N1621" t="str">
            <v>marco.aguirre@correunivalle.edu.co</v>
          </cell>
          <cell r="O1621" t="str">
            <v>NULL</v>
          </cell>
          <cell r="P1621" t="str">
            <v>NULL</v>
          </cell>
          <cell r="Q1621">
            <v>1</v>
          </cell>
        </row>
        <row r="1622">
          <cell r="B1622">
            <v>77097181</v>
          </cell>
          <cell r="C1622" t="str">
            <v>MENDOZA RODRIGUEZ RICARDO ENRIQUE</v>
          </cell>
          <cell r="D1622" t="str">
            <v>MENDOZA</v>
          </cell>
          <cell r="E1622" t="str">
            <v>RODRIGUEZ</v>
          </cell>
          <cell r="F1622" t="str">
            <v>RICARDO</v>
          </cell>
          <cell r="G1622" t="str">
            <v>ENRIQUE</v>
          </cell>
          <cell r="H1622" t="str">
            <v>NULL</v>
          </cell>
          <cell r="I1622" t="str">
            <v>NULL</v>
          </cell>
          <cell r="J1622" t="str">
            <v>M</v>
          </cell>
          <cell r="K1622" t="str">
            <v>NULL</v>
          </cell>
          <cell r="L1622" t="str">
            <v>NULL</v>
          </cell>
          <cell r="M1622" t="str">
            <v>NULL</v>
          </cell>
          <cell r="N1622" t="str">
            <v>ricardo_mendozar@hotmail.com</v>
          </cell>
          <cell r="O1622" t="str">
            <v>NULL</v>
          </cell>
          <cell r="P1622" t="str">
            <v>NULL</v>
          </cell>
          <cell r="Q1622">
            <v>1</v>
          </cell>
        </row>
        <row r="1623">
          <cell r="B1623">
            <v>98399873</v>
          </cell>
          <cell r="C1623" t="str">
            <v>ERAZO SANTANDER OSCAR ARMANDO</v>
          </cell>
          <cell r="D1623" t="str">
            <v>ERAZO</v>
          </cell>
          <cell r="E1623" t="str">
            <v>SANTANDER</v>
          </cell>
          <cell r="F1623" t="str">
            <v>OSCAR</v>
          </cell>
          <cell r="G1623" t="str">
            <v>ARMANDO</v>
          </cell>
          <cell r="H1623" t="str">
            <v>NULL</v>
          </cell>
          <cell r="I1623" t="str">
            <v>NULL</v>
          </cell>
          <cell r="J1623" t="str">
            <v>M</v>
          </cell>
          <cell r="K1623" t="str">
            <v>NULL</v>
          </cell>
          <cell r="L1623" t="str">
            <v>NULL</v>
          </cell>
          <cell r="M1623" t="str">
            <v>NULL</v>
          </cell>
          <cell r="N1623" t="str">
            <v>oscar.erazosantander@gmail.com</v>
          </cell>
          <cell r="O1623" t="str">
            <v>NULL</v>
          </cell>
          <cell r="P1623" t="str">
            <v>NULL</v>
          </cell>
          <cell r="Q1623">
            <v>1</v>
          </cell>
        </row>
        <row r="1624">
          <cell r="B1624">
            <v>34322061</v>
          </cell>
          <cell r="C1624" t="str">
            <v>Burbano Burbano Yaneth Liliana</v>
          </cell>
          <cell r="D1624" t="str">
            <v>Burbano</v>
          </cell>
          <cell r="E1624" t="str">
            <v>Burbano</v>
          </cell>
          <cell r="F1624" t="str">
            <v>Yaneth</v>
          </cell>
          <cell r="G1624" t="str">
            <v>Liliana</v>
          </cell>
          <cell r="H1624" t="str">
            <v>NULL</v>
          </cell>
          <cell r="I1624" t="str">
            <v>NULL</v>
          </cell>
          <cell r="J1624" t="str">
            <v>F</v>
          </cell>
          <cell r="K1624" t="str">
            <v>NULL</v>
          </cell>
          <cell r="L1624" t="str">
            <v>NULL</v>
          </cell>
          <cell r="M1624" t="str">
            <v>NULL</v>
          </cell>
          <cell r="N1624" t="str">
            <v>ylbb1@hotmail.com</v>
          </cell>
          <cell r="O1624" t="str">
            <v>NULL</v>
          </cell>
          <cell r="P1624" t="str">
            <v>NULL</v>
          </cell>
          <cell r="Q1624">
            <v>1</v>
          </cell>
        </row>
        <row r="1625">
          <cell r="B1625">
            <v>1085317716</v>
          </cell>
          <cell r="C1625" t="str">
            <v>gomez erazo christian camilo</v>
          </cell>
          <cell r="D1625" t="str">
            <v>gomez</v>
          </cell>
          <cell r="E1625" t="str">
            <v>erazo</v>
          </cell>
          <cell r="F1625" t="str">
            <v>christian</v>
          </cell>
          <cell r="G1625" t="str">
            <v>camilo</v>
          </cell>
          <cell r="H1625" t="str">
            <v>NULL</v>
          </cell>
          <cell r="I1625" t="str">
            <v>NULL</v>
          </cell>
          <cell r="J1625" t="str">
            <v>M</v>
          </cell>
          <cell r="K1625" t="str">
            <v>NULL</v>
          </cell>
          <cell r="L1625" t="str">
            <v>NULL</v>
          </cell>
          <cell r="M1625" t="str">
            <v>NULL</v>
          </cell>
          <cell r="N1625" t="str">
            <v>cristianomez@hotmail.com</v>
          </cell>
          <cell r="O1625" t="str">
            <v>NULL</v>
          </cell>
          <cell r="P1625" t="str">
            <v>NULL</v>
          </cell>
          <cell r="Q1625">
            <v>1</v>
          </cell>
        </row>
        <row r="1626">
          <cell r="B1626">
            <v>1085309635</v>
          </cell>
          <cell r="C1626" t="str">
            <v>QUINTERO LAGOS LEIDY LORENA</v>
          </cell>
          <cell r="D1626" t="str">
            <v>QUINTERO</v>
          </cell>
          <cell r="E1626" t="str">
            <v>LAGOS</v>
          </cell>
          <cell r="F1626" t="str">
            <v>LEIDY</v>
          </cell>
          <cell r="G1626" t="str">
            <v>LORENA</v>
          </cell>
          <cell r="H1626" t="str">
            <v>NULL</v>
          </cell>
          <cell r="I1626" t="str">
            <v>NULL</v>
          </cell>
          <cell r="J1626" t="str">
            <v>F</v>
          </cell>
          <cell r="K1626" t="str">
            <v>NULL</v>
          </cell>
          <cell r="L1626" t="str">
            <v>NULL</v>
          </cell>
          <cell r="M1626" t="str">
            <v>NULL</v>
          </cell>
          <cell r="N1626" t="str">
            <v>l.leidyquintero@gmail.com</v>
          </cell>
          <cell r="O1626" t="str">
            <v>NULL</v>
          </cell>
          <cell r="P1626" t="str">
            <v>NULL</v>
          </cell>
          <cell r="Q1626">
            <v>1</v>
          </cell>
        </row>
        <row r="1627">
          <cell r="B1627">
            <v>1061744369</v>
          </cell>
          <cell r="C1627" t="str">
            <v>Enriquez sanchez Dany Alexander</v>
          </cell>
          <cell r="D1627" t="str">
            <v>Enriquez</v>
          </cell>
          <cell r="E1627" t="str">
            <v>sanchez</v>
          </cell>
          <cell r="F1627" t="str">
            <v>Dany</v>
          </cell>
          <cell r="G1627" t="str">
            <v>Alexander</v>
          </cell>
          <cell r="H1627" t="str">
            <v>NULL</v>
          </cell>
          <cell r="I1627" t="str">
            <v>NULL</v>
          </cell>
          <cell r="J1627" t="str">
            <v>M</v>
          </cell>
          <cell r="K1627" t="str">
            <v>NULL</v>
          </cell>
          <cell r="L1627" t="str">
            <v>NULL</v>
          </cell>
          <cell r="M1627" t="str">
            <v>NULL</v>
          </cell>
          <cell r="N1627" t="str">
            <v>daenriquez@unicauca.edu.co</v>
          </cell>
          <cell r="O1627" t="str">
            <v>NULL</v>
          </cell>
          <cell r="P1627" t="str">
            <v>NULL</v>
          </cell>
          <cell r="Q1627">
            <v>1</v>
          </cell>
        </row>
        <row r="1628">
          <cell r="B1628">
            <v>10290399</v>
          </cell>
          <cell r="C1628" t="str">
            <v xml:space="preserve">ORDONEZ BASTIDAS WILMAR </v>
          </cell>
          <cell r="D1628" t="str">
            <v>ORDONEZ</v>
          </cell>
          <cell r="E1628" t="str">
            <v>BASTIDAS</v>
          </cell>
          <cell r="F1628" t="str">
            <v>WILMAR</v>
          </cell>
          <cell r="H1628" t="str">
            <v>NULL</v>
          </cell>
          <cell r="I1628" t="str">
            <v>NULL</v>
          </cell>
          <cell r="J1628" t="str">
            <v>M</v>
          </cell>
          <cell r="K1628" t="str">
            <v>NULL</v>
          </cell>
          <cell r="L1628" t="str">
            <v>NULL</v>
          </cell>
          <cell r="M1628" t="str">
            <v>NULL</v>
          </cell>
          <cell r="N1628" t="str">
            <v>wilmaro@unicauca.edu.co</v>
          </cell>
          <cell r="O1628" t="str">
            <v>NULL</v>
          </cell>
          <cell r="P1628" t="str">
            <v>NULL</v>
          </cell>
          <cell r="Q1628">
            <v>1</v>
          </cell>
        </row>
        <row r="1629">
          <cell r="B1629">
            <v>76318829</v>
          </cell>
          <cell r="C1629" t="str">
            <v>PINO ACOSTA ALEXANDER DAVID</v>
          </cell>
          <cell r="D1629" t="str">
            <v>PINO</v>
          </cell>
          <cell r="E1629" t="str">
            <v>ACOSTA</v>
          </cell>
          <cell r="F1629" t="str">
            <v>ALEXANDER</v>
          </cell>
          <cell r="G1629" t="str">
            <v>DAVID</v>
          </cell>
          <cell r="H1629" t="str">
            <v>NULL</v>
          </cell>
          <cell r="I1629" t="str">
            <v>NULL</v>
          </cell>
          <cell r="J1629" t="str">
            <v>M</v>
          </cell>
          <cell r="K1629" t="str">
            <v>NULL</v>
          </cell>
          <cell r="L1629" t="str">
            <v>NULL</v>
          </cell>
          <cell r="M1629" t="str">
            <v>NULL</v>
          </cell>
          <cell r="N1629" t="str">
            <v>rf.adpino@gmail.com</v>
          </cell>
          <cell r="O1629" t="str">
            <v>NULL</v>
          </cell>
          <cell r="P1629" t="str">
            <v>NULL</v>
          </cell>
          <cell r="Q1629">
            <v>1</v>
          </cell>
        </row>
        <row r="1630">
          <cell r="B1630">
            <v>16606472</v>
          </cell>
          <cell r="C1630" t="str">
            <v>CUELLAR MEJIA LUIS ALBERTO</v>
          </cell>
          <cell r="D1630" t="str">
            <v>CUELLAR</v>
          </cell>
          <cell r="E1630" t="str">
            <v>MEJIA</v>
          </cell>
          <cell r="F1630" t="str">
            <v>LUIS</v>
          </cell>
          <cell r="G1630" t="str">
            <v>ALBERTO</v>
          </cell>
          <cell r="H1630" t="str">
            <v>NULL</v>
          </cell>
          <cell r="I1630" t="str">
            <v>NULL</v>
          </cell>
          <cell r="J1630" t="str">
            <v>M</v>
          </cell>
          <cell r="K1630" t="str">
            <v>NULL</v>
          </cell>
          <cell r="L1630" t="str">
            <v>NULL</v>
          </cell>
          <cell r="M1630" t="str">
            <v>NULL</v>
          </cell>
          <cell r="N1630" t="str">
            <v>lcuellarm@unicauca.edu.co</v>
          </cell>
          <cell r="O1630" t="str">
            <v>NULL</v>
          </cell>
          <cell r="P1630" t="str">
            <v>NULL</v>
          </cell>
          <cell r="Q1630">
            <v>1</v>
          </cell>
        </row>
        <row r="1631">
          <cell r="B1631">
            <v>10545374</v>
          </cell>
          <cell r="C1631" t="str">
            <v xml:space="preserve">RUIZ BRAVO GERARDO </v>
          </cell>
          <cell r="D1631" t="str">
            <v>RUIZ</v>
          </cell>
          <cell r="E1631" t="str">
            <v>BRAVO</v>
          </cell>
          <cell r="F1631" t="str">
            <v>GERARDO</v>
          </cell>
          <cell r="H1631" t="str">
            <v>NULL</v>
          </cell>
          <cell r="I1631" t="str">
            <v>NULL</v>
          </cell>
          <cell r="J1631" t="str">
            <v>M</v>
          </cell>
          <cell r="K1631" t="str">
            <v>NULL</v>
          </cell>
          <cell r="L1631" t="str">
            <v>NULL</v>
          </cell>
          <cell r="M1631" t="str">
            <v>NULL</v>
          </cell>
          <cell r="N1631" t="str">
            <v>gerardob@unicauca.edu.co</v>
          </cell>
          <cell r="O1631" t="str">
            <v>NULL</v>
          </cell>
          <cell r="P1631" t="str">
            <v>NULL</v>
          </cell>
          <cell r="Q1631">
            <v>1</v>
          </cell>
        </row>
        <row r="1632">
          <cell r="B1632">
            <v>1061745939</v>
          </cell>
          <cell r="C1632" t="str">
            <v>BURBANO SALAZAR LEIDY CATALINA</v>
          </cell>
          <cell r="D1632" t="str">
            <v>BURBANO</v>
          </cell>
          <cell r="E1632" t="str">
            <v>SALAZAR</v>
          </cell>
          <cell r="F1632" t="str">
            <v>LEIDY</v>
          </cell>
          <cell r="G1632" t="str">
            <v>CATALINA</v>
          </cell>
          <cell r="H1632" t="str">
            <v>NULL</v>
          </cell>
          <cell r="I1632" t="str">
            <v>NULL</v>
          </cell>
          <cell r="J1632" t="str">
            <v>F</v>
          </cell>
          <cell r="K1632" t="str">
            <v>NULL</v>
          </cell>
          <cell r="L1632" t="str">
            <v>NULL</v>
          </cell>
          <cell r="M1632" t="str">
            <v>NULL</v>
          </cell>
          <cell r="N1632" t="str">
            <v>lcburbano1019@gmail.com</v>
          </cell>
          <cell r="O1632" t="str">
            <v>NULL</v>
          </cell>
          <cell r="P1632" t="str">
            <v>NULL</v>
          </cell>
          <cell r="Q1632">
            <v>1</v>
          </cell>
        </row>
        <row r="1633">
          <cell r="B1633">
            <v>1143833960</v>
          </cell>
          <cell r="C1633" t="str">
            <v>Jaramillo Martinez Andres Felipe</v>
          </cell>
          <cell r="D1633" t="str">
            <v>Jaramillo</v>
          </cell>
          <cell r="E1633" t="str">
            <v>Martinez</v>
          </cell>
          <cell r="F1633" t="str">
            <v>Andres</v>
          </cell>
          <cell r="G1633" t="str">
            <v>Felipe</v>
          </cell>
          <cell r="H1633" t="str">
            <v>NULL</v>
          </cell>
          <cell r="I1633" t="str">
            <v>NULL</v>
          </cell>
          <cell r="J1633" t="str">
            <v>M</v>
          </cell>
          <cell r="K1633" t="str">
            <v>NULL</v>
          </cell>
          <cell r="L1633" t="str">
            <v>NULL</v>
          </cell>
          <cell r="M1633" t="str">
            <v>NULL</v>
          </cell>
          <cell r="N1633" t="str">
            <v>pipejaramillo01@gmail.com</v>
          </cell>
          <cell r="O1633" t="str">
            <v>NULL</v>
          </cell>
          <cell r="P1633" t="str">
            <v>NULL</v>
          </cell>
          <cell r="Q1633">
            <v>1</v>
          </cell>
        </row>
        <row r="1634">
          <cell r="B1634">
            <v>1085938367</v>
          </cell>
          <cell r="C1634" t="str">
            <v>Figueroa MEdicis Jose Luis</v>
          </cell>
          <cell r="D1634" t="str">
            <v>Figueroa</v>
          </cell>
          <cell r="E1634" t="str">
            <v>MEdicis</v>
          </cell>
          <cell r="F1634" t="str">
            <v>Jose</v>
          </cell>
          <cell r="G1634" t="str">
            <v>Luis</v>
          </cell>
          <cell r="H1634" t="str">
            <v>NULL</v>
          </cell>
          <cell r="I1634" t="str">
            <v>NULL</v>
          </cell>
          <cell r="J1634" t="str">
            <v>M</v>
          </cell>
          <cell r="K1634" t="str">
            <v>NULL</v>
          </cell>
          <cell r="L1634" t="str">
            <v>NULL</v>
          </cell>
          <cell r="M1634" t="str">
            <v>NULL</v>
          </cell>
          <cell r="N1634" t="str">
            <v>josemedicis@gmail.com</v>
          </cell>
          <cell r="O1634" t="str">
            <v>NULL</v>
          </cell>
          <cell r="P1634" t="str">
            <v>NULL</v>
          </cell>
          <cell r="Q1634">
            <v>1</v>
          </cell>
        </row>
        <row r="1635">
          <cell r="B1635">
            <v>1061723141</v>
          </cell>
          <cell r="C1635" t="str">
            <v>MEDINA LOPEZ JAN ALEJANDRO</v>
          </cell>
          <cell r="D1635" t="str">
            <v>MEDINA</v>
          </cell>
          <cell r="E1635" t="str">
            <v>LOPEZ</v>
          </cell>
          <cell r="F1635" t="str">
            <v>JAN</v>
          </cell>
          <cell r="G1635" t="str">
            <v>ALEJANDRO</v>
          </cell>
          <cell r="H1635" t="str">
            <v>NULL</v>
          </cell>
          <cell r="I1635" t="str">
            <v>NULL</v>
          </cell>
          <cell r="J1635" t="str">
            <v>M</v>
          </cell>
          <cell r="K1635" t="str">
            <v>NULL</v>
          </cell>
          <cell r="L1635" t="str">
            <v>NULL</v>
          </cell>
          <cell r="M1635" t="str">
            <v>NULL</v>
          </cell>
          <cell r="N1635" t="str">
            <v>janmedina@unicauca.edu.co</v>
          </cell>
          <cell r="O1635" t="str">
            <v>NULL</v>
          </cell>
          <cell r="P1635" t="str">
            <v>NULL</v>
          </cell>
          <cell r="Q1635">
            <v>1</v>
          </cell>
        </row>
        <row r="1636">
          <cell r="B1636">
            <v>1061761936</v>
          </cell>
          <cell r="C1636" t="str">
            <v xml:space="preserve">MUÑOZ OROZCO HENRY </v>
          </cell>
          <cell r="D1636" t="str">
            <v>MUÑOZ</v>
          </cell>
          <cell r="E1636" t="str">
            <v>OROZCO</v>
          </cell>
          <cell r="F1636" t="str">
            <v>HENRY</v>
          </cell>
          <cell r="H1636" t="str">
            <v>NULL</v>
          </cell>
          <cell r="I1636" t="str">
            <v>NULL</v>
          </cell>
          <cell r="J1636" t="str">
            <v>M</v>
          </cell>
          <cell r="K1636" t="str">
            <v>NULL</v>
          </cell>
          <cell r="L1636" t="str">
            <v>NULL</v>
          </cell>
          <cell r="M1636" t="str">
            <v>NULL</v>
          </cell>
          <cell r="N1636" t="str">
            <v>henryo@unicauca.edu.co</v>
          </cell>
          <cell r="O1636" t="str">
            <v>NULL</v>
          </cell>
          <cell r="P1636" t="str">
            <v>NULL</v>
          </cell>
          <cell r="Q1636">
            <v>1</v>
          </cell>
        </row>
        <row r="1637">
          <cell r="B1637">
            <v>1107048895</v>
          </cell>
          <cell r="C1637" t="str">
            <v>PALACIOS SANCHEZ VICTOR ANDRES</v>
          </cell>
          <cell r="D1637" t="str">
            <v>PALACIOS</v>
          </cell>
          <cell r="E1637" t="str">
            <v>SANCHEZ</v>
          </cell>
          <cell r="F1637" t="str">
            <v>VICTOR</v>
          </cell>
          <cell r="G1637" t="str">
            <v>ANDRES</v>
          </cell>
          <cell r="H1637" t="str">
            <v>NULL</v>
          </cell>
          <cell r="I1637" t="str">
            <v>NULL</v>
          </cell>
          <cell r="J1637" t="str">
            <v>M</v>
          </cell>
          <cell r="K1637" t="str">
            <v>NULL</v>
          </cell>
          <cell r="L1637" t="str">
            <v>NULL</v>
          </cell>
          <cell r="M1637" t="str">
            <v>NULL</v>
          </cell>
          <cell r="N1637" t="str">
            <v>victorandrespalacios@gmail.com</v>
          </cell>
          <cell r="O1637" t="str">
            <v>NULL</v>
          </cell>
          <cell r="P1637" t="str">
            <v>NULL</v>
          </cell>
          <cell r="Q1637">
            <v>1</v>
          </cell>
        </row>
        <row r="1638">
          <cell r="B1638">
            <v>1061702515</v>
          </cell>
          <cell r="C1638" t="str">
            <v>GOMEZ HERRERA MARGINS LILIANA</v>
          </cell>
          <cell r="D1638" t="str">
            <v>GOMEZ</v>
          </cell>
          <cell r="E1638" t="str">
            <v>HERRERA</v>
          </cell>
          <cell r="F1638" t="str">
            <v>MARGINS</v>
          </cell>
          <cell r="G1638" t="str">
            <v>LILIANA</v>
          </cell>
          <cell r="H1638" t="str">
            <v>NULL</v>
          </cell>
          <cell r="I1638" t="str">
            <v>NULL</v>
          </cell>
          <cell r="J1638" t="str">
            <v>F</v>
          </cell>
          <cell r="K1638" t="str">
            <v>NULL</v>
          </cell>
          <cell r="L1638" t="str">
            <v>NULL</v>
          </cell>
          <cell r="M1638" t="str">
            <v>NULL</v>
          </cell>
          <cell r="N1638" t="str">
            <v>marginsgo@gmail.com</v>
          </cell>
          <cell r="O1638" t="str">
            <v>NULL</v>
          </cell>
          <cell r="P1638" t="str">
            <v>NULL</v>
          </cell>
          <cell r="Q1638">
            <v>1</v>
          </cell>
        </row>
        <row r="1639">
          <cell r="B1639">
            <v>1061810846</v>
          </cell>
          <cell r="C1639" t="str">
            <v>MENESES SALAMANCA ANGIE VIVIANA</v>
          </cell>
          <cell r="D1639" t="str">
            <v>MENESES</v>
          </cell>
          <cell r="E1639" t="str">
            <v>SALAMANCA</v>
          </cell>
          <cell r="F1639" t="str">
            <v>ANGIE</v>
          </cell>
          <cell r="G1639" t="str">
            <v>VIVIANA</v>
          </cell>
          <cell r="H1639" t="str">
            <v>NULL</v>
          </cell>
          <cell r="I1639" t="str">
            <v>NULL</v>
          </cell>
          <cell r="J1639" t="str">
            <v>F</v>
          </cell>
          <cell r="K1639" t="str">
            <v>NULL</v>
          </cell>
          <cell r="L1639" t="str">
            <v>NULL</v>
          </cell>
          <cell r="M1639" t="str">
            <v>NULL</v>
          </cell>
          <cell r="N1639" t="str">
            <v xml:space="preserve">avmeneses@unicauca.edu.co </v>
          </cell>
          <cell r="O1639" t="str">
            <v>NULL</v>
          </cell>
          <cell r="P1639" t="str">
            <v>NULL</v>
          </cell>
          <cell r="Q1639">
            <v>1</v>
          </cell>
        </row>
        <row r="1640">
          <cell r="B1640">
            <v>1061787697</v>
          </cell>
          <cell r="C1640" t="str">
            <v>Obando Certuche Eduart Enrique</v>
          </cell>
          <cell r="D1640" t="str">
            <v>Obando</v>
          </cell>
          <cell r="E1640" t="str">
            <v>Certuche</v>
          </cell>
          <cell r="F1640" t="str">
            <v>Eduart</v>
          </cell>
          <cell r="G1640" t="str">
            <v>Enrique</v>
          </cell>
          <cell r="H1640" t="str">
            <v>NULL</v>
          </cell>
          <cell r="I1640" t="str">
            <v>NULL</v>
          </cell>
          <cell r="J1640" t="str">
            <v>M</v>
          </cell>
          <cell r="K1640" t="str">
            <v>NULL</v>
          </cell>
          <cell r="L1640" t="str">
            <v>NULL</v>
          </cell>
          <cell r="M1640" t="str">
            <v>NULL</v>
          </cell>
          <cell r="N1640" t="str">
            <v>edduart_eeoc@unicauca.edu.co</v>
          </cell>
          <cell r="O1640" t="str">
            <v>NULL</v>
          </cell>
          <cell r="P1640" t="str">
            <v>NULL</v>
          </cell>
          <cell r="Q1640">
            <v>1</v>
          </cell>
        </row>
        <row r="1641">
          <cell r="B1641">
            <v>10304803</v>
          </cell>
          <cell r="C1641" t="str">
            <v>ALEGRIA VALLEJO CESAR HERNAN</v>
          </cell>
          <cell r="D1641" t="str">
            <v>ALEGRIA</v>
          </cell>
          <cell r="E1641" t="str">
            <v>VALLEJO</v>
          </cell>
          <cell r="F1641" t="str">
            <v>CESAR</v>
          </cell>
          <cell r="G1641" t="str">
            <v>HERNAN</v>
          </cell>
          <cell r="H1641" t="str">
            <v>NULL</v>
          </cell>
          <cell r="I1641" t="str">
            <v>NULL</v>
          </cell>
          <cell r="J1641" t="str">
            <v>M</v>
          </cell>
          <cell r="K1641" t="str">
            <v>NULL</v>
          </cell>
          <cell r="L1641" t="str">
            <v>NULL</v>
          </cell>
          <cell r="M1641" t="str">
            <v>NULL</v>
          </cell>
          <cell r="N1641" t="str">
            <v>cesarvallejosnm@gmail.com</v>
          </cell>
          <cell r="O1641" t="str">
            <v>NULL</v>
          </cell>
          <cell r="P1641" t="str">
            <v>NULL</v>
          </cell>
          <cell r="Q1641">
            <v>1</v>
          </cell>
        </row>
        <row r="1642">
          <cell r="B1642">
            <v>10297624</v>
          </cell>
          <cell r="C1642" t="str">
            <v>RAMOS DIAGO RODRIGO FELIPE</v>
          </cell>
          <cell r="D1642" t="str">
            <v>RAMOS</v>
          </cell>
          <cell r="E1642" t="str">
            <v>DIAGO</v>
          </cell>
          <cell r="F1642" t="str">
            <v>RODRIGO</v>
          </cell>
          <cell r="G1642" t="str">
            <v>FELIPE</v>
          </cell>
          <cell r="H1642" t="str">
            <v>NULL</v>
          </cell>
          <cell r="I1642" t="str">
            <v>NULL</v>
          </cell>
          <cell r="J1642" t="str">
            <v>M</v>
          </cell>
          <cell r="K1642" t="str">
            <v>NULL</v>
          </cell>
          <cell r="L1642" t="str">
            <v>NULL</v>
          </cell>
          <cell r="M1642" t="str">
            <v>NULL</v>
          </cell>
          <cell r="N1642" t="str">
            <v>rodrigo.ramos.d13@gmail.com</v>
          </cell>
          <cell r="O1642" t="str">
            <v>NULL</v>
          </cell>
          <cell r="P1642" t="str">
            <v>NULL</v>
          </cell>
          <cell r="Q1642">
            <v>1</v>
          </cell>
        </row>
        <row r="1643">
          <cell r="B1643">
            <v>34319959</v>
          </cell>
          <cell r="C1643" t="str">
            <v>Delgado Espinosa Zuly Yuliana</v>
          </cell>
          <cell r="D1643" t="str">
            <v>Delgado</v>
          </cell>
          <cell r="E1643" t="str">
            <v>Espinosa</v>
          </cell>
          <cell r="F1643" t="str">
            <v>Zuly</v>
          </cell>
          <cell r="G1643" t="str">
            <v>Yuliana</v>
          </cell>
          <cell r="H1643" t="str">
            <v>NULL</v>
          </cell>
          <cell r="I1643" t="str">
            <v>NULL</v>
          </cell>
          <cell r="J1643" t="str">
            <v>F</v>
          </cell>
          <cell r="K1643" t="str">
            <v>NULL</v>
          </cell>
          <cell r="L1643" t="str">
            <v>NULL</v>
          </cell>
          <cell r="M1643" t="str">
            <v>NULL</v>
          </cell>
          <cell r="N1643" t="str">
            <v>zyuliana@gmail.com</v>
          </cell>
          <cell r="O1643" t="str">
            <v>NULL</v>
          </cell>
          <cell r="P1643" t="str">
            <v>NULL</v>
          </cell>
          <cell r="Q1643">
            <v>1</v>
          </cell>
        </row>
        <row r="1644">
          <cell r="B1644">
            <v>1061813068</v>
          </cell>
          <cell r="C1644" t="str">
            <v xml:space="preserve">BAUTISTA PUENTES STEFANY </v>
          </cell>
          <cell r="D1644" t="str">
            <v>BAUTISTA</v>
          </cell>
          <cell r="E1644" t="str">
            <v>PUENTES</v>
          </cell>
          <cell r="F1644" t="str">
            <v>STEFANY</v>
          </cell>
          <cell r="H1644" t="str">
            <v>NULL</v>
          </cell>
          <cell r="I1644" t="str">
            <v>NULL</v>
          </cell>
          <cell r="J1644" t="str">
            <v>F</v>
          </cell>
          <cell r="K1644" t="str">
            <v>NULL</v>
          </cell>
          <cell r="L1644" t="str">
            <v>NULL</v>
          </cell>
          <cell r="M1644" t="str">
            <v>NULL</v>
          </cell>
          <cell r="N1644" t="str">
            <v>stefanybp9810@gmail.com</v>
          </cell>
          <cell r="O1644" t="str">
            <v>NULL</v>
          </cell>
          <cell r="P1644" t="str">
            <v>NULL</v>
          </cell>
          <cell r="Q1644">
            <v>1</v>
          </cell>
        </row>
        <row r="1645">
          <cell r="B1645">
            <v>25276110</v>
          </cell>
          <cell r="C1645" t="str">
            <v>BOLANOS IMBACHI MARTHA LUCIA</v>
          </cell>
          <cell r="D1645" t="str">
            <v>BOLANOS</v>
          </cell>
          <cell r="E1645" t="str">
            <v>IMBACHI</v>
          </cell>
          <cell r="F1645" t="str">
            <v>MARTHA</v>
          </cell>
          <cell r="G1645" t="str">
            <v>LUCIA</v>
          </cell>
          <cell r="H1645" t="str">
            <v>NULL</v>
          </cell>
          <cell r="I1645" t="str">
            <v>NULL</v>
          </cell>
          <cell r="J1645" t="str">
            <v>F</v>
          </cell>
          <cell r="K1645" t="str">
            <v>NULL</v>
          </cell>
          <cell r="L1645" t="str">
            <v>NULL</v>
          </cell>
          <cell r="M1645" t="str">
            <v>NULL</v>
          </cell>
          <cell r="N1645" t="str">
            <v>marthaluciabolaos@yahoo.com</v>
          </cell>
          <cell r="O1645" t="str">
            <v>NULL</v>
          </cell>
          <cell r="P1645" t="str">
            <v>NULL</v>
          </cell>
          <cell r="Q1645">
            <v>1</v>
          </cell>
        </row>
        <row r="1646">
          <cell r="B1646">
            <v>1144145509</v>
          </cell>
          <cell r="C1646" t="str">
            <v xml:space="preserve">IBARRA IMBACHI ARIEL </v>
          </cell>
          <cell r="D1646" t="str">
            <v>IBARRA</v>
          </cell>
          <cell r="E1646" t="str">
            <v>IMBACHI</v>
          </cell>
          <cell r="F1646" t="str">
            <v>ARIEL</v>
          </cell>
          <cell r="H1646" t="str">
            <v>NULL</v>
          </cell>
          <cell r="I1646" t="str">
            <v>NULL</v>
          </cell>
          <cell r="J1646" t="str">
            <v>M</v>
          </cell>
          <cell r="K1646" t="str">
            <v>NULL</v>
          </cell>
          <cell r="L1646" t="str">
            <v>NULL</v>
          </cell>
          <cell r="M1646" t="str">
            <v>NULL</v>
          </cell>
          <cell r="N1646" t="str">
            <v>arielibarramd14@gmail.com</v>
          </cell>
          <cell r="O1646" t="str">
            <v>NULL</v>
          </cell>
          <cell r="P1646" t="str">
            <v>NULL</v>
          </cell>
          <cell r="Q1646">
            <v>1</v>
          </cell>
        </row>
        <row r="1647">
          <cell r="B1647">
            <v>25289889</v>
          </cell>
          <cell r="C1647" t="str">
            <v>ALFARO CADENA CLAUDIA LUCIA</v>
          </cell>
          <cell r="D1647" t="str">
            <v>ALFARO</v>
          </cell>
          <cell r="E1647" t="str">
            <v>CADENA</v>
          </cell>
          <cell r="F1647" t="str">
            <v>CLAUDIA</v>
          </cell>
          <cell r="G1647" t="str">
            <v>LUCIA</v>
          </cell>
          <cell r="H1647" t="str">
            <v>NULL</v>
          </cell>
          <cell r="I1647" t="str">
            <v>NULL</v>
          </cell>
          <cell r="J1647" t="str">
            <v>F</v>
          </cell>
          <cell r="K1647" t="str">
            <v>NULL</v>
          </cell>
          <cell r="L1647" t="str">
            <v>NULL</v>
          </cell>
          <cell r="M1647" t="str">
            <v>NULL</v>
          </cell>
          <cell r="N1647" t="str">
            <v>cayalu@hotmail.com</v>
          </cell>
          <cell r="O1647" t="str">
            <v>NULL</v>
          </cell>
          <cell r="P1647" t="str">
            <v>NULL</v>
          </cell>
          <cell r="Q1647">
            <v>1</v>
          </cell>
        </row>
        <row r="1648">
          <cell r="B1648">
            <v>1061784543</v>
          </cell>
          <cell r="C1648" t="str">
            <v>SALAZAR CAMPO KELLY JHOHANNA</v>
          </cell>
          <cell r="D1648" t="str">
            <v>SALAZAR</v>
          </cell>
          <cell r="E1648" t="str">
            <v>CAMPO</v>
          </cell>
          <cell r="F1648" t="str">
            <v>KELLY</v>
          </cell>
          <cell r="G1648" t="str">
            <v>JHOHANNA</v>
          </cell>
          <cell r="H1648" t="str">
            <v>NULL</v>
          </cell>
          <cell r="I1648" t="str">
            <v>NULL</v>
          </cell>
          <cell r="J1648" t="str">
            <v>F</v>
          </cell>
          <cell r="K1648" t="str">
            <v>NULL</v>
          </cell>
          <cell r="L1648" t="str">
            <v>NULL</v>
          </cell>
          <cell r="M1648" t="str">
            <v>NULL</v>
          </cell>
          <cell r="N1648" t="str">
            <v>Kelly9.j@unicauca.edu.co</v>
          </cell>
          <cell r="O1648" t="str">
            <v>NULL</v>
          </cell>
          <cell r="P1648" t="str">
            <v>NULL</v>
          </cell>
          <cell r="Q1648">
            <v>1</v>
          </cell>
        </row>
        <row r="1649">
          <cell r="B1649">
            <v>1061763975</v>
          </cell>
          <cell r="C1649" t="str">
            <v>AGREDO VALVERDE INGRITH JOHANNA</v>
          </cell>
          <cell r="D1649" t="str">
            <v>AGREDO</v>
          </cell>
          <cell r="E1649" t="str">
            <v>VALVERDE</v>
          </cell>
          <cell r="F1649" t="str">
            <v>INGRITH</v>
          </cell>
          <cell r="G1649" t="str">
            <v>JOHANNA</v>
          </cell>
          <cell r="H1649" t="str">
            <v>NULL</v>
          </cell>
          <cell r="I1649" t="str">
            <v>NULL</v>
          </cell>
          <cell r="J1649" t="str">
            <v>F</v>
          </cell>
          <cell r="K1649" t="str">
            <v>NULL</v>
          </cell>
          <cell r="L1649" t="str">
            <v>NULL</v>
          </cell>
          <cell r="M1649" t="str">
            <v>NULL</v>
          </cell>
          <cell r="N1649" t="str">
            <v xml:space="preserve">johannav.0916@hotmail.com </v>
          </cell>
          <cell r="O1649" t="str">
            <v>NULL</v>
          </cell>
          <cell r="P1649" t="str">
            <v>NULL</v>
          </cell>
          <cell r="Q1649">
            <v>1</v>
          </cell>
        </row>
        <row r="1650">
          <cell r="B1650">
            <v>4616099</v>
          </cell>
          <cell r="C1650" t="str">
            <v>Muñoz Hoyos Nestor Leonel</v>
          </cell>
          <cell r="D1650" t="str">
            <v>Muñoz</v>
          </cell>
          <cell r="E1650" t="str">
            <v>Hoyos</v>
          </cell>
          <cell r="F1650" t="str">
            <v>Nestor</v>
          </cell>
          <cell r="G1650" t="str">
            <v>Leonel</v>
          </cell>
          <cell r="H1650" t="str">
            <v>NULL</v>
          </cell>
          <cell r="I1650" t="str">
            <v>NULL</v>
          </cell>
          <cell r="J1650" t="str">
            <v>M</v>
          </cell>
          <cell r="K1650" t="str">
            <v>NULL</v>
          </cell>
          <cell r="L1650" t="str">
            <v>NULL</v>
          </cell>
          <cell r="M1650" t="str">
            <v>NULL</v>
          </cell>
          <cell r="N1650" t="str">
            <v>nestorlmh@gmail.com</v>
          </cell>
          <cell r="O1650" t="str">
            <v>NULL</v>
          </cell>
          <cell r="P1650" t="str">
            <v>NULL</v>
          </cell>
          <cell r="Q1650">
            <v>1</v>
          </cell>
        </row>
        <row r="1651">
          <cell r="B1651">
            <v>10303308</v>
          </cell>
          <cell r="C1651" t="str">
            <v>ESCALLON PORTILLA ANDRES FELIPE</v>
          </cell>
          <cell r="D1651" t="str">
            <v>ESCALLON</v>
          </cell>
          <cell r="E1651" t="str">
            <v>PORTILLA</v>
          </cell>
          <cell r="F1651" t="str">
            <v>ANDRES</v>
          </cell>
          <cell r="G1651" t="str">
            <v>FELIPE</v>
          </cell>
          <cell r="H1651" t="str">
            <v>NULL</v>
          </cell>
          <cell r="I1651" t="str">
            <v>NULL</v>
          </cell>
          <cell r="J1651" t="str">
            <v>M</v>
          </cell>
          <cell r="K1651" t="str">
            <v>NULL</v>
          </cell>
          <cell r="L1651" t="str">
            <v>NULL</v>
          </cell>
          <cell r="M1651" t="str">
            <v>NULL</v>
          </cell>
          <cell r="N1651" t="str">
            <v>aescallon@unicauca.edu.co</v>
          </cell>
          <cell r="O1651" t="str">
            <v>NULL</v>
          </cell>
          <cell r="P1651" t="str">
            <v>NULL</v>
          </cell>
          <cell r="Q1651">
            <v>1</v>
          </cell>
        </row>
        <row r="1652">
          <cell r="B1652">
            <v>14466268</v>
          </cell>
          <cell r="C1652" t="str">
            <v>LOPEZ ACOSTA NELSON EDWARD</v>
          </cell>
          <cell r="D1652" t="str">
            <v>LOPEZ</v>
          </cell>
          <cell r="E1652" t="str">
            <v>ACOSTA</v>
          </cell>
          <cell r="F1652" t="str">
            <v>NELSON</v>
          </cell>
          <cell r="G1652" t="str">
            <v>EDWARD</v>
          </cell>
          <cell r="H1652" t="str">
            <v>NULL</v>
          </cell>
          <cell r="I1652" t="str">
            <v>NULL</v>
          </cell>
          <cell r="J1652" t="str">
            <v>M</v>
          </cell>
          <cell r="K1652" t="str">
            <v>NULL</v>
          </cell>
          <cell r="L1652" t="str">
            <v>NULL</v>
          </cell>
          <cell r="M1652" t="str">
            <v>NULL</v>
          </cell>
          <cell r="N1652" t="str">
            <v>nelamark21@gmail.com</v>
          </cell>
          <cell r="O1652" t="str">
            <v>NULL</v>
          </cell>
          <cell r="P1652" t="str">
            <v>NULL</v>
          </cell>
          <cell r="Q1652">
            <v>1</v>
          </cell>
        </row>
        <row r="1653">
          <cell r="B1653">
            <v>17651452</v>
          </cell>
          <cell r="C1653" t="str">
            <v>BENITEZ CHARA WILLINGTON ALGERI</v>
          </cell>
          <cell r="D1653" t="str">
            <v>BENITEZ</v>
          </cell>
          <cell r="E1653" t="str">
            <v>CHARA</v>
          </cell>
          <cell r="F1653" t="str">
            <v>WILLINGTON</v>
          </cell>
          <cell r="G1653" t="str">
            <v>ALGERI</v>
          </cell>
          <cell r="H1653" t="str">
            <v>NULL</v>
          </cell>
          <cell r="I1653" t="str">
            <v>NULL</v>
          </cell>
          <cell r="J1653" t="str">
            <v>M</v>
          </cell>
          <cell r="K1653" t="str">
            <v>NULL</v>
          </cell>
          <cell r="L1653" t="str">
            <v>NULL</v>
          </cell>
          <cell r="M1653" t="str">
            <v>NULL</v>
          </cell>
          <cell r="N1653" t="str">
            <v>wbenitez@unicauca.edu.co</v>
          </cell>
          <cell r="O1653" t="str">
            <v>NULL</v>
          </cell>
          <cell r="P1653" t="str">
            <v>NULL</v>
          </cell>
          <cell r="Q1653">
            <v>1</v>
          </cell>
        </row>
        <row r="1654">
          <cell r="B1654">
            <v>76329432</v>
          </cell>
          <cell r="C1654" t="str">
            <v>Bonilla Perlaza Paulo Cesar</v>
          </cell>
          <cell r="D1654" t="str">
            <v>Bonilla</v>
          </cell>
          <cell r="E1654" t="str">
            <v>Perlaza</v>
          </cell>
          <cell r="F1654" t="str">
            <v>Paulo</v>
          </cell>
          <cell r="G1654" t="str">
            <v>Cesar</v>
          </cell>
          <cell r="H1654" t="str">
            <v>NULL</v>
          </cell>
          <cell r="I1654" t="str">
            <v>NULL</v>
          </cell>
          <cell r="J1654" t="str">
            <v>M</v>
          </cell>
          <cell r="K1654" t="str">
            <v>NULL</v>
          </cell>
          <cell r="L1654" t="str">
            <v>NULL</v>
          </cell>
          <cell r="M1654" t="str">
            <v>NULL</v>
          </cell>
          <cell r="N1654" t="str">
            <v>bonillaperlazasociados@gmail.com</v>
          </cell>
          <cell r="O1654" t="str">
            <v>NULL</v>
          </cell>
          <cell r="P1654" t="str">
            <v>NULL</v>
          </cell>
          <cell r="Q1654">
            <v>1</v>
          </cell>
        </row>
        <row r="1655">
          <cell r="B1655">
            <v>1062292434</v>
          </cell>
          <cell r="C1655" t="str">
            <v>GOMEZ TORRES VIVIAN KATHERINE</v>
          </cell>
          <cell r="D1655" t="str">
            <v>GOMEZ</v>
          </cell>
          <cell r="E1655" t="str">
            <v>TORRES</v>
          </cell>
          <cell r="F1655" t="str">
            <v>VIVIAN</v>
          </cell>
          <cell r="G1655" t="str">
            <v>KATHERINE</v>
          </cell>
          <cell r="H1655" t="str">
            <v>NULL</v>
          </cell>
          <cell r="I1655" t="str">
            <v>NULL</v>
          </cell>
          <cell r="J1655" t="str">
            <v>F</v>
          </cell>
          <cell r="K1655" t="str">
            <v>NULL</v>
          </cell>
          <cell r="L1655" t="str">
            <v>NULL</v>
          </cell>
          <cell r="M1655" t="str">
            <v>NULL</v>
          </cell>
          <cell r="N1655" t="str">
            <v>viviangomez111989@gmail.com</v>
          </cell>
          <cell r="O1655" t="str">
            <v>NULL</v>
          </cell>
          <cell r="P1655" t="str">
            <v>NULL</v>
          </cell>
          <cell r="Q1655">
            <v>1</v>
          </cell>
        </row>
        <row r="1656">
          <cell r="B1656">
            <v>1151951742</v>
          </cell>
          <cell r="C1656" t="str">
            <v>MARROQUIN MARTINEZ JUAN PABLO</v>
          </cell>
          <cell r="D1656" t="str">
            <v>MARROQUIN</v>
          </cell>
          <cell r="E1656" t="str">
            <v>MARTINEZ</v>
          </cell>
          <cell r="F1656" t="str">
            <v>JUAN</v>
          </cell>
          <cell r="G1656" t="str">
            <v>PABLO</v>
          </cell>
          <cell r="H1656" t="str">
            <v>NULL</v>
          </cell>
          <cell r="I1656" t="str">
            <v>NULL</v>
          </cell>
          <cell r="J1656" t="str">
            <v>M</v>
          </cell>
          <cell r="K1656" t="str">
            <v>NULL</v>
          </cell>
          <cell r="L1656" t="str">
            <v>NULL</v>
          </cell>
          <cell r="M1656" t="str">
            <v>NULL</v>
          </cell>
          <cell r="N1656" t="str">
            <v>juan.marroquin2412@gmail.com</v>
          </cell>
          <cell r="O1656" t="str">
            <v>NULL</v>
          </cell>
          <cell r="P1656" t="str">
            <v>NULL</v>
          </cell>
          <cell r="Q1656">
            <v>1</v>
          </cell>
        </row>
        <row r="1657">
          <cell r="B1657">
            <v>1079412803</v>
          </cell>
          <cell r="C1657" t="str">
            <v>ARDILA MENZA JUAN MANUEL</v>
          </cell>
          <cell r="D1657" t="str">
            <v>ARDILA</v>
          </cell>
          <cell r="E1657" t="str">
            <v>MENZA</v>
          </cell>
          <cell r="F1657" t="str">
            <v>JUAN</v>
          </cell>
          <cell r="G1657" t="str">
            <v>MANUEL</v>
          </cell>
          <cell r="H1657" t="str">
            <v>NULL</v>
          </cell>
          <cell r="I1657" t="str">
            <v>NULL</v>
          </cell>
          <cell r="J1657" t="str">
            <v>M</v>
          </cell>
          <cell r="K1657" t="str">
            <v>NULL</v>
          </cell>
          <cell r="L1657" t="str">
            <v>NULL</v>
          </cell>
          <cell r="M1657" t="str">
            <v>NULL</v>
          </cell>
          <cell r="N1657" t="str">
            <v>juanardi@unicauca.edu.co</v>
          </cell>
          <cell r="O1657" t="str">
            <v>NULL</v>
          </cell>
          <cell r="P1657" t="str">
            <v>NULL</v>
          </cell>
          <cell r="Q1657">
            <v>1</v>
          </cell>
        </row>
        <row r="1658">
          <cell r="B1658">
            <v>10296685</v>
          </cell>
          <cell r="C1658" t="str">
            <v>CERTUCHE GUZMAN GERARDO ANDRES</v>
          </cell>
          <cell r="D1658" t="str">
            <v>CERTUCHE</v>
          </cell>
          <cell r="E1658" t="str">
            <v>GUZMAN</v>
          </cell>
          <cell r="F1658" t="str">
            <v>GERARDO</v>
          </cell>
          <cell r="G1658" t="str">
            <v>ANDRES</v>
          </cell>
          <cell r="H1658" t="str">
            <v>NULL</v>
          </cell>
          <cell r="I1658" t="str">
            <v>NULL</v>
          </cell>
          <cell r="J1658" t="str">
            <v>M</v>
          </cell>
          <cell r="K1658" t="str">
            <v>NULL</v>
          </cell>
          <cell r="L1658" t="str">
            <v>NULL</v>
          </cell>
          <cell r="M1658" t="str">
            <v>NULL</v>
          </cell>
          <cell r="N1658" t="str">
            <v>gercer48@gmail.com</v>
          </cell>
          <cell r="O1658" t="str">
            <v>NULL</v>
          </cell>
          <cell r="P1658" t="str">
            <v>NULL</v>
          </cell>
          <cell r="Q1658">
            <v>1</v>
          </cell>
        </row>
        <row r="1659">
          <cell r="B1659">
            <v>1144033596</v>
          </cell>
          <cell r="C1659" t="str">
            <v>AGREDO AVILA LUISA MARIA</v>
          </cell>
          <cell r="D1659" t="str">
            <v>AGREDO</v>
          </cell>
          <cell r="E1659" t="str">
            <v>AVILA</v>
          </cell>
          <cell r="F1659" t="str">
            <v>LUISA</v>
          </cell>
          <cell r="G1659" t="str">
            <v>MARIA</v>
          </cell>
          <cell r="H1659" t="str">
            <v>NULL</v>
          </cell>
          <cell r="I1659" t="str">
            <v>NULL</v>
          </cell>
          <cell r="J1659" t="str">
            <v>F</v>
          </cell>
          <cell r="K1659" t="str">
            <v>NULL</v>
          </cell>
          <cell r="L1659" t="str">
            <v>NULL</v>
          </cell>
          <cell r="M1659" t="str">
            <v>NULL</v>
          </cell>
          <cell r="N1659" t="str">
            <v>luisamariagredo@gmail.com</v>
          </cell>
          <cell r="O1659" t="str">
            <v>NULL</v>
          </cell>
          <cell r="P1659" t="str">
            <v>NULL</v>
          </cell>
          <cell r="Q1659">
            <v>1</v>
          </cell>
        </row>
        <row r="1660">
          <cell r="B1660">
            <v>1061697597</v>
          </cell>
          <cell r="C1660" t="str">
            <v>JARAMILLO OJEDA IVAN ANTONIO</v>
          </cell>
          <cell r="D1660" t="str">
            <v>JARAMILLO</v>
          </cell>
          <cell r="E1660" t="str">
            <v>OJEDA</v>
          </cell>
          <cell r="F1660" t="str">
            <v>IVAN</v>
          </cell>
          <cell r="G1660" t="str">
            <v>ANTONIO</v>
          </cell>
          <cell r="H1660" t="str">
            <v>NULL</v>
          </cell>
          <cell r="I1660" t="str">
            <v>NULL</v>
          </cell>
          <cell r="J1660" t="str">
            <v>M</v>
          </cell>
          <cell r="K1660" t="str">
            <v>NULL</v>
          </cell>
          <cell r="L1660" t="str">
            <v>NULL</v>
          </cell>
          <cell r="M1660" t="str">
            <v>NULL</v>
          </cell>
          <cell r="N1660" t="str">
            <v>ivanjaramillo656@gmail.com</v>
          </cell>
          <cell r="O1660" t="str">
            <v>NULL</v>
          </cell>
          <cell r="P1660" t="str">
            <v>NULL</v>
          </cell>
          <cell r="Q1660">
            <v>1</v>
          </cell>
        </row>
        <row r="1661">
          <cell r="B1661">
            <v>1081593384</v>
          </cell>
          <cell r="C1661" t="str">
            <v>MORENO MUÑOZ ROBERTH NIXON</v>
          </cell>
          <cell r="D1661" t="str">
            <v>MORENO</v>
          </cell>
          <cell r="E1661" t="str">
            <v>MUÑOZ</v>
          </cell>
          <cell r="F1661" t="str">
            <v>ROBERTH</v>
          </cell>
          <cell r="G1661" t="str">
            <v>NIXON</v>
          </cell>
          <cell r="H1661" t="str">
            <v>NULL</v>
          </cell>
          <cell r="I1661" t="str">
            <v>NULL</v>
          </cell>
          <cell r="J1661" t="str">
            <v>M</v>
          </cell>
          <cell r="K1661" t="str">
            <v>NULL</v>
          </cell>
          <cell r="L1661" t="str">
            <v>NULL</v>
          </cell>
          <cell r="M1661" t="str">
            <v>NULL</v>
          </cell>
          <cell r="N1661" t="str">
            <v>roberth-med@hotmail.com</v>
          </cell>
          <cell r="O1661" t="str">
            <v>NULL</v>
          </cell>
          <cell r="P1661" t="str">
            <v>NULL</v>
          </cell>
          <cell r="Q1661">
            <v>1</v>
          </cell>
        </row>
        <row r="1662">
          <cell r="B1662">
            <v>1061541075</v>
          </cell>
          <cell r="C1662" t="str">
            <v xml:space="preserve">Velasco Velez Marilin </v>
          </cell>
          <cell r="D1662" t="str">
            <v>Velasco</v>
          </cell>
          <cell r="E1662" t="str">
            <v>Velez</v>
          </cell>
          <cell r="F1662" t="str">
            <v>Marilin</v>
          </cell>
          <cell r="H1662" t="str">
            <v>NULL</v>
          </cell>
          <cell r="I1662" t="str">
            <v>NULL</v>
          </cell>
          <cell r="J1662" t="str">
            <v>F</v>
          </cell>
          <cell r="K1662" t="str">
            <v>NULL</v>
          </cell>
          <cell r="L1662" t="str">
            <v>NULL</v>
          </cell>
          <cell r="M1662" t="str">
            <v>NULL</v>
          </cell>
          <cell r="N1662" t="str">
            <v xml:space="preserve">Marlinv@unicauca.edu.co </v>
          </cell>
          <cell r="O1662" t="str">
            <v>NULL</v>
          </cell>
          <cell r="P1662" t="str">
            <v>NULL</v>
          </cell>
          <cell r="Q1662">
            <v>1</v>
          </cell>
        </row>
        <row r="1663">
          <cell r="B1663">
            <v>34567768</v>
          </cell>
          <cell r="C1663" t="str">
            <v>SANDOVAL ROSERO LISBETH ISABEL</v>
          </cell>
          <cell r="D1663" t="str">
            <v>SANDOVAL</v>
          </cell>
          <cell r="E1663" t="str">
            <v>ROSERO</v>
          </cell>
          <cell r="F1663" t="str">
            <v>LISBETH</v>
          </cell>
          <cell r="G1663" t="str">
            <v>ISABEL</v>
          </cell>
          <cell r="H1663" t="str">
            <v>NULL</v>
          </cell>
          <cell r="I1663" t="str">
            <v>NULL</v>
          </cell>
          <cell r="J1663" t="str">
            <v>F</v>
          </cell>
          <cell r="K1663" t="str">
            <v>NULL</v>
          </cell>
          <cell r="L1663" t="str">
            <v>NULL</v>
          </cell>
          <cell r="M1663" t="str">
            <v>NULL</v>
          </cell>
          <cell r="N1663" t="str">
            <v>isabelsandoval1509@gmail.com</v>
          </cell>
          <cell r="O1663" t="str">
            <v>NULL</v>
          </cell>
          <cell r="P1663" t="str">
            <v>NULL</v>
          </cell>
          <cell r="Q1663">
            <v>1</v>
          </cell>
        </row>
        <row r="1664">
          <cell r="B1664">
            <v>1061686519</v>
          </cell>
          <cell r="C1664" t="str">
            <v xml:space="preserve">BRAVO CUELLAR MARIA </v>
          </cell>
          <cell r="D1664" t="str">
            <v>BRAVO</v>
          </cell>
          <cell r="E1664" t="str">
            <v>CUELLAR</v>
          </cell>
          <cell r="F1664" t="str">
            <v>MARIA</v>
          </cell>
          <cell r="H1664" t="str">
            <v>NULL</v>
          </cell>
          <cell r="I1664" t="str">
            <v>NULL</v>
          </cell>
          <cell r="J1664" t="str">
            <v>M</v>
          </cell>
          <cell r="K1664" t="str">
            <v>NULL</v>
          </cell>
          <cell r="L1664" t="str">
            <v>NULL</v>
          </cell>
          <cell r="M1664" t="str">
            <v>NULL</v>
          </cell>
          <cell r="N1664" t="str">
            <v>mariabravocuellar@hotmail.com</v>
          </cell>
          <cell r="O1664" t="str">
            <v>NULL</v>
          </cell>
          <cell r="P1664" t="str">
            <v>NULL</v>
          </cell>
          <cell r="Q1664">
            <v>1</v>
          </cell>
        </row>
        <row r="1665">
          <cell r="B1665">
            <v>34558666</v>
          </cell>
          <cell r="C1665" t="str">
            <v>PERDOMO VERGARA GIGLIOLA YUDIT</v>
          </cell>
          <cell r="D1665" t="str">
            <v>PERDOMO</v>
          </cell>
          <cell r="E1665" t="str">
            <v>VERGARA</v>
          </cell>
          <cell r="F1665" t="str">
            <v>GIGLIOLA</v>
          </cell>
          <cell r="G1665" t="str">
            <v>YUDIT</v>
          </cell>
          <cell r="H1665" t="str">
            <v>NULL</v>
          </cell>
          <cell r="I1665" t="str">
            <v>NULL</v>
          </cell>
          <cell r="J1665" t="str">
            <v>F</v>
          </cell>
          <cell r="K1665" t="str">
            <v>NULL</v>
          </cell>
          <cell r="L1665" t="str">
            <v>NULL</v>
          </cell>
          <cell r="M1665" t="str">
            <v>NULL</v>
          </cell>
          <cell r="N1665" t="str">
            <v>gigli06@hotmail.com</v>
          </cell>
          <cell r="O1665" t="str">
            <v>NULL</v>
          </cell>
          <cell r="P1665" t="str">
            <v>NULL</v>
          </cell>
          <cell r="Q1665">
            <v>1</v>
          </cell>
        </row>
        <row r="1666">
          <cell r="B1666">
            <v>10295723</v>
          </cell>
          <cell r="C1666" t="str">
            <v>SANCHEZ GOMEZ TULIO ANDRES</v>
          </cell>
          <cell r="D1666" t="str">
            <v>SANCHEZ</v>
          </cell>
          <cell r="E1666" t="str">
            <v>GOMEZ</v>
          </cell>
          <cell r="F1666" t="str">
            <v>TULIO</v>
          </cell>
          <cell r="G1666" t="str">
            <v>ANDRES</v>
          </cell>
          <cell r="H1666" t="str">
            <v>NULL</v>
          </cell>
          <cell r="I1666" t="str">
            <v>NULL</v>
          </cell>
          <cell r="J1666" t="str">
            <v>M</v>
          </cell>
          <cell r="K1666" t="str">
            <v>NULL</v>
          </cell>
          <cell r="L1666" t="str">
            <v>NULL</v>
          </cell>
          <cell r="M1666" t="str">
            <v>NULL</v>
          </cell>
          <cell r="N1666" t="str">
            <v>andressanchezmd@hotmail.com</v>
          </cell>
          <cell r="O1666" t="str">
            <v>NULL</v>
          </cell>
          <cell r="P1666" t="str">
            <v>NULL</v>
          </cell>
          <cell r="Q1666">
            <v>1</v>
          </cell>
        </row>
        <row r="1667">
          <cell r="B1667">
            <v>10296504</v>
          </cell>
          <cell r="C1667" t="str">
            <v>LOpez Molina Juan Gabriel</v>
          </cell>
          <cell r="D1667" t="str">
            <v>LOpez</v>
          </cell>
          <cell r="E1667" t="str">
            <v>Molina</v>
          </cell>
          <cell r="F1667" t="str">
            <v>Juan</v>
          </cell>
          <cell r="G1667" t="str">
            <v>Gabriel</v>
          </cell>
          <cell r="H1667" t="str">
            <v>NULL</v>
          </cell>
          <cell r="I1667" t="str">
            <v>NULL</v>
          </cell>
          <cell r="J1667" t="str">
            <v>M</v>
          </cell>
          <cell r="K1667" t="str">
            <v>NULL</v>
          </cell>
          <cell r="L1667" t="str">
            <v>NULL</v>
          </cell>
          <cell r="M1667" t="str">
            <v>NULL</v>
          </cell>
          <cell r="N1667" t="str">
            <v>jglopez@unicauca.edu.co</v>
          </cell>
          <cell r="O1667" t="str">
            <v>NULL</v>
          </cell>
          <cell r="P1667" t="str">
            <v>NULL</v>
          </cell>
          <cell r="Q1667">
            <v>1</v>
          </cell>
        </row>
        <row r="1668">
          <cell r="B1668">
            <v>1061774788</v>
          </cell>
          <cell r="C1668" t="str">
            <v>INCHIMA RODRIGUEZ EDWIN VICENTE</v>
          </cell>
          <cell r="D1668" t="str">
            <v>INCHIMA</v>
          </cell>
          <cell r="E1668" t="str">
            <v>RODRIGUEZ</v>
          </cell>
          <cell r="F1668" t="str">
            <v>EDWIN</v>
          </cell>
          <cell r="G1668" t="str">
            <v>VICENTE</v>
          </cell>
          <cell r="H1668" t="str">
            <v>NULL</v>
          </cell>
          <cell r="I1668" t="str">
            <v>NULL</v>
          </cell>
          <cell r="J1668" t="str">
            <v>M</v>
          </cell>
          <cell r="K1668" t="str">
            <v>NULL</v>
          </cell>
          <cell r="L1668" t="str">
            <v>NULL</v>
          </cell>
          <cell r="M1668" t="str">
            <v>NULL</v>
          </cell>
          <cell r="N1668" t="str">
            <v>edwinchima3456@gmail.com</v>
          </cell>
          <cell r="O1668" t="str">
            <v>NULL</v>
          </cell>
          <cell r="P1668" t="str">
            <v>NULL</v>
          </cell>
          <cell r="Q1668">
            <v>1</v>
          </cell>
        </row>
        <row r="1669">
          <cell r="B1669">
            <v>76309451</v>
          </cell>
          <cell r="C1669" t="str">
            <v>Santacruz Ruiz Guillermo Enrique</v>
          </cell>
          <cell r="D1669" t="str">
            <v>Santacruz</v>
          </cell>
          <cell r="E1669" t="str">
            <v>Ruiz</v>
          </cell>
          <cell r="F1669" t="str">
            <v>Guillermo</v>
          </cell>
          <cell r="G1669" t="str">
            <v>Enrique</v>
          </cell>
          <cell r="H1669" t="str">
            <v>NULL</v>
          </cell>
          <cell r="I1669" t="str">
            <v>NULL</v>
          </cell>
          <cell r="J1669" t="str">
            <v>M</v>
          </cell>
          <cell r="K1669" t="str">
            <v>NULL</v>
          </cell>
          <cell r="L1669" t="str">
            <v>NULL</v>
          </cell>
          <cell r="M1669" t="str">
            <v>NULL</v>
          </cell>
          <cell r="N1669" t="str">
            <v>gesantac@unicauca.edu.co</v>
          </cell>
          <cell r="O1669" t="str">
            <v>NULL</v>
          </cell>
          <cell r="P1669" t="str">
            <v>NULL</v>
          </cell>
          <cell r="Q1669">
            <v>1</v>
          </cell>
        </row>
        <row r="1670">
          <cell r="B1670">
            <v>1061705786</v>
          </cell>
          <cell r="C1670" t="str">
            <v>SANTACRUZ ORDONEZ DIANA MARCELA</v>
          </cell>
          <cell r="D1670" t="str">
            <v>SANTACRUZ</v>
          </cell>
          <cell r="E1670" t="str">
            <v>ORDONEZ</v>
          </cell>
          <cell r="F1670" t="str">
            <v>DIANA</v>
          </cell>
          <cell r="G1670" t="str">
            <v>MARCELA</v>
          </cell>
          <cell r="H1670" t="str">
            <v>NULL</v>
          </cell>
          <cell r="I1670" t="str">
            <v>NULL</v>
          </cell>
          <cell r="J1670" t="str">
            <v>F</v>
          </cell>
          <cell r="K1670" t="str">
            <v>NULL</v>
          </cell>
          <cell r="L1670" t="str">
            <v>NULL</v>
          </cell>
          <cell r="M1670" t="str">
            <v>NULL</v>
          </cell>
          <cell r="N1670" t="str">
            <v>marcelita_santacruz@hotmail.com</v>
          </cell>
          <cell r="O1670" t="str">
            <v>NULL</v>
          </cell>
          <cell r="P1670" t="str">
            <v>NULL</v>
          </cell>
          <cell r="Q1670">
            <v>1</v>
          </cell>
        </row>
        <row r="1671">
          <cell r="B1671">
            <v>76326571</v>
          </cell>
          <cell r="C1671" t="str">
            <v>erazo dominguez andres fernando</v>
          </cell>
          <cell r="D1671" t="str">
            <v>erazo</v>
          </cell>
          <cell r="E1671" t="str">
            <v>dominguez</v>
          </cell>
          <cell r="F1671" t="str">
            <v>andres</v>
          </cell>
          <cell r="G1671" t="str">
            <v>fernando</v>
          </cell>
          <cell r="H1671" t="str">
            <v>NULL</v>
          </cell>
          <cell r="I1671" t="str">
            <v>NULL</v>
          </cell>
          <cell r="J1671" t="str">
            <v>M</v>
          </cell>
          <cell r="K1671" t="str">
            <v>NULL</v>
          </cell>
          <cell r="L1671" t="str">
            <v>NULL</v>
          </cell>
          <cell r="M1671" t="str">
            <v>NULL</v>
          </cell>
          <cell r="N1671" t="str">
            <v>andres-erazo@hotmail.com</v>
          </cell>
          <cell r="O1671" t="str">
            <v>NULL</v>
          </cell>
          <cell r="P1671" t="str">
            <v>NULL</v>
          </cell>
          <cell r="Q1671">
            <v>1</v>
          </cell>
        </row>
        <row r="1672">
          <cell r="B1672">
            <v>1118540431</v>
          </cell>
          <cell r="C1672" t="str">
            <v>LOPEZ ESCALANTE YESENIA CATERINE</v>
          </cell>
          <cell r="D1672" t="str">
            <v>LOPEZ</v>
          </cell>
          <cell r="E1672" t="str">
            <v>ESCALANTE</v>
          </cell>
          <cell r="F1672" t="str">
            <v>YESENIA</v>
          </cell>
          <cell r="G1672" t="str">
            <v>CATERINE</v>
          </cell>
          <cell r="H1672" t="str">
            <v>NULL</v>
          </cell>
          <cell r="I1672" t="str">
            <v>NULL</v>
          </cell>
          <cell r="J1672" t="str">
            <v>F</v>
          </cell>
          <cell r="K1672" t="str">
            <v>NULL</v>
          </cell>
          <cell r="L1672" t="str">
            <v>NULL</v>
          </cell>
          <cell r="M1672" t="str">
            <v>NULL</v>
          </cell>
          <cell r="N1672" t="str">
            <v>ebrios@gmail.com</v>
          </cell>
          <cell r="O1672" t="str">
            <v>NULL</v>
          </cell>
          <cell r="P1672" t="str">
            <v>NULL</v>
          </cell>
          <cell r="Q1672">
            <v>1</v>
          </cell>
        </row>
        <row r="1673">
          <cell r="B1673">
            <v>10303082</v>
          </cell>
          <cell r="C1673" t="str">
            <v>Muñoz Ruiz Edwin Oveimar</v>
          </cell>
          <cell r="D1673" t="str">
            <v>Muñoz</v>
          </cell>
          <cell r="E1673" t="str">
            <v>Ruiz</v>
          </cell>
          <cell r="F1673" t="str">
            <v>Edwin</v>
          </cell>
          <cell r="G1673" t="str">
            <v>Oveimar</v>
          </cell>
          <cell r="H1673" t="str">
            <v>NULL</v>
          </cell>
          <cell r="I1673" t="str">
            <v>NULL</v>
          </cell>
          <cell r="J1673" t="str">
            <v>M</v>
          </cell>
          <cell r="K1673" t="str">
            <v>NULL</v>
          </cell>
          <cell r="L1673" t="str">
            <v>NULL</v>
          </cell>
          <cell r="M1673" t="str">
            <v>NULL</v>
          </cell>
          <cell r="N1673" t="str">
            <v>edwinmunoz@unicauca.edu.co</v>
          </cell>
          <cell r="O1673" t="str">
            <v>NULL</v>
          </cell>
          <cell r="P1673" t="str">
            <v>NULL</v>
          </cell>
          <cell r="Q1673">
            <v>1</v>
          </cell>
        </row>
        <row r="1674">
          <cell r="B1674">
            <v>1061783171</v>
          </cell>
          <cell r="C1674" t="str">
            <v xml:space="preserve">MUÑOZ OROZCO NATHALIA </v>
          </cell>
          <cell r="D1674" t="str">
            <v>MUÑOZ</v>
          </cell>
          <cell r="E1674" t="str">
            <v>OROZCO</v>
          </cell>
          <cell r="F1674" t="str">
            <v>NATHALIA</v>
          </cell>
          <cell r="H1674" t="str">
            <v>NULL</v>
          </cell>
          <cell r="I1674" t="str">
            <v>NULL</v>
          </cell>
          <cell r="J1674" t="str">
            <v>F</v>
          </cell>
          <cell r="K1674" t="str">
            <v>NULL</v>
          </cell>
          <cell r="L1674" t="str">
            <v>NULL</v>
          </cell>
          <cell r="M1674" t="str">
            <v>NULL</v>
          </cell>
          <cell r="N1674" t="str">
            <v>nathalia.munozo@gmail.com</v>
          </cell>
          <cell r="O1674" t="str">
            <v>NULL</v>
          </cell>
          <cell r="P1674" t="str">
            <v>NULL</v>
          </cell>
          <cell r="Q1674">
            <v>1</v>
          </cell>
        </row>
        <row r="1675">
          <cell r="B1675">
            <v>1061691031</v>
          </cell>
          <cell r="C1675" t="str">
            <v>CASTILLO GARCES ASTRID ELISA</v>
          </cell>
          <cell r="D1675" t="str">
            <v>CASTILLO</v>
          </cell>
          <cell r="E1675" t="str">
            <v>GARCES</v>
          </cell>
          <cell r="F1675" t="str">
            <v>ASTRID</v>
          </cell>
          <cell r="G1675" t="str">
            <v>ELISA</v>
          </cell>
          <cell r="H1675" t="str">
            <v>NULL</v>
          </cell>
          <cell r="I1675" t="str">
            <v>NULL</v>
          </cell>
          <cell r="J1675" t="str">
            <v>F</v>
          </cell>
          <cell r="K1675" t="str">
            <v>NULL</v>
          </cell>
          <cell r="L1675" t="str">
            <v>NULL</v>
          </cell>
          <cell r="M1675" t="str">
            <v>NULL</v>
          </cell>
          <cell r="N1675" t="str">
            <v>elisacastillo00@gmail.com</v>
          </cell>
          <cell r="O1675" t="str">
            <v>NULL</v>
          </cell>
          <cell r="P1675" t="str">
            <v>NULL</v>
          </cell>
          <cell r="Q1675">
            <v>1</v>
          </cell>
        </row>
        <row r="1676">
          <cell r="B1676">
            <v>76324076</v>
          </cell>
          <cell r="C1676" t="str">
            <v>VELEZ ALEGRIA ALEX JULIAN</v>
          </cell>
          <cell r="D1676" t="str">
            <v>VELEZ</v>
          </cell>
          <cell r="E1676" t="str">
            <v>ALEGRIA</v>
          </cell>
          <cell r="F1676" t="str">
            <v>ALEX</v>
          </cell>
          <cell r="G1676" t="str">
            <v>JULIAN</v>
          </cell>
          <cell r="H1676" t="str">
            <v>NULL</v>
          </cell>
          <cell r="I1676" t="str">
            <v>NULL</v>
          </cell>
          <cell r="J1676" t="str">
            <v>M</v>
          </cell>
          <cell r="K1676" t="str">
            <v>NULL</v>
          </cell>
          <cell r="L1676" t="str">
            <v>NULL</v>
          </cell>
          <cell r="M1676" t="str">
            <v>NULL</v>
          </cell>
          <cell r="N1676" t="str">
            <v>ajvelez_a@yahoo.com</v>
          </cell>
          <cell r="O1676" t="str">
            <v>NULL</v>
          </cell>
          <cell r="P1676" t="str">
            <v>NULL</v>
          </cell>
          <cell r="Q1676">
            <v>1</v>
          </cell>
        </row>
        <row r="1677">
          <cell r="B1677">
            <v>34325846</v>
          </cell>
          <cell r="C1677" t="str">
            <v xml:space="preserve">MILLAN RESTREPO DORIS </v>
          </cell>
          <cell r="D1677" t="str">
            <v>MILLAN</v>
          </cell>
          <cell r="E1677" t="str">
            <v>RESTREPO</v>
          </cell>
          <cell r="F1677" t="str">
            <v>DORIS</v>
          </cell>
          <cell r="H1677" t="str">
            <v>NULL</v>
          </cell>
          <cell r="I1677" t="str">
            <v>NULL</v>
          </cell>
          <cell r="J1677" t="str">
            <v>F</v>
          </cell>
          <cell r="K1677" t="str">
            <v>NULL</v>
          </cell>
          <cell r="L1677" t="str">
            <v>NULL</v>
          </cell>
          <cell r="M1677" t="str">
            <v>NULL</v>
          </cell>
          <cell r="N1677" t="str">
            <v>restrepo5mil@hotmail.com</v>
          </cell>
          <cell r="O1677" t="str">
            <v>NULL</v>
          </cell>
          <cell r="P1677" t="str">
            <v>NULL</v>
          </cell>
          <cell r="Q1677">
            <v>1</v>
          </cell>
        </row>
        <row r="1678">
          <cell r="B1678">
            <v>10528937</v>
          </cell>
          <cell r="C1678" t="str">
            <v>LOPEZ GARZON NELSON ADOLFO</v>
          </cell>
          <cell r="D1678" t="str">
            <v>LOPEZ</v>
          </cell>
          <cell r="E1678" t="str">
            <v>GARZON</v>
          </cell>
          <cell r="F1678" t="str">
            <v>NELSON</v>
          </cell>
          <cell r="G1678" t="str">
            <v>ADOLFO</v>
          </cell>
          <cell r="H1678" t="str">
            <v>NULL</v>
          </cell>
          <cell r="I1678" t="str">
            <v>NULL</v>
          </cell>
          <cell r="J1678" t="str">
            <v>M</v>
          </cell>
          <cell r="K1678" t="str">
            <v>NULL</v>
          </cell>
          <cell r="L1678" t="str">
            <v>NULL</v>
          </cell>
          <cell r="M1678" t="str">
            <v>NULL</v>
          </cell>
          <cell r="N1678" t="str">
            <v>nelsonlopez@unicauca.edu.co</v>
          </cell>
          <cell r="O1678" t="str">
            <v>NULL</v>
          </cell>
          <cell r="P1678" t="str">
            <v>NULL</v>
          </cell>
          <cell r="Q1678">
            <v>1</v>
          </cell>
        </row>
        <row r="1679">
          <cell r="B1679">
            <v>10306194</v>
          </cell>
          <cell r="C1679" t="str">
            <v>LUBO VALLEJO JESUS ORLANDO</v>
          </cell>
          <cell r="D1679" t="str">
            <v>LUBO</v>
          </cell>
          <cell r="E1679" t="str">
            <v>VALLEJO</v>
          </cell>
          <cell r="F1679" t="str">
            <v>JESUS</v>
          </cell>
          <cell r="G1679" t="str">
            <v>ORLANDO</v>
          </cell>
          <cell r="H1679" t="str">
            <v>NULL</v>
          </cell>
          <cell r="I1679" t="str">
            <v>NULL</v>
          </cell>
          <cell r="J1679" t="str">
            <v>M</v>
          </cell>
          <cell r="K1679" t="str">
            <v>NULL</v>
          </cell>
          <cell r="L1679" t="str">
            <v>NULL</v>
          </cell>
          <cell r="M1679" t="str">
            <v>NULL</v>
          </cell>
          <cell r="N1679" t="str">
            <v>chucholubo856@gmail.com</v>
          </cell>
          <cell r="O1679" t="str">
            <v>NULL</v>
          </cell>
          <cell r="P1679" t="str">
            <v>NULL</v>
          </cell>
          <cell r="Q1679">
            <v>1</v>
          </cell>
        </row>
        <row r="1680">
          <cell r="B1680">
            <v>1061696896</v>
          </cell>
          <cell r="C1680" t="str">
            <v>DELGADO MOLINA CHRISTIAN CAMILO</v>
          </cell>
          <cell r="D1680" t="str">
            <v>DELGADO</v>
          </cell>
          <cell r="E1680" t="str">
            <v>MOLINA</v>
          </cell>
          <cell r="F1680" t="str">
            <v>CHRISTIAN</v>
          </cell>
          <cell r="G1680" t="str">
            <v>CAMILO</v>
          </cell>
          <cell r="H1680" t="str">
            <v>NULL</v>
          </cell>
          <cell r="I1680" t="str">
            <v>NULL</v>
          </cell>
          <cell r="J1680" t="str">
            <v>M</v>
          </cell>
          <cell r="K1680" t="str">
            <v>NULL</v>
          </cell>
          <cell r="L1680" t="str">
            <v>NULL</v>
          </cell>
          <cell r="M1680" t="str">
            <v>NULL</v>
          </cell>
          <cell r="N1680" t="str">
            <v>ccdelgado@unicauca.edu.co</v>
          </cell>
          <cell r="O1680" t="str">
            <v>NULL</v>
          </cell>
          <cell r="P1680" t="str">
            <v>NULL</v>
          </cell>
          <cell r="Q1680">
            <v>1</v>
          </cell>
        </row>
        <row r="1681">
          <cell r="B1681">
            <v>1061687500</v>
          </cell>
          <cell r="C1681" t="str">
            <v>CUARAN CORAL DIANA CAROLINA</v>
          </cell>
          <cell r="D1681" t="str">
            <v>CUARAN</v>
          </cell>
          <cell r="E1681" t="str">
            <v>CORAL</v>
          </cell>
          <cell r="F1681" t="str">
            <v>DIANA</v>
          </cell>
          <cell r="G1681" t="str">
            <v>CAROLINA</v>
          </cell>
          <cell r="H1681" t="str">
            <v>NULL</v>
          </cell>
          <cell r="I1681" t="str">
            <v>NULL</v>
          </cell>
          <cell r="J1681" t="str">
            <v>F</v>
          </cell>
          <cell r="K1681" t="str">
            <v>NULL</v>
          </cell>
          <cell r="L1681" t="str">
            <v>NULL</v>
          </cell>
          <cell r="M1681" t="str">
            <v>NULL</v>
          </cell>
          <cell r="N1681" t="str">
            <v>carolinacuaran@unicauca.edu.co</v>
          </cell>
          <cell r="O1681" t="str">
            <v>NULL</v>
          </cell>
          <cell r="P1681" t="str">
            <v>NULL</v>
          </cell>
          <cell r="Q1681">
            <v>1</v>
          </cell>
        </row>
        <row r="1682">
          <cell r="B1682">
            <v>1061726602</v>
          </cell>
          <cell r="C1682" t="str">
            <v>IMBACHI AÑASCO JOSE ANDERSON</v>
          </cell>
          <cell r="D1682" t="str">
            <v>IMBACHI</v>
          </cell>
          <cell r="E1682" t="str">
            <v>AÑASCO</v>
          </cell>
          <cell r="F1682" t="str">
            <v>JOSE</v>
          </cell>
          <cell r="G1682" t="str">
            <v>ANDERSON</v>
          </cell>
          <cell r="H1682" t="str">
            <v>NULL</v>
          </cell>
          <cell r="I1682" t="str">
            <v>NULL</v>
          </cell>
          <cell r="J1682" t="str">
            <v>M</v>
          </cell>
          <cell r="K1682" t="str">
            <v>NULL</v>
          </cell>
          <cell r="L1682" t="str">
            <v>NULL</v>
          </cell>
          <cell r="M1682" t="str">
            <v>NULL</v>
          </cell>
          <cell r="N1682" t="str">
            <v>andersonim2@gmail.com</v>
          </cell>
          <cell r="O1682" t="str">
            <v>NULL</v>
          </cell>
          <cell r="P1682" t="str">
            <v>NULL</v>
          </cell>
          <cell r="Q1682">
            <v>1</v>
          </cell>
        </row>
        <row r="1683">
          <cell r="B1683">
            <v>1061809088</v>
          </cell>
          <cell r="C1683" t="str">
            <v>ANACONA CRUZ YERSON STIBEN</v>
          </cell>
          <cell r="D1683" t="str">
            <v>ANACONA</v>
          </cell>
          <cell r="E1683" t="str">
            <v>CRUZ</v>
          </cell>
          <cell r="F1683" t="str">
            <v>YERSON</v>
          </cell>
          <cell r="G1683" t="str">
            <v>STIBEN</v>
          </cell>
          <cell r="H1683" t="str">
            <v>NULL</v>
          </cell>
          <cell r="I1683" t="str">
            <v>NULL</v>
          </cell>
          <cell r="J1683" t="str">
            <v>M</v>
          </cell>
          <cell r="K1683" t="str">
            <v>NULL</v>
          </cell>
          <cell r="L1683" t="str">
            <v>NULL</v>
          </cell>
          <cell r="M1683" t="str">
            <v>NULL</v>
          </cell>
          <cell r="N1683" t="str">
            <v>ysanacona@unicauca.edu.co</v>
          </cell>
          <cell r="O1683" t="str">
            <v>NULL</v>
          </cell>
          <cell r="P1683" t="str">
            <v>NULL</v>
          </cell>
          <cell r="Q1683">
            <v>1</v>
          </cell>
        </row>
        <row r="1684">
          <cell r="B1684">
            <v>94550346</v>
          </cell>
          <cell r="C1684" t="str">
            <v>Duque GOmez Alejandro Alejandro</v>
          </cell>
          <cell r="D1684" t="str">
            <v>Duque</v>
          </cell>
          <cell r="E1684" t="str">
            <v>GOmez</v>
          </cell>
          <cell r="F1684" t="str">
            <v>Alejandro</v>
          </cell>
          <cell r="G1684" t="str">
            <v>Alejandro</v>
          </cell>
          <cell r="H1684" t="str">
            <v>NULL</v>
          </cell>
          <cell r="I1684" t="str">
            <v>NULL</v>
          </cell>
          <cell r="J1684" t="str">
            <v>M</v>
          </cell>
          <cell r="K1684" t="str">
            <v>NULL</v>
          </cell>
          <cell r="L1684" t="str">
            <v>NULL</v>
          </cell>
          <cell r="M1684" t="str">
            <v>NULL</v>
          </cell>
          <cell r="N1684" t="str">
            <v>alejoduque85@gmail.com</v>
          </cell>
          <cell r="O1684" t="str">
            <v>NULL</v>
          </cell>
          <cell r="P1684" t="str">
            <v>NULL</v>
          </cell>
          <cell r="Q1684">
            <v>1</v>
          </cell>
        </row>
        <row r="1685">
          <cell r="B1685">
            <v>1110528126</v>
          </cell>
          <cell r="C1685" t="str">
            <v>BARBOSA VINASCO HAMILTON JULIAN</v>
          </cell>
          <cell r="D1685" t="str">
            <v>BARBOSA</v>
          </cell>
          <cell r="E1685" t="str">
            <v>VINASCO</v>
          </cell>
          <cell r="F1685" t="str">
            <v>HAMILTON</v>
          </cell>
          <cell r="G1685" t="str">
            <v>JULIAN</v>
          </cell>
          <cell r="H1685" t="str">
            <v>NULL</v>
          </cell>
          <cell r="I1685" t="str">
            <v>NULL</v>
          </cell>
          <cell r="J1685" t="str">
            <v>M</v>
          </cell>
          <cell r="K1685" t="str">
            <v>NULL</v>
          </cell>
          <cell r="L1685" t="str">
            <v>NULL</v>
          </cell>
          <cell r="M1685" t="str">
            <v>NULL</v>
          </cell>
          <cell r="N1685" t="str">
            <v>hjulianbv@gmail.com</v>
          </cell>
          <cell r="O1685" t="str">
            <v>NULL</v>
          </cell>
          <cell r="P1685" t="str">
            <v>NULL</v>
          </cell>
          <cell r="Q1685">
            <v>1</v>
          </cell>
        </row>
        <row r="1686">
          <cell r="B1686">
            <v>1026268386</v>
          </cell>
          <cell r="C1686" t="str">
            <v>PALOMINO OROZCO BETTY LIZETH</v>
          </cell>
          <cell r="D1686" t="str">
            <v>PALOMINO</v>
          </cell>
          <cell r="E1686" t="str">
            <v>OROZCO</v>
          </cell>
          <cell r="F1686" t="str">
            <v>BETTY</v>
          </cell>
          <cell r="G1686" t="str">
            <v>LIZETH</v>
          </cell>
          <cell r="H1686" t="str">
            <v>NULL</v>
          </cell>
          <cell r="I1686" t="str">
            <v>NULL</v>
          </cell>
          <cell r="J1686" t="str">
            <v>F</v>
          </cell>
          <cell r="K1686" t="str">
            <v>NULL</v>
          </cell>
          <cell r="L1686" t="str">
            <v>NULL</v>
          </cell>
          <cell r="M1686" t="str">
            <v>NULL</v>
          </cell>
          <cell r="N1686" t="str">
            <v>lizeth.palomino@hotmail.com</v>
          </cell>
          <cell r="O1686" t="str">
            <v>NULL</v>
          </cell>
          <cell r="P1686" t="str">
            <v>NULL</v>
          </cell>
          <cell r="Q1686">
            <v>1</v>
          </cell>
        </row>
        <row r="1687">
          <cell r="B1687">
            <v>4617806</v>
          </cell>
          <cell r="C1687" t="str">
            <v>CERQUERA GARCIA ARIEL FERNANDO</v>
          </cell>
          <cell r="D1687" t="str">
            <v>CERQUERA</v>
          </cell>
          <cell r="E1687" t="str">
            <v>GARCIA</v>
          </cell>
          <cell r="F1687" t="str">
            <v>ARIEL</v>
          </cell>
          <cell r="G1687" t="str">
            <v>FERNANDO</v>
          </cell>
          <cell r="H1687" t="str">
            <v>NULL</v>
          </cell>
          <cell r="I1687" t="str">
            <v>NULL</v>
          </cell>
          <cell r="J1687" t="str">
            <v>M</v>
          </cell>
          <cell r="K1687" t="str">
            <v>NULL</v>
          </cell>
          <cell r="L1687" t="str">
            <v>NULL</v>
          </cell>
          <cell r="M1687" t="str">
            <v>NULL</v>
          </cell>
          <cell r="N1687" t="str">
            <v>acerquera@unicauca.edu.co</v>
          </cell>
          <cell r="O1687" t="str">
            <v>NULL</v>
          </cell>
          <cell r="P1687" t="str">
            <v>NULL</v>
          </cell>
          <cell r="Q1687">
            <v>1</v>
          </cell>
        </row>
        <row r="1688">
          <cell r="B1688">
            <v>77170928</v>
          </cell>
          <cell r="C1688" t="str">
            <v xml:space="preserve">MORENO RUIZ DAVID </v>
          </cell>
          <cell r="D1688" t="str">
            <v>MORENO</v>
          </cell>
          <cell r="E1688" t="str">
            <v>RUIZ</v>
          </cell>
          <cell r="F1688" t="str">
            <v>DAVID</v>
          </cell>
          <cell r="H1688" t="str">
            <v>NULL</v>
          </cell>
          <cell r="I1688" t="str">
            <v>NULL</v>
          </cell>
          <cell r="J1688" t="str">
            <v>M</v>
          </cell>
          <cell r="K1688" t="str">
            <v>NULL</v>
          </cell>
          <cell r="L1688" t="str">
            <v>NULL</v>
          </cell>
          <cell r="M1688" t="str">
            <v>NULL</v>
          </cell>
          <cell r="N1688" t="str">
            <v>davidmoreno.ruiz@gmail.com</v>
          </cell>
          <cell r="O1688" t="str">
            <v>NULL</v>
          </cell>
          <cell r="P1688" t="str">
            <v>NULL</v>
          </cell>
          <cell r="Q1688">
            <v>1</v>
          </cell>
        </row>
        <row r="1689">
          <cell r="B1689">
            <v>10292981</v>
          </cell>
          <cell r="C1689" t="str">
            <v>GONZALEZ MUNOZ RICARDO ADRIAN</v>
          </cell>
          <cell r="D1689" t="str">
            <v>GONZALEZ</v>
          </cell>
          <cell r="E1689" t="str">
            <v>MUNOZ</v>
          </cell>
          <cell r="F1689" t="str">
            <v>RICARDO</v>
          </cell>
          <cell r="G1689" t="str">
            <v>ADRIAN</v>
          </cell>
          <cell r="H1689" t="str">
            <v>NULL</v>
          </cell>
          <cell r="I1689" t="str">
            <v>NULL</v>
          </cell>
          <cell r="J1689" t="str">
            <v>M</v>
          </cell>
          <cell r="K1689" t="str">
            <v>NULL</v>
          </cell>
          <cell r="L1689" t="str">
            <v>NULL</v>
          </cell>
          <cell r="M1689" t="str">
            <v>NULL</v>
          </cell>
          <cell r="N1689" t="str">
            <v>ragmaros0@gmail.com</v>
          </cell>
          <cell r="O1689" t="str">
            <v>NULL</v>
          </cell>
          <cell r="P1689" t="str">
            <v>NULL</v>
          </cell>
          <cell r="Q1689">
            <v>1</v>
          </cell>
        </row>
        <row r="1690">
          <cell r="B1690">
            <v>34324346</v>
          </cell>
          <cell r="C1690" t="str">
            <v>HERNANDEZ PINO YOLI MARCELA</v>
          </cell>
          <cell r="D1690" t="str">
            <v>HERNANDEZ</v>
          </cell>
          <cell r="E1690" t="str">
            <v>PINO</v>
          </cell>
          <cell r="F1690" t="str">
            <v>YOLI</v>
          </cell>
          <cell r="G1690" t="str">
            <v>MARCELA</v>
          </cell>
          <cell r="H1690" t="str">
            <v>NULL</v>
          </cell>
          <cell r="I1690" t="str">
            <v>NULL</v>
          </cell>
          <cell r="J1690" t="str">
            <v>F</v>
          </cell>
          <cell r="K1690" t="str">
            <v>NULL</v>
          </cell>
          <cell r="L1690" t="str">
            <v>NULL</v>
          </cell>
          <cell r="M1690" t="str">
            <v>NULL</v>
          </cell>
          <cell r="N1690" t="str">
            <v>marcela.hernandez@unicauca.edu.co</v>
          </cell>
          <cell r="O1690" t="str">
            <v>NULL</v>
          </cell>
          <cell r="P1690" t="str">
            <v>NULL</v>
          </cell>
          <cell r="Q1690">
            <v>1</v>
          </cell>
        </row>
        <row r="1691">
          <cell r="B1691">
            <v>76310809</v>
          </cell>
          <cell r="C1691" t="str">
            <v>Benavides Piamba Pastor Ovidio</v>
          </cell>
          <cell r="D1691" t="str">
            <v>Benavides</v>
          </cell>
          <cell r="E1691" t="str">
            <v>Piamba</v>
          </cell>
          <cell r="F1691" t="str">
            <v>Pastor</v>
          </cell>
          <cell r="G1691" t="str">
            <v>Ovidio</v>
          </cell>
          <cell r="H1691" t="str">
            <v>NULL</v>
          </cell>
          <cell r="I1691" t="str">
            <v>NULL</v>
          </cell>
          <cell r="J1691" t="str">
            <v>M</v>
          </cell>
          <cell r="K1691" t="str">
            <v>NULL</v>
          </cell>
          <cell r="L1691" t="str">
            <v>NULL</v>
          </cell>
          <cell r="M1691" t="str">
            <v>NULL</v>
          </cell>
          <cell r="N1691" t="str">
            <v>pastor3571@gmail.com</v>
          </cell>
          <cell r="O1691" t="str">
            <v>NULL</v>
          </cell>
          <cell r="P1691" t="str">
            <v>NULL</v>
          </cell>
          <cell r="Q1691">
            <v>1</v>
          </cell>
        </row>
        <row r="1692">
          <cell r="B1692">
            <v>76330325</v>
          </cell>
          <cell r="C1692" t="str">
            <v>MURILLO FERNANDEZ EDWIN ANDRES</v>
          </cell>
          <cell r="D1692" t="str">
            <v>MURILLO</v>
          </cell>
          <cell r="E1692" t="str">
            <v>FERNANDEZ</v>
          </cell>
          <cell r="F1692" t="str">
            <v>EDWIN</v>
          </cell>
          <cell r="G1692" t="str">
            <v>ANDRES</v>
          </cell>
          <cell r="H1692" t="str">
            <v>NULL</v>
          </cell>
          <cell r="I1692" t="str">
            <v>NULL</v>
          </cell>
          <cell r="J1692" t="str">
            <v>M</v>
          </cell>
          <cell r="K1692" t="str">
            <v>NULL</v>
          </cell>
          <cell r="L1692" t="str">
            <v>NULL</v>
          </cell>
          <cell r="M1692" t="str">
            <v>NULL</v>
          </cell>
          <cell r="N1692" t="str">
            <v>emurillo@unicauca.edu.co</v>
          </cell>
          <cell r="O1692" t="str">
            <v>NULL</v>
          </cell>
          <cell r="P1692" t="str">
            <v>NULL</v>
          </cell>
          <cell r="Q1692">
            <v>1</v>
          </cell>
        </row>
        <row r="1693">
          <cell r="B1693">
            <v>76332027</v>
          </cell>
          <cell r="C1693" t="str">
            <v>GirOn TimanA Diego Fernando</v>
          </cell>
          <cell r="D1693" t="str">
            <v>GirOn</v>
          </cell>
          <cell r="E1693" t="str">
            <v>TimanA</v>
          </cell>
          <cell r="F1693" t="str">
            <v>Diego</v>
          </cell>
          <cell r="G1693" t="str">
            <v>Fernando</v>
          </cell>
          <cell r="H1693" t="str">
            <v>NULL</v>
          </cell>
          <cell r="I1693" t="str">
            <v>NULL</v>
          </cell>
          <cell r="J1693" t="str">
            <v>M</v>
          </cell>
          <cell r="K1693" t="str">
            <v>NULL</v>
          </cell>
          <cell r="L1693" t="str">
            <v>NULL</v>
          </cell>
          <cell r="M1693" t="str">
            <v>NULL</v>
          </cell>
          <cell r="N1693" t="str">
            <v>diegogiron@unicauca.edu.co</v>
          </cell>
          <cell r="O1693" t="str">
            <v>NULL</v>
          </cell>
          <cell r="P1693" t="str">
            <v>NULL</v>
          </cell>
          <cell r="Q1693">
            <v>1</v>
          </cell>
        </row>
        <row r="1694">
          <cell r="B1694">
            <v>38569682</v>
          </cell>
          <cell r="C1694" t="str">
            <v>FAJARDO VASQUEZ MARTHA PATRICIA</v>
          </cell>
          <cell r="D1694" t="str">
            <v>FAJARDO</v>
          </cell>
          <cell r="E1694" t="str">
            <v>VASQUEZ</v>
          </cell>
          <cell r="F1694" t="str">
            <v>MARTHA</v>
          </cell>
          <cell r="G1694" t="str">
            <v>PATRICIA</v>
          </cell>
          <cell r="H1694" t="str">
            <v>NULL</v>
          </cell>
          <cell r="I1694" t="str">
            <v>NULL</v>
          </cell>
          <cell r="J1694" t="str">
            <v>F</v>
          </cell>
          <cell r="K1694" t="str">
            <v>NULL</v>
          </cell>
          <cell r="L1694" t="str">
            <v>NULL</v>
          </cell>
          <cell r="M1694" t="str">
            <v>NULL</v>
          </cell>
          <cell r="N1694" t="str">
            <v>marthicafajardo@gmail.com</v>
          </cell>
          <cell r="O1694" t="str">
            <v>NULL</v>
          </cell>
          <cell r="P1694" t="str">
            <v>NULL</v>
          </cell>
          <cell r="Q1694">
            <v>1</v>
          </cell>
        </row>
        <row r="1695">
          <cell r="B1695">
            <v>10300943</v>
          </cell>
          <cell r="C1695" t="str">
            <v>AREVALO VIVEROS DIEGO FABIAN</v>
          </cell>
          <cell r="D1695" t="str">
            <v>AREVALO</v>
          </cell>
          <cell r="E1695" t="str">
            <v>VIVEROS</v>
          </cell>
          <cell r="F1695" t="str">
            <v>DIEGO</v>
          </cell>
          <cell r="G1695" t="str">
            <v>FABIAN</v>
          </cell>
          <cell r="H1695" t="str">
            <v>NULL</v>
          </cell>
          <cell r="I1695" t="str">
            <v>NULL</v>
          </cell>
          <cell r="J1695" t="str">
            <v>M</v>
          </cell>
          <cell r="K1695" t="str">
            <v>NULL</v>
          </cell>
          <cell r="L1695" t="str">
            <v>NULL</v>
          </cell>
          <cell r="M1695" t="str">
            <v>NULL</v>
          </cell>
          <cell r="N1695" t="str">
            <v xml:space="preserve">darevalo2008@hotmail.com </v>
          </cell>
          <cell r="O1695" t="str">
            <v>NULL</v>
          </cell>
          <cell r="P1695" t="str">
            <v>NULL</v>
          </cell>
          <cell r="Q1695">
            <v>1</v>
          </cell>
        </row>
        <row r="1696">
          <cell r="B1696">
            <v>10292347</v>
          </cell>
          <cell r="C1696" t="str">
            <v>BUCHELI LOPEZ EDISON FERNANDO</v>
          </cell>
          <cell r="D1696" t="str">
            <v>BUCHELI</v>
          </cell>
          <cell r="E1696" t="str">
            <v>LOPEZ</v>
          </cell>
          <cell r="F1696" t="str">
            <v>EDISON</v>
          </cell>
          <cell r="G1696" t="str">
            <v>FERNANDO</v>
          </cell>
          <cell r="H1696" t="str">
            <v>NULL</v>
          </cell>
          <cell r="I1696" t="str">
            <v>NULL</v>
          </cell>
          <cell r="J1696" t="str">
            <v>M</v>
          </cell>
          <cell r="K1696" t="str">
            <v>NULL</v>
          </cell>
          <cell r="L1696" t="str">
            <v>NULL</v>
          </cell>
          <cell r="M1696" t="str">
            <v>NULL</v>
          </cell>
          <cell r="N1696" t="str">
            <v>ebucheli@unicauca.edu.co</v>
          </cell>
          <cell r="O1696" t="str">
            <v>NULL</v>
          </cell>
          <cell r="P1696" t="str">
            <v>NULL</v>
          </cell>
          <cell r="Q1696">
            <v>1</v>
          </cell>
        </row>
        <row r="1697">
          <cell r="B1697">
            <v>10289688</v>
          </cell>
          <cell r="C1697" t="str">
            <v>JIMENEZ LONDOÑO ALEJANDRO JIMENEZ</v>
          </cell>
          <cell r="D1697" t="str">
            <v>JIMENEZ</v>
          </cell>
          <cell r="E1697" t="str">
            <v>LONDOÑO</v>
          </cell>
          <cell r="F1697" t="str">
            <v>ALEJANDRO</v>
          </cell>
          <cell r="G1697" t="str">
            <v>JIMENEZ</v>
          </cell>
          <cell r="H1697" t="str">
            <v>NULL</v>
          </cell>
          <cell r="I1697" t="str">
            <v>NULL</v>
          </cell>
          <cell r="J1697" t="str">
            <v>M</v>
          </cell>
          <cell r="K1697" t="str">
            <v>NULL</v>
          </cell>
          <cell r="L1697" t="str">
            <v>NULL</v>
          </cell>
          <cell r="M1697" t="str">
            <v>NULL</v>
          </cell>
          <cell r="N1697" t="str">
            <v>grupoartefactos@gmail.com</v>
          </cell>
          <cell r="O1697" t="str">
            <v>NULL</v>
          </cell>
          <cell r="P1697" t="str">
            <v>NULL</v>
          </cell>
          <cell r="Q1697">
            <v>1</v>
          </cell>
        </row>
        <row r="1698">
          <cell r="B1698">
            <v>1061781234</v>
          </cell>
          <cell r="C1698" t="str">
            <v>Jojoa Ramirez Brahian Andres</v>
          </cell>
          <cell r="D1698" t="str">
            <v>Jojoa</v>
          </cell>
          <cell r="E1698" t="str">
            <v>Ramirez</v>
          </cell>
          <cell r="F1698" t="str">
            <v>Brahian</v>
          </cell>
          <cell r="G1698" t="str">
            <v>Andres</v>
          </cell>
          <cell r="H1698" t="str">
            <v>NULL</v>
          </cell>
          <cell r="I1698" t="str">
            <v>NULL</v>
          </cell>
          <cell r="J1698" t="str">
            <v>M</v>
          </cell>
          <cell r="K1698" t="str">
            <v>NULL</v>
          </cell>
          <cell r="L1698" t="str">
            <v>NULL</v>
          </cell>
          <cell r="M1698" t="str">
            <v>NULL</v>
          </cell>
          <cell r="N1698" t="str">
            <v>bajojoa@unicauca.edu.co</v>
          </cell>
          <cell r="O1698" t="str">
            <v>NULL</v>
          </cell>
          <cell r="P1698" t="str">
            <v>NULL</v>
          </cell>
          <cell r="Q1698">
            <v>1</v>
          </cell>
        </row>
        <row r="1699">
          <cell r="B1699">
            <v>94469727</v>
          </cell>
          <cell r="C1699" t="str">
            <v>CUEVAS ARENAS HECTOR MANUEL</v>
          </cell>
          <cell r="D1699" t="str">
            <v>CUEVAS</v>
          </cell>
          <cell r="E1699" t="str">
            <v>ARENAS</v>
          </cell>
          <cell r="F1699" t="str">
            <v>HECTOR</v>
          </cell>
          <cell r="G1699" t="str">
            <v>MANUEL</v>
          </cell>
          <cell r="H1699" t="str">
            <v>NULL</v>
          </cell>
          <cell r="I1699" t="str">
            <v>NULL</v>
          </cell>
          <cell r="J1699" t="str">
            <v>M</v>
          </cell>
          <cell r="K1699" t="str">
            <v>NULL</v>
          </cell>
          <cell r="L1699" t="str">
            <v>NULL</v>
          </cell>
          <cell r="M1699" t="str">
            <v>NULL</v>
          </cell>
          <cell r="N1699" t="str">
            <v>hemacuar@yahoo.com</v>
          </cell>
          <cell r="O1699" t="str">
            <v>NULL</v>
          </cell>
          <cell r="P1699" t="str">
            <v>NULL</v>
          </cell>
          <cell r="Q1699">
            <v>1</v>
          </cell>
        </row>
        <row r="1700">
          <cell r="B1700">
            <v>1107508639</v>
          </cell>
          <cell r="C1700" t="str">
            <v>PABON ASTUDILLO JHON HAROLD</v>
          </cell>
          <cell r="D1700" t="str">
            <v>PABON</v>
          </cell>
          <cell r="E1700" t="str">
            <v>ASTUDILLO</v>
          </cell>
          <cell r="F1700" t="str">
            <v>JHON</v>
          </cell>
          <cell r="G1700" t="str">
            <v>HAROLD</v>
          </cell>
          <cell r="H1700" t="str">
            <v>NULL</v>
          </cell>
          <cell r="I1700" t="str">
            <v>NULL</v>
          </cell>
          <cell r="J1700" t="str">
            <v>M</v>
          </cell>
          <cell r="K1700" t="str">
            <v>NULL</v>
          </cell>
          <cell r="L1700" t="str">
            <v>NULL</v>
          </cell>
          <cell r="M1700" t="str">
            <v>NULL</v>
          </cell>
          <cell r="N1700" t="str">
            <v>jhon.pabon.astudillo@gmail.com</v>
          </cell>
          <cell r="O1700" t="str">
            <v>NULL</v>
          </cell>
          <cell r="P1700" t="str">
            <v>NULL</v>
          </cell>
          <cell r="Q1700">
            <v>1</v>
          </cell>
        </row>
        <row r="1701">
          <cell r="B1701">
            <v>1118257198</v>
          </cell>
          <cell r="C1701" t="str">
            <v>PEREZ RENGIFO JUAN MANUEL</v>
          </cell>
          <cell r="D1701" t="str">
            <v>PEREZ</v>
          </cell>
          <cell r="E1701" t="str">
            <v>RENGIFO</v>
          </cell>
          <cell r="F1701" t="str">
            <v>JUAN</v>
          </cell>
          <cell r="G1701" t="str">
            <v>MANUEL</v>
          </cell>
          <cell r="H1701" t="str">
            <v>NULL</v>
          </cell>
          <cell r="I1701" t="str">
            <v>NULL</v>
          </cell>
          <cell r="J1701" t="str">
            <v>M</v>
          </cell>
          <cell r="K1701" t="str">
            <v>NULL</v>
          </cell>
          <cell r="L1701" t="str">
            <v>NULL</v>
          </cell>
          <cell r="M1701" t="str">
            <v>NULL</v>
          </cell>
          <cell r="N1701" t="str">
            <v>juancho182.1230@hotmail.com</v>
          </cell>
          <cell r="O1701" t="str">
            <v>NULL</v>
          </cell>
          <cell r="P1701" t="str">
            <v>NULL</v>
          </cell>
          <cell r="Q1701">
            <v>1</v>
          </cell>
        </row>
        <row r="1702">
          <cell r="B1702">
            <v>25283015</v>
          </cell>
          <cell r="C1702" t="str">
            <v>CARRENO VALLEJO JEIMMY CAROLINA</v>
          </cell>
          <cell r="D1702" t="str">
            <v>CARRENO</v>
          </cell>
          <cell r="E1702" t="str">
            <v>VALLEJO</v>
          </cell>
          <cell r="F1702" t="str">
            <v>JEIMMY</v>
          </cell>
          <cell r="G1702" t="str">
            <v>CAROLINA</v>
          </cell>
          <cell r="H1702" t="str">
            <v>NULL</v>
          </cell>
          <cell r="I1702" t="str">
            <v>NULL</v>
          </cell>
          <cell r="J1702" t="str">
            <v>F</v>
          </cell>
          <cell r="K1702" t="str">
            <v>NULL</v>
          </cell>
          <cell r="L1702" t="str">
            <v>NULL</v>
          </cell>
          <cell r="M1702" t="str">
            <v>NULL</v>
          </cell>
          <cell r="N1702" t="str">
            <v>jeicar@gmail.com</v>
          </cell>
          <cell r="O1702" t="str">
            <v>NULL</v>
          </cell>
          <cell r="P1702" t="str">
            <v>NULL</v>
          </cell>
          <cell r="Q1702">
            <v>1</v>
          </cell>
        </row>
        <row r="1703">
          <cell r="B1703">
            <v>94544687</v>
          </cell>
          <cell r="C1703" t="str">
            <v>OCHOA MUNOZ YASSER HALIL</v>
          </cell>
          <cell r="D1703" t="str">
            <v>OCHOA</v>
          </cell>
          <cell r="E1703" t="str">
            <v>MUNOZ</v>
          </cell>
          <cell r="F1703" t="str">
            <v>YASSER</v>
          </cell>
          <cell r="G1703" t="str">
            <v>HALIL</v>
          </cell>
          <cell r="H1703" t="str">
            <v>NULL</v>
          </cell>
          <cell r="I1703" t="str">
            <v>NULL</v>
          </cell>
          <cell r="J1703" t="str">
            <v>M</v>
          </cell>
          <cell r="K1703" t="str">
            <v>NULL</v>
          </cell>
          <cell r="L1703" t="str">
            <v>NULL</v>
          </cell>
          <cell r="M1703" t="str">
            <v>NULL</v>
          </cell>
          <cell r="N1703" t="str">
            <v>yasser8a@gmail.com</v>
          </cell>
          <cell r="O1703" t="str">
            <v>NULL</v>
          </cell>
          <cell r="P1703" t="str">
            <v>NULL</v>
          </cell>
          <cell r="Q1703">
            <v>1</v>
          </cell>
        </row>
        <row r="1704">
          <cell r="B1704">
            <v>1061773124</v>
          </cell>
          <cell r="C1704" t="str">
            <v>Solis Pino AndrEs Felipe</v>
          </cell>
          <cell r="D1704" t="str">
            <v>Solis</v>
          </cell>
          <cell r="E1704" t="str">
            <v>Pino</v>
          </cell>
          <cell r="F1704" t="str">
            <v>AndrEs</v>
          </cell>
          <cell r="G1704" t="str">
            <v>Felipe</v>
          </cell>
          <cell r="H1704" t="str">
            <v>NULL</v>
          </cell>
          <cell r="I1704" t="str">
            <v>NULL</v>
          </cell>
          <cell r="J1704" t="str">
            <v>M</v>
          </cell>
          <cell r="K1704" t="str">
            <v>NULL</v>
          </cell>
          <cell r="L1704" t="str">
            <v>NULL</v>
          </cell>
          <cell r="M1704" t="str">
            <v>NULL</v>
          </cell>
          <cell r="N1704" t="str">
            <v>afsolis@unicauca.edu.co</v>
          </cell>
          <cell r="O1704" t="str">
            <v>NULL</v>
          </cell>
          <cell r="P1704" t="str">
            <v>NULL</v>
          </cell>
          <cell r="Q1704">
            <v>1</v>
          </cell>
        </row>
        <row r="1705">
          <cell r="B1705">
            <v>1061747253</v>
          </cell>
          <cell r="C1705" t="str">
            <v>PINTO RODRIGUEZ VICTOR HUGO</v>
          </cell>
          <cell r="D1705" t="str">
            <v>PINTO</v>
          </cell>
          <cell r="E1705" t="str">
            <v>RODRIGUEZ</v>
          </cell>
          <cell r="F1705" t="str">
            <v>VICTOR</v>
          </cell>
          <cell r="G1705" t="str">
            <v>HUGO</v>
          </cell>
          <cell r="H1705" t="str">
            <v>NULL</v>
          </cell>
          <cell r="I1705" t="str">
            <v>NULL</v>
          </cell>
          <cell r="J1705" t="str">
            <v>M</v>
          </cell>
          <cell r="K1705" t="str">
            <v>NULL</v>
          </cell>
          <cell r="L1705" t="str">
            <v>NULL</v>
          </cell>
          <cell r="M1705" t="str">
            <v>NULL</v>
          </cell>
          <cell r="N1705" t="str">
            <v>victorpinto@unicauca.edu.co</v>
          </cell>
          <cell r="O1705" t="str">
            <v>NULL</v>
          </cell>
          <cell r="P1705" t="str">
            <v>NULL</v>
          </cell>
          <cell r="Q1705">
            <v>1</v>
          </cell>
        </row>
        <row r="1706">
          <cell r="B1706">
            <v>1004550400</v>
          </cell>
          <cell r="C1706" t="str">
            <v>ARTEAGA BENAVIDES ESTEBAN ALBERTO</v>
          </cell>
          <cell r="D1706" t="str">
            <v>ARTEAGA</v>
          </cell>
          <cell r="E1706" t="str">
            <v>BENAVIDES</v>
          </cell>
          <cell r="F1706" t="str">
            <v>ESTEBAN</v>
          </cell>
          <cell r="G1706" t="str">
            <v>ALBERTO</v>
          </cell>
          <cell r="H1706" t="str">
            <v>NULL</v>
          </cell>
          <cell r="I1706" t="str">
            <v>NULL</v>
          </cell>
          <cell r="J1706" t="str">
            <v>M</v>
          </cell>
          <cell r="K1706" t="str">
            <v>NULL</v>
          </cell>
          <cell r="L1706" t="str">
            <v>NULL</v>
          </cell>
          <cell r="M1706" t="str">
            <v>NULL</v>
          </cell>
          <cell r="N1706" t="str">
            <v>estebanben@unicauca.edu.co</v>
          </cell>
          <cell r="O1706" t="str">
            <v>NULL</v>
          </cell>
          <cell r="P1706" t="str">
            <v>NULL</v>
          </cell>
          <cell r="Q1706">
            <v>1</v>
          </cell>
        </row>
        <row r="1707">
          <cell r="B1707">
            <v>1061742381</v>
          </cell>
          <cell r="C1707" t="str">
            <v>LOPEZ ÑAÑEZ WILMER GERARDO</v>
          </cell>
          <cell r="D1707" t="str">
            <v>LOPEZ</v>
          </cell>
          <cell r="E1707" t="str">
            <v>ÑAÑEZ</v>
          </cell>
          <cell r="F1707" t="str">
            <v>WILMER</v>
          </cell>
          <cell r="G1707" t="str">
            <v>GERARDO</v>
          </cell>
          <cell r="H1707" t="str">
            <v>NULL</v>
          </cell>
          <cell r="I1707" t="str">
            <v>NULL</v>
          </cell>
          <cell r="J1707" t="str">
            <v>M</v>
          </cell>
          <cell r="K1707" t="str">
            <v>NULL</v>
          </cell>
          <cell r="L1707" t="str">
            <v>NULL</v>
          </cell>
          <cell r="M1707" t="str">
            <v>NULL</v>
          </cell>
          <cell r="N1707" t="str">
            <v>willy912510@gmail.com</v>
          </cell>
          <cell r="O1707" t="str">
            <v>NULL</v>
          </cell>
          <cell r="P1707" t="str">
            <v>NULL</v>
          </cell>
          <cell r="Q1707">
            <v>1</v>
          </cell>
        </row>
        <row r="1708">
          <cell r="B1708">
            <v>1063813635</v>
          </cell>
          <cell r="C1708" t="str">
            <v>ALEGRIA CORDOBA JUAN DAVID</v>
          </cell>
          <cell r="D1708" t="str">
            <v>ALEGRIA</v>
          </cell>
          <cell r="E1708" t="str">
            <v>CORDOBA</v>
          </cell>
          <cell r="F1708" t="str">
            <v>JUAN</v>
          </cell>
          <cell r="G1708" t="str">
            <v>DAVID</v>
          </cell>
          <cell r="H1708" t="str">
            <v>NULL</v>
          </cell>
          <cell r="I1708" t="str">
            <v>NULL</v>
          </cell>
          <cell r="J1708" t="str">
            <v>M</v>
          </cell>
          <cell r="K1708" t="str">
            <v>NULL</v>
          </cell>
          <cell r="L1708" t="str">
            <v>NULL</v>
          </cell>
          <cell r="M1708" t="str">
            <v>NULL</v>
          </cell>
          <cell r="N1708" t="str">
            <v>jdalegria@unicauca.edu.co</v>
          </cell>
          <cell r="O1708" t="str">
            <v>NULL</v>
          </cell>
          <cell r="P1708" t="str">
            <v>NULL</v>
          </cell>
          <cell r="Q1708">
            <v>1</v>
          </cell>
        </row>
        <row r="1709">
          <cell r="B1709">
            <v>1086106976</v>
          </cell>
          <cell r="C1709" t="str">
            <v>MORAN FIGUEROA GERMAN HOMERO</v>
          </cell>
          <cell r="D1709" t="str">
            <v>MORAN</v>
          </cell>
          <cell r="E1709" t="str">
            <v>FIGUEROA</v>
          </cell>
          <cell r="F1709" t="str">
            <v>GERMAN</v>
          </cell>
          <cell r="G1709" t="str">
            <v>HOMERO</v>
          </cell>
          <cell r="H1709" t="str">
            <v>NULL</v>
          </cell>
          <cell r="I1709" t="str">
            <v>NULL</v>
          </cell>
          <cell r="J1709" t="str">
            <v>M</v>
          </cell>
          <cell r="K1709" t="str">
            <v>NULL</v>
          </cell>
          <cell r="L1709" t="str">
            <v>NULL</v>
          </cell>
          <cell r="M1709" t="str">
            <v>NULL</v>
          </cell>
          <cell r="N1709" t="str">
            <v>germanmoran@unicauca.edu.co</v>
          </cell>
          <cell r="O1709" t="str">
            <v>NULL</v>
          </cell>
          <cell r="P1709" t="str">
            <v>NULL</v>
          </cell>
          <cell r="Q1709">
            <v>1</v>
          </cell>
        </row>
        <row r="1710">
          <cell r="B1710">
            <v>34316153</v>
          </cell>
          <cell r="C1710" t="str">
            <v xml:space="preserve">PERDOMO SAMBONI LUCELY </v>
          </cell>
          <cell r="D1710" t="str">
            <v>PERDOMO</v>
          </cell>
          <cell r="E1710" t="str">
            <v>SAMBONI</v>
          </cell>
          <cell r="F1710" t="str">
            <v>LUCELY</v>
          </cell>
          <cell r="H1710" t="str">
            <v>NULL</v>
          </cell>
          <cell r="I1710" t="str">
            <v>NULL</v>
          </cell>
          <cell r="J1710" t="str">
            <v>F</v>
          </cell>
          <cell r="K1710" t="str">
            <v>NULL</v>
          </cell>
          <cell r="L1710" t="str">
            <v>NULL</v>
          </cell>
          <cell r="M1710" t="str">
            <v>NULL</v>
          </cell>
          <cell r="N1710" t="str">
            <v>luperdomos1@gmail.com</v>
          </cell>
          <cell r="O1710" t="str">
            <v>NULL</v>
          </cell>
          <cell r="P1710" t="str">
            <v>NULL</v>
          </cell>
          <cell r="Q1710">
            <v>1</v>
          </cell>
        </row>
        <row r="1711">
          <cell r="B1711">
            <v>34331326</v>
          </cell>
          <cell r="C1711" t="str">
            <v xml:space="preserve">COrdoba Campo Yuri </v>
          </cell>
          <cell r="D1711" t="str">
            <v>COrdoba</v>
          </cell>
          <cell r="E1711" t="str">
            <v>Campo</v>
          </cell>
          <cell r="F1711" t="str">
            <v>Yuri</v>
          </cell>
          <cell r="H1711" t="str">
            <v>NULL</v>
          </cell>
          <cell r="I1711" t="str">
            <v>NULL</v>
          </cell>
          <cell r="J1711" t="str">
            <v>M</v>
          </cell>
          <cell r="K1711" t="str">
            <v>NULL</v>
          </cell>
          <cell r="L1711" t="str">
            <v>NULL</v>
          </cell>
          <cell r="M1711" t="str">
            <v>NULL</v>
          </cell>
          <cell r="N1711" t="str">
            <v>yuriscordoba@gmail.com</v>
          </cell>
          <cell r="O1711" t="str">
            <v>NULL</v>
          </cell>
          <cell r="P1711" t="str">
            <v>NULL</v>
          </cell>
          <cell r="Q1711">
            <v>1</v>
          </cell>
        </row>
        <row r="1712">
          <cell r="B1712">
            <v>1061773051</v>
          </cell>
          <cell r="C1712" t="str">
            <v>NARVAEZ CHILMA KEVIN ROBINSON</v>
          </cell>
          <cell r="D1712" t="str">
            <v>NARVAEZ</v>
          </cell>
          <cell r="E1712" t="str">
            <v>CHILMA</v>
          </cell>
          <cell r="F1712" t="str">
            <v>KEVIN</v>
          </cell>
          <cell r="G1712" t="str">
            <v>ROBINSON</v>
          </cell>
          <cell r="H1712" t="str">
            <v>NULL</v>
          </cell>
          <cell r="I1712" t="str">
            <v>NULL</v>
          </cell>
          <cell r="J1712" t="str">
            <v>M</v>
          </cell>
          <cell r="K1712" t="str">
            <v>NULL</v>
          </cell>
          <cell r="L1712" t="str">
            <v>NULL</v>
          </cell>
          <cell r="M1712" t="str">
            <v>NULL</v>
          </cell>
          <cell r="N1712" t="str">
            <v>kevinnch@unicauca.edu.co</v>
          </cell>
          <cell r="O1712" t="str">
            <v>NULL</v>
          </cell>
          <cell r="P1712" t="str">
            <v>NULL</v>
          </cell>
          <cell r="Q1712">
            <v>1</v>
          </cell>
        </row>
        <row r="1713">
          <cell r="B1713">
            <v>34319385</v>
          </cell>
          <cell r="C1713" t="str">
            <v>PEDRAZA VELASCO SANDRA PATRICIA</v>
          </cell>
          <cell r="D1713" t="str">
            <v>PEDRAZA</v>
          </cell>
          <cell r="E1713" t="str">
            <v>VELASCO</v>
          </cell>
          <cell r="F1713" t="str">
            <v>SANDRA</v>
          </cell>
          <cell r="G1713" t="str">
            <v>PATRICIA</v>
          </cell>
          <cell r="H1713" t="str">
            <v>NULL</v>
          </cell>
          <cell r="I1713" t="str">
            <v>NULL</v>
          </cell>
          <cell r="J1713" t="str">
            <v>F</v>
          </cell>
          <cell r="K1713" t="str">
            <v>NULL</v>
          </cell>
          <cell r="L1713" t="str">
            <v>NULL</v>
          </cell>
          <cell r="M1713" t="str">
            <v>NULL</v>
          </cell>
          <cell r="N1713" t="str">
            <v>sandrapatriciapedraza@gmail.com</v>
          </cell>
          <cell r="O1713" t="str">
            <v>NULL</v>
          </cell>
          <cell r="P1713" t="str">
            <v>NULL</v>
          </cell>
          <cell r="Q1713">
            <v>1</v>
          </cell>
        </row>
        <row r="1714">
          <cell r="B1714">
            <v>93397208</v>
          </cell>
          <cell r="C1714" t="str">
            <v>HERNANDEZ CARVAJAL JORGE ENRIQUE</v>
          </cell>
          <cell r="D1714" t="str">
            <v>HERNANDEZ</v>
          </cell>
          <cell r="E1714" t="str">
            <v>CARVAJAL</v>
          </cell>
          <cell r="F1714" t="str">
            <v>JORGE</v>
          </cell>
          <cell r="G1714" t="str">
            <v>ENRIQUE</v>
          </cell>
          <cell r="H1714" t="str">
            <v>NULL</v>
          </cell>
          <cell r="I1714" t="str">
            <v>NULL</v>
          </cell>
          <cell r="J1714" t="str">
            <v>M</v>
          </cell>
          <cell r="K1714" t="str">
            <v>NULL</v>
          </cell>
          <cell r="L1714" t="str">
            <v>NULL</v>
          </cell>
          <cell r="M1714" t="str">
            <v>NULL</v>
          </cell>
          <cell r="N1714" t="str">
            <v>jehernandezc@ut.edu.co</v>
          </cell>
          <cell r="O1714" t="str">
            <v>NULL</v>
          </cell>
          <cell r="P1714" t="str">
            <v>NULL</v>
          </cell>
          <cell r="Q1714">
            <v>1</v>
          </cell>
        </row>
        <row r="1715">
          <cell r="B1715">
            <v>1002971234</v>
          </cell>
          <cell r="C1715" t="str">
            <v>PORTILLA BAMBAGUE ANGELA MILENA</v>
          </cell>
          <cell r="D1715" t="str">
            <v>PORTILLA</v>
          </cell>
          <cell r="E1715" t="str">
            <v>BAMBAGUE</v>
          </cell>
          <cell r="F1715" t="str">
            <v>ANGELA</v>
          </cell>
          <cell r="G1715" t="str">
            <v>MILENA</v>
          </cell>
          <cell r="H1715" t="str">
            <v>NULL</v>
          </cell>
          <cell r="I1715" t="str">
            <v>NULL</v>
          </cell>
          <cell r="J1715" t="str">
            <v>F</v>
          </cell>
          <cell r="K1715" t="str">
            <v>NULL</v>
          </cell>
          <cell r="L1715" t="str">
            <v>NULL</v>
          </cell>
          <cell r="M1715" t="str">
            <v>NULL</v>
          </cell>
          <cell r="N1715" t="str">
            <v>portilla@unicauca.edu.co</v>
          </cell>
          <cell r="O1715" t="str">
            <v>NULL</v>
          </cell>
          <cell r="P1715" t="str">
            <v>NULL</v>
          </cell>
          <cell r="Q1715">
            <v>1</v>
          </cell>
        </row>
        <row r="1716">
          <cell r="B1716">
            <v>10298405</v>
          </cell>
          <cell r="C1716" t="str">
            <v>MOSQUERA ESCOBAR RUBEN DARIO</v>
          </cell>
          <cell r="D1716" t="str">
            <v>MOSQUERA</v>
          </cell>
          <cell r="E1716" t="str">
            <v>ESCOBAR</v>
          </cell>
          <cell r="F1716" t="str">
            <v>RUBEN</v>
          </cell>
          <cell r="G1716" t="str">
            <v>DARIO</v>
          </cell>
          <cell r="H1716" t="str">
            <v>NULL</v>
          </cell>
          <cell r="I1716" t="str">
            <v>NULL</v>
          </cell>
          <cell r="J1716" t="str">
            <v>M</v>
          </cell>
          <cell r="K1716" t="str">
            <v>NULL</v>
          </cell>
          <cell r="L1716" t="str">
            <v>NULL</v>
          </cell>
          <cell r="M1716" t="str">
            <v>NULL</v>
          </cell>
          <cell r="N1716" t="str">
            <v>rdmosquera57@gmail.com</v>
          </cell>
          <cell r="O1716" t="str">
            <v>NULL</v>
          </cell>
          <cell r="P1716" t="str">
            <v>NULL</v>
          </cell>
          <cell r="Q1716">
            <v>1</v>
          </cell>
        </row>
        <row r="1717">
          <cell r="B1717">
            <v>1061530319</v>
          </cell>
          <cell r="C1717" t="str">
            <v>ZAMBRANO URIBE DIANA ISABEL</v>
          </cell>
          <cell r="D1717" t="str">
            <v>ZAMBRANO</v>
          </cell>
          <cell r="E1717" t="str">
            <v>URIBE</v>
          </cell>
          <cell r="F1717" t="str">
            <v>DIANA</v>
          </cell>
          <cell r="G1717" t="str">
            <v>ISABEL</v>
          </cell>
          <cell r="H1717" t="str">
            <v>NULL</v>
          </cell>
          <cell r="I1717" t="str">
            <v>NULL</v>
          </cell>
          <cell r="J1717" t="str">
            <v>F</v>
          </cell>
          <cell r="K1717" t="str">
            <v>NULL</v>
          </cell>
          <cell r="L1717" t="str">
            <v>NULL</v>
          </cell>
          <cell r="M1717" t="str">
            <v>NULL</v>
          </cell>
          <cell r="N1717" t="str">
            <v>dizufono@gmail.com</v>
          </cell>
          <cell r="O1717" t="str">
            <v>NULL</v>
          </cell>
          <cell r="P1717" t="str">
            <v>NULL</v>
          </cell>
          <cell r="Q1717">
            <v>1</v>
          </cell>
        </row>
        <row r="1718">
          <cell r="B1718">
            <v>1059596367</v>
          </cell>
          <cell r="C1718" t="str">
            <v xml:space="preserve">NIETO SUAREZ AIDALID </v>
          </cell>
          <cell r="D1718" t="str">
            <v>NIETO</v>
          </cell>
          <cell r="E1718" t="str">
            <v>SUAREZ</v>
          </cell>
          <cell r="F1718" t="str">
            <v>AIDALID</v>
          </cell>
          <cell r="H1718" t="str">
            <v>NULL</v>
          </cell>
          <cell r="I1718" t="str">
            <v>NULL</v>
          </cell>
          <cell r="J1718" t="str">
            <v>F</v>
          </cell>
          <cell r="K1718" t="str">
            <v>NULL</v>
          </cell>
          <cell r="L1718" t="str">
            <v>NULL</v>
          </cell>
          <cell r="M1718" t="str">
            <v>NULL</v>
          </cell>
          <cell r="N1718" t="str">
            <v>aidalidnieto@unicauca.edu.co</v>
          </cell>
          <cell r="O1718" t="str">
            <v>NULL</v>
          </cell>
          <cell r="P1718" t="str">
            <v>NULL</v>
          </cell>
          <cell r="Q1718">
            <v>1</v>
          </cell>
        </row>
        <row r="1719">
          <cell r="B1719">
            <v>1098636089</v>
          </cell>
          <cell r="C1719" t="str">
            <v>SALCEDO FUENTES DIANA MARCELA</v>
          </cell>
          <cell r="D1719" t="str">
            <v>SALCEDO</v>
          </cell>
          <cell r="E1719" t="str">
            <v>FUENTES</v>
          </cell>
          <cell r="F1719" t="str">
            <v>DIANA</v>
          </cell>
          <cell r="G1719" t="str">
            <v>MARCELA</v>
          </cell>
          <cell r="H1719" t="str">
            <v>NULL</v>
          </cell>
          <cell r="I1719" t="str">
            <v>NULL</v>
          </cell>
          <cell r="J1719" t="str">
            <v>F</v>
          </cell>
          <cell r="K1719" t="str">
            <v>NULL</v>
          </cell>
          <cell r="L1719" t="str">
            <v>NULL</v>
          </cell>
          <cell r="M1719" t="str">
            <v>NULL</v>
          </cell>
          <cell r="N1719" t="str">
            <v>diana.salcedof@gmail.com</v>
          </cell>
          <cell r="O1719" t="str">
            <v>NULL</v>
          </cell>
          <cell r="P1719" t="str">
            <v>NULL</v>
          </cell>
          <cell r="Q1719">
            <v>1</v>
          </cell>
        </row>
        <row r="1720">
          <cell r="B1720">
            <v>10297211</v>
          </cell>
          <cell r="C1720" t="str">
            <v>MORENO MORENO HARRISON JAVIER</v>
          </cell>
          <cell r="D1720" t="str">
            <v>MORENO</v>
          </cell>
          <cell r="E1720" t="str">
            <v>MORENO</v>
          </cell>
          <cell r="F1720" t="str">
            <v>HARRISON</v>
          </cell>
          <cell r="G1720" t="str">
            <v>JAVIER</v>
          </cell>
          <cell r="H1720" t="str">
            <v>NULL</v>
          </cell>
          <cell r="I1720" t="str">
            <v>NULL</v>
          </cell>
          <cell r="J1720" t="str">
            <v>M</v>
          </cell>
          <cell r="K1720" t="str">
            <v>NULL</v>
          </cell>
          <cell r="L1720" t="str">
            <v>NULL</v>
          </cell>
          <cell r="M1720" t="str">
            <v>NULL</v>
          </cell>
          <cell r="N1720" t="str">
            <v>hjmoreno@unicauca.edu.co</v>
          </cell>
          <cell r="O1720" t="str">
            <v>NULL</v>
          </cell>
          <cell r="P1720" t="str">
            <v>NULL</v>
          </cell>
          <cell r="Q1720">
            <v>1</v>
          </cell>
        </row>
        <row r="1721">
          <cell r="B1721">
            <v>1061732074</v>
          </cell>
          <cell r="C1721" t="str">
            <v>VIVAS MALDONADO MARIA CAMILA</v>
          </cell>
          <cell r="D1721" t="str">
            <v>VIVAS</v>
          </cell>
          <cell r="E1721" t="str">
            <v>MALDONADO</v>
          </cell>
          <cell r="F1721" t="str">
            <v>MARIA</v>
          </cell>
          <cell r="G1721" t="str">
            <v>CAMILA</v>
          </cell>
          <cell r="H1721" t="str">
            <v>NULL</v>
          </cell>
          <cell r="I1721" t="str">
            <v>NULL</v>
          </cell>
          <cell r="J1721" t="str">
            <v>F</v>
          </cell>
          <cell r="K1721" t="str">
            <v>NULL</v>
          </cell>
          <cell r="L1721" t="str">
            <v>NULL</v>
          </cell>
          <cell r="M1721" t="str">
            <v>NULL</v>
          </cell>
          <cell r="N1721" t="str">
            <v>Camilavisual233@gmail.com</v>
          </cell>
          <cell r="O1721" t="str">
            <v>NULL</v>
          </cell>
          <cell r="P1721" t="str">
            <v>NULL</v>
          </cell>
          <cell r="Q1721">
            <v>1</v>
          </cell>
        </row>
        <row r="1722">
          <cell r="B1722">
            <v>34317913</v>
          </cell>
          <cell r="C1722" t="str">
            <v>VILLALOBOS AVENDAÑO DIANA MILENA</v>
          </cell>
          <cell r="D1722" t="str">
            <v>VILLALOBOS</v>
          </cell>
          <cell r="E1722" t="str">
            <v>AVENDAÑO</v>
          </cell>
          <cell r="F1722" t="str">
            <v>DIANA</v>
          </cell>
          <cell r="G1722" t="str">
            <v>MILENA</v>
          </cell>
          <cell r="H1722" t="str">
            <v>NULL</v>
          </cell>
          <cell r="I1722" t="str">
            <v>NULL</v>
          </cell>
          <cell r="J1722" t="str">
            <v>F</v>
          </cell>
          <cell r="K1722" t="str">
            <v>NULL</v>
          </cell>
          <cell r="L1722" t="str">
            <v>NULL</v>
          </cell>
          <cell r="M1722" t="str">
            <v>NULL</v>
          </cell>
          <cell r="N1722" t="str">
            <v>dianavillalobos11@gmail.com</v>
          </cell>
          <cell r="O1722" t="str">
            <v>NULL</v>
          </cell>
          <cell r="P1722" t="str">
            <v>NULL</v>
          </cell>
          <cell r="Q1722">
            <v>1</v>
          </cell>
        </row>
        <row r="1723">
          <cell r="B1723">
            <v>34328075</v>
          </cell>
          <cell r="C1723" t="str">
            <v>MORENO ILLERA SULLY TATIANA</v>
          </cell>
          <cell r="D1723" t="str">
            <v>MORENO</v>
          </cell>
          <cell r="E1723" t="str">
            <v>ILLERA</v>
          </cell>
          <cell r="F1723" t="str">
            <v>SULLY</v>
          </cell>
          <cell r="G1723" t="str">
            <v>TATIANA</v>
          </cell>
          <cell r="H1723" t="str">
            <v>NULL</v>
          </cell>
          <cell r="I1723" t="str">
            <v>NULL</v>
          </cell>
          <cell r="J1723" t="str">
            <v>F</v>
          </cell>
          <cell r="K1723" t="str">
            <v>NULL</v>
          </cell>
          <cell r="L1723" t="str">
            <v>NULL</v>
          </cell>
          <cell r="M1723" t="str">
            <v>NULL</v>
          </cell>
          <cell r="N1723" t="str">
            <v>tatimoreno21@hotmail.com</v>
          </cell>
          <cell r="O1723" t="str">
            <v>NULL</v>
          </cell>
          <cell r="P1723" t="str">
            <v>NULL</v>
          </cell>
          <cell r="Q1723">
            <v>1</v>
          </cell>
        </row>
        <row r="1724">
          <cell r="B1724">
            <v>76324843</v>
          </cell>
          <cell r="C1724" t="str">
            <v>BELALCAZAR CERON HUGO ANDRES</v>
          </cell>
          <cell r="D1724" t="str">
            <v>BELALCAZAR</v>
          </cell>
          <cell r="E1724" t="str">
            <v>CERON</v>
          </cell>
          <cell r="F1724" t="str">
            <v>HUGO</v>
          </cell>
          <cell r="G1724" t="str">
            <v>ANDRES</v>
          </cell>
          <cell r="H1724" t="str">
            <v>NULL</v>
          </cell>
          <cell r="I1724" t="str">
            <v>NULL</v>
          </cell>
          <cell r="J1724" t="str">
            <v>M</v>
          </cell>
          <cell r="K1724" t="str">
            <v>NULL</v>
          </cell>
          <cell r="L1724" t="str">
            <v>NULL</v>
          </cell>
          <cell r="M1724" t="str">
            <v>NULL</v>
          </cell>
          <cell r="N1724" t="str">
            <v>handres@hotmail.com</v>
          </cell>
          <cell r="O1724" t="str">
            <v>NULL</v>
          </cell>
          <cell r="P1724" t="str">
            <v>NULL</v>
          </cell>
          <cell r="Q1724">
            <v>1</v>
          </cell>
        </row>
        <row r="1725">
          <cell r="B1725">
            <v>76029287</v>
          </cell>
          <cell r="C1725" t="str">
            <v>GONZALEZ  FABIAN ANTONIO</v>
          </cell>
          <cell r="D1725" t="str">
            <v>GONZALEZ</v>
          </cell>
          <cell r="F1725" t="str">
            <v>FABIAN</v>
          </cell>
          <cell r="G1725" t="str">
            <v>ANTONIO</v>
          </cell>
          <cell r="H1725" t="str">
            <v>NULL</v>
          </cell>
          <cell r="I1725" t="str">
            <v>NULL</v>
          </cell>
          <cell r="J1725" t="str">
            <v>M</v>
          </cell>
          <cell r="K1725" t="str">
            <v>NULL</v>
          </cell>
          <cell r="L1725" t="str">
            <v>NULL</v>
          </cell>
          <cell r="M1725" t="str">
            <v>NULL</v>
          </cell>
          <cell r="N1725" t="str">
            <v>rumano970@gmail.com</v>
          </cell>
          <cell r="O1725" t="str">
            <v>NULL</v>
          </cell>
          <cell r="P1725" t="str">
            <v>NULL</v>
          </cell>
          <cell r="Q1725">
            <v>1</v>
          </cell>
        </row>
        <row r="1726">
          <cell r="B1726">
            <v>1061712791</v>
          </cell>
          <cell r="C1726" t="str">
            <v>CAMPOS ESPINOSA DANIELA MARIA</v>
          </cell>
          <cell r="D1726" t="str">
            <v>CAMPOS</v>
          </cell>
          <cell r="E1726" t="str">
            <v>ESPINOSA</v>
          </cell>
          <cell r="F1726" t="str">
            <v>DANIELA</v>
          </cell>
          <cell r="G1726" t="str">
            <v>MARIA</v>
          </cell>
          <cell r="H1726" t="str">
            <v>NULL</v>
          </cell>
          <cell r="I1726" t="str">
            <v>NULL</v>
          </cell>
          <cell r="J1726" t="str">
            <v>F</v>
          </cell>
          <cell r="K1726" t="str">
            <v>NULL</v>
          </cell>
          <cell r="L1726" t="str">
            <v>NULL</v>
          </cell>
          <cell r="M1726" t="str">
            <v>NULL</v>
          </cell>
          <cell r="N1726" t="str">
            <v>dmcamposespinosa@gmail.com</v>
          </cell>
          <cell r="O1726" t="str">
            <v>NULL</v>
          </cell>
          <cell r="P1726" t="str">
            <v>NULL</v>
          </cell>
          <cell r="Q1726">
            <v>1</v>
          </cell>
        </row>
        <row r="1727">
          <cell r="B1727">
            <v>1064428888</v>
          </cell>
          <cell r="C1727" t="str">
            <v>PAREDES MOSQUERA ADRIANA ADRIANA</v>
          </cell>
          <cell r="D1727" t="str">
            <v>PAREDES</v>
          </cell>
          <cell r="E1727" t="str">
            <v>MOSQUERA</v>
          </cell>
          <cell r="F1727" t="str">
            <v>ADRIANA</v>
          </cell>
          <cell r="G1727" t="str">
            <v>ADRIANA</v>
          </cell>
          <cell r="H1727" t="str">
            <v>NULL</v>
          </cell>
          <cell r="I1727" t="str">
            <v>NULL</v>
          </cell>
          <cell r="J1727" t="str">
            <v>F</v>
          </cell>
          <cell r="K1727" t="str">
            <v>NULL</v>
          </cell>
          <cell r="L1727" t="str">
            <v>NULL</v>
          </cell>
          <cell r="M1727" t="str">
            <v>NULL</v>
          </cell>
          <cell r="N1727" t="str">
            <v>amparedes@unicauca.edu.co</v>
          </cell>
          <cell r="O1727" t="str">
            <v>NULL</v>
          </cell>
          <cell r="P1727" t="str">
            <v>NULL</v>
          </cell>
          <cell r="Q1727">
            <v>1</v>
          </cell>
        </row>
        <row r="1728">
          <cell r="B1728">
            <v>1002972602</v>
          </cell>
          <cell r="C1728" t="str">
            <v>PAZ VIDAL DANNY ESTEFANY</v>
          </cell>
          <cell r="D1728" t="str">
            <v>PAZ</v>
          </cell>
          <cell r="E1728" t="str">
            <v>VIDAL</v>
          </cell>
          <cell r="F1728" t="str">
            <v>DANNY</v>
          </cell>
          <cell r="G1728" t="str">
            <v>ESTEFANY</v>
          </cell>
          <cell r="H1728" t="str">
            <v>NULL</v>
          </cell>
          <cell r="I1728" t="str">
            <v>NULL</v>
          </cell>
          <cell r="J1728" t="str">
            <v>M</v>
          </cell>
          <cell r="K1728" t="str">
            <v>NULL</v>
          </cell>
          <cell r="L1728" t="str">
            <v>NULL</v>
          </cell>
          <cell r="M1728" t="str">
            <v>NULL</v>
          </cell>
          <cell r="N1728" t="str">
            <v>danistephanie@unicauca.edu.co</v>
          </cell>
          <cell r="O1728" t="str">
            <v>NULL</v>
          </cell>
          <cell r="P1728" t="str">
            <v>NULL</v>
          </cell>
          <cell r="Q1728">
            <v>1</v>
          </cell>
        </row>
        <row r="1729">
          <cell r="B1729">
            <v>34326134</v>
          </cell>
          <cell r="C1729" t="str">
            <v>RUIZ ORDONEZ DIANA MARCELA</v>
          </cell>
          <cell r="D1729" t="str">
            <v>RUIZ</v>
          </cell>
          <cell r="E1729" t="str">
            <v>ORDONEZ</v>
          </cell>
          <cell r="F1729" t="str">
            <v>DIANA</v>
          </cell>
          <cell r="G1729" t="str">
            <v>MARCELA</v>
          </cell>
          <cell r="H1729" t="str">
            <v>NULL</v>
          </cell>
          <cell r="I1729" t="str">
            <v>NULL</v>
          </cell>
          <cell r="J1729" t="str">
            <v>F</v>
          </cell>
          <cell r="K1729" t="str">
            <v>NULL</v>
          </cell>
          <cell r="L1729" t="str">
            <v>NULL</v>
          </cell>
          <cell r="M1729" t="str">
            <v>NULL</v>
          </cell>
          <cell r="N1729" t="str">
            <v>dianamruiz@unicauca.edu.co</v>
          </cell>
          <cell r="O1729" t="str">
            <v>NULL</v>
          </cell>
          <cell r="P1729" t="str">
            <v>NULL</v>
          </cell>
          <cell r="Q1729">
            <v>1</v>
          </cell>
        </row>
        <row r="1730">
          <cell r="B1730">
            <v>1061726963</v>
          </cell>
          <cell r="C1730" t="str">
            <v xml:space="preserve">ANAYA VULLEGAS HORACIO </v>
          </cell>
          <cell r="D1730" t="str">
            <v>ANAYA</v>
          </cell>
          <cell r="E1730" t="str">
            <v>VULLEGAS</v>
          </cell>
          <cell r="F1730" t="str">
            <v>HORACIO</v>
          </cell>
          <cell r="H1730" t="str">
            <v>NULL</v>
          </cell>
          <cell r="I1730" t="str">
            <v>NULL</v>
          </cell>
          <cell r="J1730" t="str">
            <v>M</v>
          </cell>
          <cell r="K1730" t="str">
            <v>NULL</v>
          </cell>
          <cell r="L1730" t="str">
            <v>NULL</v>
          </cell>
          <cell r="M1730" t="str">
            <v>NULL</v>
          </cell>
          <cell r="N1730" t="str">
            <v>hanaya@unicauca.edu.co</v>
          </cell>
          <cell r="O1730" t="str">
            <v>NULL</v>
          </cell>
          <cell r="P1730" t="str">
            <v>NULL</v>
          </cell>
          <cell r="Q1730">
            <v>1</v>
          </cell>
        </row>
        <row r="1731">
          <cell r="B1731">
            <v>1061771185</v>
          </cell>
          <cell r="C1731" t="str">
            <v>Muñoz OrdOñez Cristian Camilo</v>
          </cell>
          <cell r="D1731" t="str">
            <v>Muñoz</v>
          </cell>
          <cell r="E1731" t="str">
            <v>OrdOñez</v>
          </cell>
          <cell r="F1731" t="str">
            <v>Cristian</v>
          </cell>
          <cell r="G1731" t="str">
            <v>Camilo</v>
          </cell>
          <cell r="H1731" t="str">
            <v>NULL</v>
          </cell>
          <cell r="I1731" t="str">
            <v>NULL</v>
          </cell>
          <cell r="J1731" t="str">
            <v>M</v>
          </cell>
          <cell r="K1731" t="str">
            <v>NULL</v>
          </cell>
          <cell r="L1731" t="str">
            <v>NULL</v>
          </cell>
          <cell r="M1731" t="str">
            <v>NULL</v>
          </cell>
          <cell r="N1731" t="str">
            <v>camilomu@unicauca.edu.co</v>
          </cell>
          <cell r="O1731" t="str">
            <v>NULL</v>
          </cell>
          <cell r="P1731" t="str">
            <v>NULL</v>
          </cell>
          <cell r="Q1731">
            <v>1</v>
          </cell>
        </row>
        <row r="1732">
          <cell r="B1732">
            <v>1061758885</v>
          </cell>
          <cell r="C1732" t="str">
            <v>RIASCOS LOPEZ PAOLA ALEJANDRA</v>
          </cell>
          <cell r="D1732" t="str">
            <v>RIASCOS</v>
          </cell>
          <cell r="E1732" t="str">
            <v>LOPEZ</v>
          </cell>
          <cell r="F1732" t="str">
            <v>PAOLA</v>
          </cell>
          <cell r="G1732" t="str">
            <v>ALEJANDRA</v>
          </cell>
          <cell r="H1732" t="str">
            <v>NULL</v>
          </cell>
          <cell r="I1732" t="str">
            <v>NULL</v>
          </cell>
          <cell r="J1732" t="str">
            <v>F</v>
          </cell>
          <cell r="K1732" t="str">
            <v>NULL</v>
          </cell>
          <cell r="L1732" t="str">
            <v>NULL</v>
          </cell>
          <cell r="M1732" t="str">
            <v>NULL</v>
          </cell>
          <cell r="N1732" t="str">
            <v>priascos@unicauca.edu.co</v>
          </cell>
          <cell r="O1732" t="str">
            <v>NULL</v>
          </cell>
          <cell r="P1732" t="str">
            <v>NULL</v>
          </cell>
          <cell r="Q1732">
            <v>1</v>
          </cell>
        </row>
        <row r="1733">
          <cell r="B1733">
            <v>1085320341</v>
          </cell>
          <cell r="C1733" t="str">
            <v>BENAVIDES SANTACRUZ PAOLA ANDREA</v>
          </cell>
          <cell r="D1733" t="str">
            <v>BENAVIDES</v>
          </cell>
          <cell r="E1733" t="str">
            <v>SANTACRUZ</v>
          </cell>
          <cell r="F1733" t="str">
            <v>PAOLA</v>
          </cell>
          <cell r="G1733" t="str">
            <v>ANDREA</v>
          </cell>
          <cell r="H1733" t="str">
            <v>NULL</v>
          </cell>
          <cell r="I1733" t="str">
            <v>NULL</v>
          </cell>
          <cell r="J1733" t="str">
            <v>F</v>
          </cell>
          <cell r="K1733" t="str">
            <v>NULL</v>
          </cell>
          <cell r="L1733" t="str">
            <v>NULL</v>
          </cell>
          <cell r="M1733" t="str">
            <v>NULL</v>
          </cell>
          <cell r="N1733" t="str">
            <v>paolaben@unicauca.edu.co</v>
          </cell>
          <cell r="O1733" t="str">
            <v>NULL</v>
          </cell>
          <cell r="P1733" t="str">
            <v>NULL</v>
          </cell>
          <cell r="Q1733">
            <v>1</v>
          </cell>
        </row>
        <row r="1734">
          <cell r="B1734">
            <v>25285759</v>
          </cell>
          <cell r="C1734" t="str">
            <v>MACHADO VELASCO MARTHA CECILIA</v>
          </cell>
          <cell r="D1734" t="str">
            <v>MACHADO</v>
          </cell>
          <cell r="E1734" t="str">
            <v>VELASCO</v>
          </cell>
          <cell r="F1734" t="str">
            <v>MARTHA</v>
          </cell>
          <cell r="G1734" t="str">
            <v>CECILIA</v>
          </cell>
          <cell r="H1734" t="str">
            <v>NULL</v>
          </cell>
          <cell r="I1734" t="str">
            <v>NULL</v>
          </cell>
          <cell r="J1734" t="str">
            <v>F</v>
          </cell>
          <cell r="K1734" t="str">
            <v>NULL</v>
          </cell>
          <cell r="L1734" t="str">
            <v>NULL</v>
          </cell>
          <cell r="M1734" t="str">
            <v>NULL</v>
          </cell>
          <cell r="N1734" t="str">
            <v>marthamachado0710@gmail.com</v>
          </cell>
          <cell r="O1734" t="str">
            <v>NULL</v>
          </cell>
          <cell r="P1734" t="str">
            <v>NULL</v>
          </cell>
          <cell r="Q1734">
            <v>1</v>
          </cell>
        </row>
        <row r="1735">
          <cell r="B1735">
            <v>7227253</v>
          </cell>
          <cell r="C1735" t="str">
            <v>FLOREZ VALDERRAMA GERSON JAVIER</v>
          </cell>
          <cell r="D1735" t="str">
            <v>FLOREZ</v>
          </cell>
          <cell r="E1735" t="str">
            <v>VALDERRAMA</v>
          </cell>
          <cell r="F1735" t="str">
            <v>GERSON</v>
          </cell>
          <cell r="G1735" t="str">
            <v>JAVIER</v>
          </cell>
          <cell r="H1735" t="str">
            <v>NULL</v>
          </cell>
          <cell r="I1735" t="str">
            <v>NULL</v>
          </cell>
          <cell r="J1735" t="str">
            <v>M</v>
          </cell>
          <cell r="K1735" t="str">
            <v>NULL</v>
          </cell>
          <cell r="L1735" t="str">
            <v>NULL</v>
          </cell>
          <cell r="M1735" t="str">
            <v>NULL</v>
          </cell>
          <cell r="N1735" t="str">
            <v>javierflorezv@gmail.com</v>
          </cell>
          <cell r="O1735" t="str">
            <v>NULL</v>
          </cell>
          <cell r="P1735" t="str">
            <v>NULL</v>
          </cell>
          <cell r="Q1735">
            <v>1</v>
          </cell>
        </row>
        <row r="1736">
          <cell r="B1736">
            <v>1061720777</v>
          </cell>
          <cell r="C1736" t="str">
            <v>TOBAR BRAVO GERMAN AUGUSTO</v>
          </cell>
          <cell r="D1736" t="str">
            <v>TOBAR</v>
          </cell>
          <cell r="E1736" t="str">
            <v>BRAVO</v>
          </cell>
          <cell r="F1736" t="str">
            <v>GERMAN</v>
          </cell>
          <cell r="G1736" t="str">
            <v>AUGUSTO</v>
          </cell>
          <cell r="H1736" t="str">
            <v>NULL</v>
          </cell>
          <cell r="I1736" t="str">
            <v>NULL</v>
          </cell>
          <cell r="J1736" t="str">
            <v>M</v>
          </cell>
          <cell r="K1736" t="str">
            <v>NULL</v>
          </cell>
          <cell r="L1736" t="str">
            <v>NULL</v>
          </cell>
          <cell r="M1736" t="str">
            <v>NULL</v>
          </cell>
          <cell r="N1736" t="str">
            <v>gertobar618@gmail.com</v>
          </cell>
          <cell r="O1736" t="str">
            <v>NULL</v>
          </cell>
          <cell r="P1736" t="str">
            <v>NULL</v>
          </cell>
          <cell r="Q1736">
            <v>1</v>
          </cell>
        </row>
        <row r="1737">
          <cell r="B1737">
            <v>1061773983</v>
          </cell>
          <cell r="C1737" t="str">
            <v>MARTINEZ RIVERA FIDES ISABELLY</v>
          </cell>
          <cell r="D1737" t="str">
            <v>MARTINEZ</v>
          </cell>
          <cell r="E1737" t="str">
            <v>RIVERA</v>
          </cell>
          <cell r="F1737" t="str">
            <v>FIDES</v>
          </cell>
          <cell r="G1737" t="str">
            <v>ISABELLY</v>
          </cell>
          <cell r="H1737" t="str">
            <v>NULL</v>
          </cell>
          <cell r="I1737" t="str">
            <v>NULL</v>
          </cell>
          <cell r="J1737" t="str">
            <v>F</v>
          </cell>
          <cell r="K1737" t="str">
            <v>NULL</v>
          </cell>
          <cell r="L1737" t="str">
            <v>NULL</v>
          </cell>
          <cell r="M1737" t="str">
            <v>NULL</v>
          </cell>
          <cell r="N1737" t="str">
            <v>iza.101010@gmail.com</v>
          </cell>
          <cell r="O1737" t="str">
            <v>NULL</v>
          </cell>
          <cell r="P1737" t="str">
            <v>NULL</v>
          </cell>
          <cell r="Q1737">
            <v>1</v>
          </cell>
        </row>
        <row r="1738">
          <cell r="B1738">
            <v>76304285</v>
          </cell>
          <cell r="C1738" t="str">
            <v>RUIZ LOPEZ JOSE FERNANDO</v>
          </cell>
          <cell r="D1738" t="str">
            <v>RUIZ</v>
          </cell>
          <cell r="E1738" t="str">
            <v>LOPEZ</v>
          </cell>
          <cell r="F1738" t="str">
            <v>JOSE</v>
          </cell>
          <cell r="G1738" t="str">
            <v>FERNANDO</v>
          </cell>
          <cell r="H1738" t="str">
            <v>NULL</v>
          </cell>
          <cell r="I1738" t="str">
            <v>NULL</v>
          </cell>
          <cell r="J1738" t="str">
            <v>M</v>
          </cell>
          <cell r="K1738" t="str">
            <v>NULL</v>
          </cell>
          <cell r="L1738" t="str">
            <v>NULL</v>
          </cell>
          <cell r="M1738" t="str">
            <v>NULL</v>
          </cell>
          <cell r="N1738" t="str">
            <v>jose1fernandoruiz@gmail.com</v>
          </cell>
          <cell r="O1738" t="str">
            <v>NULL</v>
          </cell>
          <cell r="P1738" t="str">
            <v>NULL</v>
          </cell>
          <cell r="Q1738">
            <v>1</v>
          </cell>
        </row>
        <row r="1739">
          <cell r="B1739">
            <v>38559959</v>
          </cell>
          <cell r="C1739" t="str">
            <v>TAFUR QUIJANO PAOLA ANDREA</v>
          </cell>
          <cell r="D1739" t="str">
            <v>TAFUR</v>
          </cell>
          <cell r="E1739" t="str">
            <v>QUIJANO</v>
          </cell>
          <cell r="F1739" t="str">
            <v>PAOLA</v>
          </cell>
          <cell r="G1739" t="str">
            <v>ANDREA</v>
          </cell>
          <cell r="H1739" t="str">
            <v>NULL</v>
          </cell>
          <cell r="I1739" t="str">
            <v>NULL</v>
          </cell>
          <cell r="J1739" t="str">
            <v>F</v>
          </cell>
          <cell r="K1739" t="str">
            <v>NULL</v>
          </cell>
          <cell r="L1739" t="str">
            <v>NULL</v>
          </cell>
          <cell r="M1739" t="str">
            <v>NULL</v>
          </cell>
          <cell r="N1739" t="str">
            <v>tafurquijano@gmail.com</v>
          </cell>
          <cell r="O1739" t="str">
            <v>NULL</v>
          </cell>
          <cell r="P1739" t="str">
            <v>NULL</v>
          </cell>
          <cell r="Q1739">
            <v>1</v>
          </cell>
        </row>
        <row r="1740">
          <cell r="B1740">
            <v>1023905471</v>
          </cell>
          <cell r="C1740" t="str">
            <v>PULIDO MONTEALEGRE ERIKA HAZEN</v>
          </cell>
          <cell r="D1740" t="str">
            <v>PULIDO</v>
          </cell>
          <cell r="E1740" t="str">
            <v>MONTEALEGRE</v>
          </cell>
          <cell r="F1740" t="str">
            <v>ERIKA</v>
          </cell>
          <cell r="G1740" t="str">
            <v>HAZEN</v>
          </cell>
          <cell r="H1740" t="str">
            <v>NULL</v>
          </cell>
          <cell r="I1740" t="str">
            <v>NULL</v>
          </cell>
          <cell r="J1740" t="str">
            <v>F</v>
          </cell>
          <cell r="K1740" t="str">
            <v>NULL</v>
          </cell>
          <cell r="L1740" t="str">
            <v>NULL</v>
          </cell>
          <cell r="M1740" t="str">
            <v>NULL</v>
          </cell>
          <cell r="N1740" t="str">
            <v>rodaer-42@hotmail.com</v>
          </cell>
          <cell r="O1740" t="str">
            <v>NULL</v>
          </cell>
          <cell r="P1740" t="str">
            <v>NULL</v>
          </cell>
          <cell r="Q1740">
            <v>1</v>
          </cell>
        </row>
        <row r="1741">
          <cell r="B1741">
            <v>34542880</v>
          </cell>
          <cell r="C1741" t="str">
            <v>DURAN LOPEZ MARIA CRISTINA</v>
          </cell>
          <cell r="D1741" t="str">
            <v>DURAN</v>
          </cell>
          <cell r="E1741" t="str">
            <v>LOPEZ</v>
          </cell>
          <cell r="F1741" t="str">
            <v>MARIA</v>
          </cell>
          <cell r="G1741" t="str">
            <v>CRISTINA</v>
          </cell>
          <cell r="H1741" t="str">
            <v>NULL</v>
          </cell>
          <cell r="I1741" t="str">
            <v>NULL</v>
          </cell>
          <cell r="J1741" t="str">
            <v>F</v>
          </cell>
          <cell r="K1741" t="str">
            <v>NULL</v>
          </cell>
          <cell r="L1741" t="str">
            <v>NULL</v>
          </cell>
          <cell r="M1741" t="str">
            <v>NULL</v>
          </cell>
          <cell r="N1741" t="str">
            <v>macrisdul@gmail.com</v>
          </cell>
          <cell r="O1741" t="str">
            <v>NULL</v>
          </cell>
          <cell r="P1741" t="str">
            <v>NULL</v>
          </cell>
          <cell r="Q1741">
            <v>1</v>
          </cell>
        </row>
        <row r="1742">
          <cell r="B1742">
            <v>31482484</v>
          </cell>
          <cell r="C1742" t="str">
            <v>BURGOS GARCIA MONICA YADIRA</v>
          </cell>
          <cell r="D1742" t="str">
            <v>BURGOS</v>
          </cell>
          <cell r="E1742" t="str">
            <v>GARCIA</v>
          </cell>
          <cell r="F1742" t="str">
            <v>MONICA</v>
          </cell>
          <cell r="G1742" t="str">
            <v>YADIRA</v>
          </cell>
          <cell r="H1742" t="str">
            <v>NULL</v>
          </cell>
          <cell r="I1742" t="str">
            <v>NULL</v>
          </cell>
          <cell r="J1742" t="str">
            <v>F</v>
          </cell>
          <cell r="K1742" t="str">
            <v>NULL</v>
          </cell>
          <cell r="L1742" t="str">
            <v>NULL</v>
          </cell>
          <cell r="M1742" t="str">
            <v>NULL</v>
          </cell>
          <cell r="N1742" t="str">
            <v>monicaburgos40@gmail.com</v>
          </cell>
          <cell r="O1742" t="str">
            <v>NULL</v>
          </cell>
          <cell r="P1742" t="str">
            <v>NULL</v>
          </cell>
          <cell r="Q1742">
            <v>1</v>
          </cell>
        </row>
        <row r="1743">
          <cell r="B1743">
            <v>1061811994</v>
          </cell>
          <cell r="C1743" t="str">
            <v>CAMAYO ORTIZ SEBASTIAN CAMILO</v>
          </cell>
          <cell r="D1743" t="str">
            <v>CAMAYO</v>
          </cell>
          <cell r="E1743" t="str">
            <v>ORTIZ</v>
          </cell>
          <cell r="F1743" t="str">
            <v>SEBASTIAN</v>
          </cell>
          <cell r="G1743" t="str">
            <v>CAMILO</v>
          </cell>
          <cell r="H1743" t="str">
            <v>NULL</v>
          </cell>
          <cell r="I1743" t="str">
            <v>NULL</v>
          </cell>
          <cell r="J1743" t="str">
            <v>M</v>
          </cell>
          <cell r="K1743" t="str">
            <v>NULL</v>
          </cell>
          <cell r="L1743" t="str">
            <v>NULL</v>
          </cell>
          <cell r="M1743" t="str">
            <v>NULL</v>
          </cell>
          <cell r="N1743" t="str">
            <v>sebascamayo@unicauca.edu.co</v>
          </cell>
          <cell r="O1743" t="str">
            <v>NULL</v>
          </cell>
          <cell r="P1743" t="str">
            <v>NULL</v>
          </cell>
          <cell r="Q1743">
            <v>1</v>
          </cell>
        </row>
        <row r="1744">
          <cell r="B1744">
            <v>10306395</v>
          </cell>
          <cell r="C1744" t="str">
            <v>SAAVEDRA DAZA MIGUEL SANTIAGO</v>
          </cell>
          <cell r="D1744" t="str">
            <v>SAAVEDRA</v>
          </cell>
          <cell r="E1744" t="str">
            <v>DAZA</v>
          </cell>
          <cell r="F1744" t="str">
            <v>MIGUEL</v>
          </cell>
          <cell r="G1744" t="str">
            <v>SANTIAGO</v>
          </cell>
          <cell r="H1744" t="str">
            <v>NULL</v>
          </cell>
          <cell r="I1744" t="str">
            <v>NULL</v>
          </cell>
          <cell r="J1744" t="str">
            <v>M</v>
          </cell>
          <cell r="K1744" t="str">
            <v>NULL</v>
          </cell>
          <cell r="L1744" t="str">
            <v>NULL</v>
          </cell>
          <cell r="M1744" t="str">
            <v>NULL</v>
          </cell>
          <cell r="N1744" t="str">
            <v>saavedradaza1985@gmail.com</v>
          </cell>
          <cell r="O1744" t="str">
            <v>NULL</v>
          </cell>
          <cell r="P1744" t="str">
            <v>NULL</v>
          </cell>
          <cell r="Q1744">
            <v>1</v>
          </cell>
        </row>
        <row r="1745">
          <cell r="B1745">
            <v>10297642</v>
          </cell>
          <cell r="C1745" t="str">
            <v xml:space="preserve">MALES ZUÑIGA NEIRO </v>
          </cell>
          <cell r="D1745" t="str">
            <v>MALES</v>
          </cell>
          <cell r="E1745" t="str">
            <v>ZUÑIGA</v>
          </cell>
          <cell r="F1745" t="str">
            <v>NEIRO</v>
          </cell>
          <cell r="H1745" t="str">
            <v>NULL</v>
          </cell>
          <cell r="I1745" t="str">
            <v>NULL</v>
          </cell>
          <cell r="J1745" t="str">
            <v>M</v>
          </cell>
          <cell r="K1745" t="str">
            <v>NULL</v>
          </cell>
          <cell r="L1745" t="str">
            <v>NULL</v>
          </cell>
          <cell r="M1745" t="str">
            <v>NULL</v>
          </cell>
          <cell r="N1745" t="str">
            <v>pednei@live.com</v>
          </cell>
          <cell r="O1745" t="str">
            <v>NULL</v>
          </cell>
          <cell r="P1745" t="str">
            <v>NULL</v>
          </cell>
          <cell r="Q1745">
            <v>1</v>
          </cell>
        </row>
        <row r="1746">
          <cell r="B1746">
            <v>1061764608</v>
          </cell>
          <cell r="C1746" t="str">
            <v>Polindara Moncayo Yordy Werley</v>
          </cell>
          <cell r="D1746" t="str">
            <v>Polindara</v>
          </cell>
          <cell r="E1746" t="str">
            <v>Moncayo</v>
          </cell>
          <cell r="F1746" t="str">
            <v>Yordy</v>
          </cell>
          <cell r="G1746" t="str">
            <v>Werley</v>
          </cell>
          <cell r="H1746" t="str">
            <v>NULL</v>
          </cell>
          <cell r="I1746" t="str">
            <v>NULL</v>
          </cell>
          <cell r="J1746" t="str">
            <v>M</v>
          </cell>
          <cell r="K1746" t="str">
            <v>NULL</v>
          </cell>
          <cell r="L1746" t="str">
            <v>NULL</v>
          </cell>
          <cell r="M1746" t="str">
            <v>NULL</v>
          </cell>
          <cell r="N1746" t="str">
            <v>yordwerd@unicauca.edu.co</v>
          </cell>
          <cell r="O1746" t="str">
            <v>NULL</v>
          </cell>
          <cell r="P1746" t="str">
            <v>NULL</v>
          </cell>
          <cell r="Q1746">
            <v>1</v>
          </cell>
        </row>
        <row r="1747">
          <cell r="B1747">
            <v>59834735</v>
          </cell>
          <cell r="C1747" t="str">
            <v xml:space="preserve">JURADO RODRIGUEZ YASHIR </v>
          </cell>
          <cell r="D1747" t="str">
            <v>JURADO</v>
          </cell>
          <cell r="E1747" t="str">
            <v>RODRIGUEZ</v>
          </cell>
          <cell r="F1747" t="str">
            <v>YASHIR</v>
          </cell>
          <cell r="H1747" t="str">
            <v>NULL</v>
          </cell>
          <cell r="I1747" t="str">
            <v>NULL</v>
          </cell>
          <cell r="J1747" t="str">
            <v>M</v>
          </cell>
          <cell r="K1747" t="str">
            <v>NULL</v>
          </cell>
          <cell r="L1747" t="str">
            <v>NULL</v>
          </cell>
          <cell r="M1747" t="str">
            <v>NULL</v>
          </cell>
          <cell r="N1747" t="str">
            <v>yashirjr77@gmail.com</v>
          </cell>
          <cell r="O1747" t="str">
            <v>NULL</v>
          </cell>
          <cell r="P1747" t="str">
            <v>NULL</v>
          </cell>
          <cell r="Q1747">
            <v>1</v>
          </cell>
        </row>
        <row r="1748">
          <cell r="B1748">
            <v>10308045</v>
          </cell>
          <cell r="C1748" t="str">
            <v xml:space="preserve">chaves hoyos geronimo </v>
          </cell>
          <cell r="D1748" t="str">
            <v>chaves</v>
          </cell>
          <cell r="E1748" t="str">
            <v>hoyos</v>
          </cell>
          <cell r="F1748" t="str">
            <v>geronimo</v>
          </cell>
          <cell r="H1748" t="str">
            <v>NULL</v>
          </cell>
          <cell r="I1748" t="str">
            <v>NULL</v>
          </cell>
          <cell r="J1748" t="str">
            <v>M</v>
          </cell>
          <cell r="K1748" t="str">
            <v>NULL</v>
          </cell>
          <cell r="L1748" t="str">
            <v>NULL</v>
          </cell>
          <cell r="M1748" t="str">
            <v>NULL</v>
          </cell>
          <cell r="N1748" t="str">
            <v>geronimochaveshoyos@gmail.com</v>
          </cell>
          <cell r="O1748" t="str">
            <v>NULL</v>
          </cell>
          <cell r="P1748" t="str">
            <v>NULL</v>
          </cell>
          <cell r="Q1748">
            <v>1</v>
          </cell>
        </row>
        <row r="1749">
          <cell r="B1749">
            <v>48600663</v>
          </cell>
          <cell r="C1749" t="str">
            <v>PINO TERAN VICTORIA EUGENIA</v>
          </cell>
          <cell r="D1749" t="str">
            <v>PINO</v>
          </cell>
          <cell r="E1749" t="str">
            <v>TERAN</v>
          </cell>
          <cell r="F1749" t="str">
            <v>VICTORIA</v>
          </cell>
          <cell r="G1749" t="str">
            <v>EUGENIA</v>
          </cell>
          <cell r="H1749" t="str">
            <v>NULL</v>
          </cell>
          <cell r="I1749" t="str">
            <v>NULL</v>
          </cell>
          <cell r="J1749" t="str">
            <v>F</v>
          </cell>
          <cell r="K1749" t="str">
            <v>NULL</v>
          </cell>
          <cell r="L1749" t="str">
            <v>NULL</v>
          </cell>
          <cell r="M1749" t="str">
            <v>NULL</v>
          </cell>
          <cell r="N1749" t="str">
            <v>victoria.pino@misena.edu.co</v>
          </cell>
          <cell r="O1749" t="str">
            <v>NULL</v>
          </cell>
          <cell r="P1749" t="str">
            <v>NULL</v>
          </cell>
          <cell r="Q1749">
            <v>1</v>
          </cell>
        </row>
        <row r="1750">
          <cell r="B1750">
            <v>1061759540</v>
          </cell>
          <cell r="C1750" t="str">
            <v>Medina Alarcon George Willian</v>
          </cell>
          <cell r="D1750" t="str">
            <v>Medina</v>
          </cell>
          <cell r="E1750" t="str">
            <v>Alarcon</v>
          </cell>
          <cell r="F1750" t="str">
            <v>George</v>
          </cell>
          <cell r="G1750" t="str">
            <v>Willian</v>
          </cell>
          <cell r="H1750" t="str">
            <v>NULL</v>
          </cell>
          <cell r="I1750" t="str">
            <v>NULL</v>
          </cell>
          <cell r="J1750" t="str">
            <v>M</v>
          </cell>
          <cell r="K1750" t="str">
            <v>NULL</v>
          </cell>
          <cell r="L1750" t="str">
            <v>NULL</v>
          </cell>
          <cell r="M1750" t="str">
            <v>NULL</v>
          </cell>
          <cell r="N1750" t="str">
            <v>willianmedina32@gmail.com</v>
          </cell>
          <cell r="O1750" t="str">
            <v>NULL</v>
          </cell>
          <cell r="P1750" t="str">
            <v>NULL</v>
          </cell>
          <cell r="Q1750">
            <v>1</v>
          </cell>
        </row>
        <row r="1751">
          <cell r="B1751">
            <v>25283042</v>
          </cell>
          <cell r="C1751" t="str">
            <v>Reyes Carvajal Ingrid Yesenia</v>
          </cell>
          <cell r="D1751" t="str">
            <v>Reyes</v>
          </cell>
          <cell r="E1751" t="str">
            <v>Carvajal</v>
          </cell>
          <cell r="F1751" t="str">
            <v>Ingrid</v>
          </cell>
          <cell r="G1751" t="str">
            <v>Yesenia</v>
          </cell>
          <cell r="H1751" t="str">
            <v>NULL</v>
          </cell>
          <cell r="I1751" t="str">
            <v>NULL</v>
          </cell>
          <cell r="J1751" t="str">
            <v>F</v>
          </cell>
          <cell r="K1751" t="str">
            <v>NULL</v>
          </cell>
          <cell r="L1751" t="str">
            <v>NULL</v>
          </cell>
          <cell r="M1751" t="str">
            <v>NULL</v>
          </cell>
          <cell r="N1751" t="str">
            <v>ireyes@unicauca.edu.co</v>
          </cell>
          <cell r="O1751" t="str">
            <v>NULL</v>
          </cell>
          <cell r="P1751" t="str">
            <v>NULL</v>
          </cell>
          <cell r="Q1751">
            <v>1</v>
          </cell>
        </row>
        <row r="1752">
          <cell r="B1752">
            <v>1059606848</v>
          </cell>
          <cell r="C1752" t="str">
            <v xml:space="preserve">RIVERA MUELAS JULIANA </v>
          </cell>
          <cell r="D1752" t="str">
            <v>RIVERA</v>
          </cell>
          <cell r="E1752" t="str">
            <v>MUELAS</v>
          </cell>
          <cell r="F1752" t="str">
            <v>JULIANA</v>
          </cell>
          <cell r="H1752" t="str">
            <v>NULL</v>
          </cell>
          <cell r="I1752" t="str">
            <v>NULL</v>
          </cell>
          <cell r="J1752" t="str">
            <v>F</v>
          </cell>
          <cell r="K1752" t="str">
            <v>NULL</v>
          </cell>
          <cell r="L1752" t="str">
            <v>NULL</v>
          </cell>
          <cell r="M1752" t="str">
            <v>NULL</v>
          </cell>
          <cell r="N1752" t="str">
            <v>juliriver.fonoaudiologia@gmail.com</v>
          </cell>
          <cell r="O1752" t="str">
            <v>NULL</v>
          </cell>
          <cell r="P1752" t="str">
            <v>NULL</v>
          </cell>
          <cell r="Q1752">
            <v>1</v>
          </cell>
        </row>
        <row r="1753">
          <cell r="B1753">
            <v>34326473</v>
          </cell>
          <cell r="C1753" t="str">
            <v>GONZALEZ ACOSTA ANYELA YADIRA</v>
          </cell>
          <cell r="D1753" t="str">
            <v>GONZALEZ</v>
          </cell>
          <cell r="E1753" t="str">
            <v>ACOSTA</v>
          </cell>
          <cell r="F1753" t="str">
            <v>ANYELA</v>
          </cell>
          <cell r="G1753" t="str">
            <v>YADIRA</v>
          </cell>
          <cell r="H1753" t="str">
            <v>NULL</v>
          </cell>
          <cell r="I1753" t="str">
            <v>NULL</v>
          </cell>
          <cell r="J1753" t="str">
            <v>F</v>
          </cell>
          <cell r="K1753" t="str">
            <v>NULL</v>
          </cell>
          <cell r="L1753" t="str">
            <v>NULL</v>
          </cell>
          <cell r="M1753" t="str">
            <v>NULL</v>
          </cell>
          <cell r="N1753" t="str">
            <v>anyelagacosta@gmail.com</v>
          </cell>
          <cell r="O1753" t="str">
            <v>NULL</v>
          </cell>
          <cell r="P1753" t="str">
            <v>NULL</v>
          </cell>
          <cell r="Q1753">
            <v>1</v>
          </cell>
        </row>
        <row r="1754">
          <cell r="B1754">
            <v>1061803471</v>
          </cell>
          <cell r="C1754" t="str">
            <v>MARTINEZ SILVA ALEXIS SANTIAGO</v>
          </cell>
          <cell r="D1754" t="str">
            <v>MARTINEZ</v>
          </cell>
          <cell r="E1754" t="str">
            <v>SILVA</v>
          </cell>
          <cell r="F1754" t="str">
            <v>ALEXIS</v>
          </cell>
          <cell r="G1754" t="str">
            <v>SANTIAGO</v>
          </cell>
          <cell r="H1754" t="str">
            <v>NULL</v>
          </cell>
          <cell r="I1754" t="str">
            <v>NULL</v>
          </cell>
          <cell r="J1754" t="str">
            <v>M</v>
          </cell>
          <cell r="K1754" t="str">
            <v>NULL</v>
          </cell>
          <cell r="L1754" t="str">
            <v>NULL</v>
          </cell>
          <cell r="M1754" t="str">
            <v>NULL</v>
          </cell>
          <cell r="N1754" t="str">
            <v>alexisms@unicauca.edu.co</v>
          </cell>
          <cell r="O1754" t="str">
            <v>NULL</v>
          </cell>
          <cell r="P1754" t="str">
            <v>NULL</v>
          </cell>
          <cell r="Q1754">
            <v>1</v>
          </cell>
        </row>
        <row r="1755">
          <cell r="B1755">
            <v>1083899324</v>
          </cell>
          <cell r="C1755" t="str">
            <v>SALAMANCA MUÑOZ DAYANA ANDREA</v>
          </cell>
          <cell r="D1755" t="str">
            <v>SALAMANCA</v>
          </cell>
          <cell r="E1755" t="str">
            <v>MUÑOZ</v>
          </cell>
          <cell r="F1755" t="str">
            <v>DAYANA</v>
          </cell>
          <cell r="G1755" t="str">
            <v>ANDREA</v>
          </cell>
          <cell r="H1755" t="str">
            <v>NULL</v>
          </cell>
          <cell r="I1755" t="str">
            <v>NULL</v>
          </cell>
          <cell r="J1755" t="str">
            <v>F</v>
          </cell>
          <cell r="K1755" t="str">
            <v>NULL</v>
          </cell>
          <cell r="L1755" t="str">
            <v>NULL</v>
          </cell>
          <cell r="M1755" t="str">
            <v>NULL</v>
          </cell>
          <cell r="N1755" t="str">
            <v>dayana1972@hotmail.com</v>
          </cell>
          <cell r="O1755" t="str">
            <v>NULL</v>
          </cell>
          <cell r="P1755" t="str">
            <v>NULL</v>
          </cell>
          <cell r="Q1755">
            <v>1</v>
          </cell>
        </row>
        <row r="1756">
          <cell r="B1756">
            <v>1081916807</v>
          </cell>
          <cell r="C1756" t="str">
            <v>ALFARO ANAYA LUIS EDUARDO</v>
          </cell>
          <cell r="D1756" t="str">
            <v>ALFARO</v>
          </cell>
          <cell r="E1756" t="str">
            <v>ANAYA</v>
          </cell>
          <cell r="F1756" t="str">
            <v>LUIS</v>
          </cell>
          <cell r="G1756" t="str">
            <v>EDUARDO</v>
          </cell>
          <cell r="H1756" t="str">
            <v>NULL</v>
          </cell>
          <cell r="I1756" t="str">
            <v>NULL</v>
          </cell>
          <cell r="J1756" t="str">
            <v>M</v>
          </cell>
          <cell r="K1756" t="str">
            <v>NULL</v>
          </cell>
          <cell r="L1756" t="str">
            <v>NULL</v>
          </cell>
          <cell r="M1756" t="str">
            <v>NULL</v>
          </cell>
          <cell r="N1756" t="str">
            <v>psicoluis.alfaro@gmail.com</v>
          </cell>
          <cell r="O1756" t="str">
            <v>NULL</v>
          </cell>
          <cell r="P1756" t="str">
            <v>NULL</v>
          </cell>
          <cell r="Q1756">
            <v>1</v>
          </cell>
        </row>
        <row r="1757">
          <cell r="B1757">
            <v>34560354</v>
          </cell>
          <cell r="C1757" t="str">
            <v>ALARCON CASTELLANO ANA BELLE</v>
          </cell>
          <cell r="D1757" t="str">
            <v>ALARCON</v>
          </cell>
          <cell r="E1757" t="str">
            <v>CASTELLANO</v>
          </cell>
          <cell r="F1757" t="str">
            <v>ANA</v>
          </cell>
          <cell r="G1757" t="str">
            <v>BELLE</v>
          </cell>
          <cell r="H1757" t="str">
            <v>NULL</v>
          </cell>
          <cell r="I1757" t="str">
            <v>NULL</v>
          </cell>
          <cell r="J1757" t="str">
            <v>F</v>
          </cell>
          <cell r="K1757" t="str">
            <v>NULL</v>
          </cell>
          <cell r="L1757" t="str">
            <v>NULL</v>
          </cell>
          <cell r="M1757" t="str">
            <v>NULL</v>
          </cell>
          <cell r="N1757" t="str">
            <v>anabelly29@hotmail.com</v>
          </cell>
          <cell r="O1757" t="str">
            <v>NULL</v>
          </cell>
          <cell r="P1757" t="str">
            <v>NULL</v>
          </cell>
          <cell r="Q1757">
            <v>1</v>
          </cell>
        </row>
        <row r="1758">
          <cell r="B1758">
            <v>34542536</v>
          </cell>
          <cell r="C1758" t="str">
            <v>IMBACHI CERON CARMINA DEL SOCORRO</v>
          </cell>
          <cell r="D1758" t="str">
            <v>IMBACHI</v>
          </cell>
          <cell r="E1758" t="str">
            <v>CERON</v>
          </cell>
          <cell r="F1758" t="str">
            <v>CARMINA</v>
          </cell>
          <cell r="G1758" t="str">
            <v>DEL SOCORRO</v>
          </cell>
          <cell r="H1758" t="str">
            <v>NULL</v>
          </cell>
          <cell r="I1758" t="str">
            <v>NULL</v>
          </cell>
          <cell r="J1758" t="str">
            <v>F</v>
          </cell>
          <cell r="K1758" t="str">
            <v>NULL</v>
          </cell>
          <cell r="L1758" t="str">
            <v>NULL</v>
          </cell>
          <cell r="M1758" t="str">
            <v>NULL</v>
          </cell>
          <cell r="N1758" t="str">
            <v>socky_cic@hotmail.com</v>
          </cell>
          <cell r="O1758" t="str">
            <v>NULL</v>
          </cell>
          <cell r="P1758" t="str">
            <v>NULL</v>
          </cell>
          <cell r="Q1758">
            <v>1</v>
          </cell>
        </row>
        <row r="1759">
          <cell r="B1759">
            <v>1087048084</v>
          </cell>
          <cell r="C1759" t="str">
            <v>Galarza Melo Edison Jesus</v>
          </cell>
          <cell r="D1759" t="str">
            <v>Galarza</v>
          </cell>
          <cell r="E1759" t="str">
            <v>Melo</v>
          </cell>
          <cell r="F1759" t="str">
            <v>Edison</v>
          </cell>
          <cell r="G1759" t="str">
            <v>Jesus</v>
          </cell>
          <cell r="H1759" t="str">
            <v>NULL</v>
          </cell>
          <cell r="I1759" t="str">
            <v>NULL</v>
          </cell>
          <cell r="J1759" t="str">
            <v>M</v>
          </cell>
          <cell r="K1759" t="str">
            <v>NULL</v>
          </cell>
          <cell r="L1759" t="str">
            <v>NULL</v>
          </cell>
          <cell r="M1759" t="str">
            <v>NULL</v>
          </cell>
          <cell r="N1759" t="str">
            <v>ejgalarza@unicauca.edu.co</v>
          </cell>
          <cell r="O1759" t="str">
            <v>NULL</v>
          </cell>
          <cell r="P1759" t="str">
            <v>NULL</v>
          </cell>
          <cell r="Q1759">
            <v>1</v>
          </cell>
        </row>
        <row r="1760">
          <cell r="B1760">
            <v>1130593546</v>
          </cell>
          <cell r="C1760" t="str">
            <v xml:space="preserve">SOLARTE MERA ANYELA </v>
          </cell>
          <cell r="D1760" t="str">
            <v>SOLARTE</v>
          </cell>
          <cell r="E1760" t="str">
            <v>MERA</v>
          </cell>
          <cell r="F1760" t="str">
            <v>ANYELA</v>
          </cell>
          <cell r="H1760" t="str">
            <v>NULL</v>
          </cell>
          <cell r="I1760" t="str">
            <v>NULL</v>
          </cell>
          <cell r="J1760" t="str">
            <v>F</v>
          </cell>
          <cell r="K1760" t="str">
            <v>NULL</v>
          </cell>
          <cell r="L1760" t="str">
            <v>NULL</v>
          </cell>
          <cell r="M1760" t="str">
            <v>NULL</v>
          </cell>
          <cell r="N1760" t="str">
            <v>janyelas@hotmail.com</v>
          </cell>
          <cell r="O1760" t="str">
            <v>NULL</v>
          </cell>
          <cell r="P1760" t="str">
            <v>NULL</v>
          </cell>
          <cell r="Q1760">
            <v>1</v>
          </cell>
        </row>
        <row r="1761">
          <cell r="B1761">
            <v>10297136</v>
          </cell>
          <cell r="C1761" t="str">
            <v>MUNOZ CHAVES JAVIER ANDRES</v>
          </cell>
          <cell r="D1761" t="str">
            <v>MUNOZ</v>
          </cell>
          <cell r="E1761" t="str">
            <v>CHAVES</v>
          </cell>
          <cell r="F1761" t="str">
            <v>JAVIER</v>
          </cell>
          <cell r="G1761" t="str">
            <v>ANDRES</v>
          </cell>
          <cell r="H1761" t="str">
            <v>NULL</v>
          </cell>
          <cell r="I1761" t="str">
            <v>NULL</v>
          </cell>
          <cell r="J1761" t="str">
            <v>M</v>
          </cell>
          <cell r="K1761" t="str">
            <v>NULL</v>
          </cell>
          <cell r="L1761" t="str">
            <v>NULL</v>
          </cell>
          <cell r="M1761" t="str">
            <v>NULL</v>
          </cell>
          <cell r="N1761" t="str">
            <v>javier_munozch@outlook.com</v>
          </cell>
          <cell r="O1761" t="str">
            <v>NULL</v>
          </cell>
          <cell r="P1761" t="str">
            <v>NULL</v>
          </cell>
          <cell r="Q1761">
            <v>1</v>
          </cell>
        </row>
        <row r="1762">
          <cell r="B1762">
            <v>1061713677</v>
          </cell>
          <cell r="C1762" t="str">
            <v>GALINDEZ MUÑOZ ANDRES FELIPE</v>
          </cell>
          <cell r="D1762" t="str">
            <v>GALINDEZ</v>
          </cell>
          <cell r="E1762" t="str">
            <v>MUÑOZ</v>
          </cell>
          <cell r="F1762" t="str">
            <v>ANDRES</v>
          </cell>
          <cell r="G1762" t="str">
            <v>FELIPE</v>
          </cell>
          <cell r="H1762" t="str">
            <v>NULL</v>
          </cell>
          <cell r="I1762" t="str">
            <v>NULL</v>
          </cell>
          <cell r="J1762" t="str">
            <v>M</v>
          </cell>
          <cell r="K1762" t="str">
            <v>NULL</v>
          </cell>
          <cell r="L1762" t="str">
            <v>NULL</v>
          </cell>
          <cell r="M1762" t="str">
            <v>NULL</v>
          </cell>
          <cell r="N1762" t="str">
            <v>andresgm1107@gmail.com</v>
          </cell>
          <cell r="O1762" t="str">
            <v>NULL</v>
          </cell>
          <cell r="P1762" t="str">
            <v>NULL</v>
          </cell>
          <cell r="Q1762">
            <v>1</v>
          </cell>
        </row>
        <row r="1763">
          <cell r="B1763">
            <v>1061703253</v>
          </cell>
          <cell r="C1763" t="str">
            <v>TORRES COLLAZOS LEIDY CONSUELO</v>
          </cell>
          <cell r="D1763" t="str">
            <v>TORRES</v>
          </cell>
          <cell r="E1763" t="str">
            <v>COLLAZOS</v>
          </cell>
          <cell r="F1763" t="str">
            <v>LEIDY</v>
          </cell>
          <cell r="G1763" t="str">
            <v>CONSUELO</v>
          </cell>
          <cell r="H1763" t="str">
            <v>NULL</v>
          </cell>
          <cell r="I1763" t="str">
            <v>NULL</v>
          </cell>
          <cell r="J1763" t="str">
            <v>F</v>
          </cell>
          <cell r="K1763" t="str">
            <v>NULL</v>
          </cell>
          <cell r="L1763" t="str">
            <v>NULL</v>
          </cell>
          <cell r="M1763" t="str">
            <v>NULL</v>
          </cell>
          <cell r="N1763" t="str">
            <v>leicoto@hotmail.com</v>
          </cell>
          <cell r="O1763" t="str">
            <v>NULL</v>
          </cell>
          <cell r="P1763" t="str">
            <v>NULL</v>
          </cell>
          <cell r="Q1763">
            <v>1</v>
          </cell>
        </row>
        <row r="1764">
          <cell r="B1764">
            <v>1061741442</v>
          </cell>
          <cell r="C1764" t="str">
            <v>VIVAS IDROBO SOFIA VANESSA</v>
          </cell>
          <cell r="D1764" t="str">
            <v>VIVAS</v>
          </cell>
          <cell r="E1764" t="str">
            <v>IDROBO</v>
          </cell>
          <cell r="F1764" t="str">
            <v>SOFIA</v>
          </cell>
          <cell r="G1764" t="str">
            <v>VANESSA</v>
          </cell>
          <cell r="H1764" t="str">
            <v>NULL</v>
          </cell>
          <cell r="I1764" t="str">
            <v>NULL</v>
          </cell>
          <cell r="J1764" t="str">
            <v>F</v>
          </cell>
          <cell r="K1764" t="str">
            <v>NULL</v>
          </cell>
          <cell r="L1764" t="str">
            <v>NULL</v>
          </cell>
          <cell r="M1764" t="str">
            <v>NULL</v>
          </cell>
          <cell r="N1764" t="str">
            <v>sofitavivas91@gmail.com</v>
          </cell>
          <cell r="O1764" t="str">
            <v>NULL</v>
          </cell>
          <cell r="P1764" t="str">
            <v>NULL</v>
          </cell>
          <cell r="Q1764">
            <v>1</v>
          </cell>
        </row>
        <row r="1765">
          <cell r="B1765">
            <v>1059912068</v>
          </cell>
          <cell r="C1765" t="str">
            <v>VARGAS ACOSTA SANDRA MILENA</v>
          </cell>
          <cell r="D1765" t="str">
            <v>VARGAS</v>
          </cell>
          <cell r="E1765" t="str">
            <v>ACOSTA</v>
          </cell>
          <cell r="F1765" t="str">
            <v>SANDRA</v>
          </cell>
          <cell r="G1765" t="str">
            <v>MILENA</v>
          </cell>
          <cell r="H1765" t="str">
            <v>NULL</v>
          </cell>
          <cell r="I1765" t="str">
            <v>NULL</v>
          </cell>
          <cell r="J1765" t="str">
            <v>F</v>
          </cell>
          <cell r="K1765" t="str">
            <v>NULL</v>
          </cell>
          <cell r="L1765" t="str">
            <v>NULL</v>
          </cell>
          <cell r="M1765" t="str">
            <v>NULL</v>
          </cell>
          <cell r="N1765" t="str">
            <v>sandrita-963@hotmail.com</v>
          </cell>
          <cell r="O1765" t="str">
            <v>NULL</v>
          </cell>
          <cell r="P1765" t="str">
            <v>NULL</v>
          </cell>
          <cell r="Q1765">
            <v>1</v>
          </cell>
        </row>
        <row r="1766">
          <cell r="B1766">
            <v>30233746</v>
          </cell>
          <cell r="C1766" t="str">
            <v>RODRIGUEZ QUIÑONEZ LIBIA ANTONIA</v>
          </cell>
          <cell r="D1766" t="str">
            <v>RODRIGUEZ</v>
          </cell>
          <cell r="E1766" t="str">
            <v>QUIÑONEZ</v>
          </cell>
          <cell r="F1766" t="str">
            <v>LIBIA</v>
          </cell>
          <cell r="G1766" t="str">
            <v>ANTONIA</v>
          </cell>
          <cell r="H1766" t="str">
            <v>NULL</v>
          </cell>
          <cell r="I1766" t="str">
            <v>NULL</v>
          </cell>
          <cell r="J1766" t="str">
            <v>F</v>
          </cell>
          <cell r="K1766" t="str">
            <v>NULL</v>
          </cell>
          <cell r="L1766" t="str">
            <v>NULL</v>
          </cell>
          <cell r="M1766" t="str">
            <v>NULL</v>
          </cell>
          <cell r="N1766" t="str">
            <v>lianroqui19@hotmail.com</v>
          </cell>
          <cell r="O1766" t="str">
            <v>NULL</v>
          </cell>
          <cell r="P1766" t="str">
            <v>NULL</v>
          </cell>
          <cell r="Q1766">
            <v>1</v>
          </cell>
        </row>
        <row r="1767">
          <cell r="B1767">
            <v>34331470</v>
          </cell>
          <cell r="C1767" t="str">
            <v>RODRÌGUEZ BOLAÑOS MARTHA ISABEL</v>
          </cell>
          <cell r="D1767" t="str">
            <v>RODRÌGUEZ</v>
          </cell>
          <cell r="E1767" t="str">
            <v>BOLAÑOS</v>
          </cell>
          <cell r="F1767" t="str">
            <v>MARTHA</v>
          </cell>
          <cell r="G1767" t="str">
            <v>ISABEL</v>
          </cell>
          <cell r="H1767" t="str">
            <v>NULL</v>
          </cell>
          <cell r="I1767" t="str">
            <v>NULL</v>
          </cell>
          <cell r="J1767" t="str">
            <v>F</v>
          </cell>
          <cell r="K1767" t="str">
            <v>NULL</v>
          </cell>
          <cell r="L1767" t="str">
            <v>NULL</v>
          </cell>
          <cell r="M1767" t="str">
            <v>NULL</v>
          </cell>
          <cell r="N1767" t="str">
            <v>cs.isabela.rodriguez@gmail.com</v>
          </cell>
          <cell r="O1767" t="str">
            <v>NULL</v>
          </cell>
          <cell r="P1767" t="str">
            <v>NULL</v>
          </cell>
          <cell r="Q1767">
            <v>1</v>
          </cell>
        </row>
        <row r="1768">
          <cell r="B1768">
            <v>34562476</v>
          </cell>
          <cell r="C1768" t="str">
            <v>CARRILLO SAENZ AMPARO DEL ROCIO</v>
          </cell>
          <cell r="D1768" t="str">
            <v>CARRILLO</v>
          </cell>
          <cell r="E1768" t="str">
            <v>SAENZ</v>
          </cell>
          <cell r="F1768" t="str">
            <v>AMPARO</v>
          </cell>
          <cell r="G1768" t="str">
            <v>DEL ROCIO</v>
          </cell>
          <cell r="H1768" t="str">
            <v>NULL</v>
          </cell>
          <cell r="I1768" t="str">
            <v>NULL</v>
          </cell>
          <cell r="J1768" t="str">
            <v>F</v>
          </cell>
          <cell r="K1768" t="str">
            <v>NULL</v>
          </cell>
          <cell r="L1768" t="str">
            <v>NULL</v>
          </cell>
          <cell r="M1768" t="str">
            <v>NULL</v>
          </cell>
          <cell r="N1768" t="str">
            <v>saenzamp40@gmail.com</v>
          </cell>
          <cell r="O1768" t="str">
            <v>NULL</v>
          </cell>
          <cell r="P1768" t="str">
            <v>NULL</v>
          </cell>
          <cell r="Q1768">
            <v>1</v>
          </cell>
        </row>
        <row r="1769">
          <cell r="B1769">
            <v>1061754077</v>
          </cell>
          <cell r="C1769" t="str">
            <v>ZABALA MELENDEZ OSCAR JAVIER</v>
          </cell>
          <cell r="D1769" t="str">
            <v>ZABALA</v>
          </cell>
          <cell r="E1769" t="str">
            <v>MELENDEZ</v>
          </cell>
          <cell r="F1769" t="str">
            <v>OSCAR</v>
          </cell>
          <cell r="G1769" t="str">
            <v>JAVIER</v>
          </cell>
          <cell r="H1769" t="str">
            <v>NULL</v>
          </cell>
          <cell r="I1769" t="str">
            <v>NULL</v>
          </cell>
          <cell r="J1769" t="str">
            <v>M</v>
          </cell>
          <cell r="K1769" t="str">
            <v>NULL</v>
          </cell>
          <cell r="L1769" t="str">
            <v>NULL</v>
          </cell>
          <cell r="M1769" t="str">
            <v>NULL</v>
          </cell>
          <cell r="N1769" t="str">
            <v>zoscar@unicauca.edu.co</v>
          </cell>
          <cell r="O1769" t="str">
            <v>NULL</v>
          </cell>
          <cell r="P1769" t="str">
            <v>NULL</v>
          </cell>
          <cell r="Q1769">
            <v>1</v>
          </cell>
        </row>
        <row r="1770">
          <cell r="B1770">
            <v>1085921856</v>
          </cell>
          <cell r="C1770" t="str">
            <v>ARCINIEGAS GRIJALBA PAOLA ANDREA</v>
          </cell>
          <cell r="D1770" t="str">
            <v>ARCINIEGAS</v>
          </cell>
          <cell r="E1770" t="str">
            <v>GRIJALBA</v>
          </cell>
          <cell r="F1770" t="str">
            <v>PAOLA</v>
          </cell>
          <cell r="G1770" t="str">
            <v>ANDREA</v>
          </cell>
          <cell r="H1770" t="str">
            <v>NULL</v>
          </cell>
          <cell r="I1770" t="str">
            <v>NULL</v>
          </cell>
          <cell r="J1770" t="str">
            <v>F</v>
          </cell>
          <cell r="K1770" t="str">
            <v>NULL</v>
          </cell>
          <cell r="L1770" t="str">
            <v>NULL</v>
          </cell>
          <cell r="M1770" t="str">
            <v>NULL</v>
          </cell>
          <cell r="N1770" t="str">
            <v>paolag@unicauca.edu.co</v>
          </cell>
          <cell r="O1770" t="str">
            <v>NULL</v>
          </cell>
          <cell r="P1770" t="str">
            <v>NULL</v>
          </cell>
          <cell r="Q1770">
            <v>1</v>
          </cell>
        </row>
        <row r="1771">
          <cell r="B1771">
            <v>25279377</v>
          </cell>
          <cell r="C1771" t="str">
            <v>Ledesma Rios Laura Elena</v>
          </cell>
          <cell r="D1771" t="str">
            <v>Ledesma</v>
          </cell>
          <cell r="E1771" t="str">
            <v>Rios</v>
          </cell>
          <cell r="F1771" t="str">
            <v>Laura</v>
          </cell>
          <cell r="G1771" t="str">
            <v>Elena</v>
          </cell>
          <cell r="H1771" t="str">
            <v>NULL</v>
          </cell>
          <cell r="I1771" t="str">
            <v>NULL</v>
          </cell>
          <cell r="J1771" t="str">
            <v>F</v>
          </cell>
          <cell r="K1771" t="str">
            <v>NULL</v>
          </cell>
          <cell r="L1771" t="str">
            <v>NULL</v>
          </cell>
          <cell r="M1771" t="str">
            <v>NULL</v>
          </cell>
          <cell r="N1771" t="str">
            <v>geoledesma@gmail.com</v>
          </cell>
          <cell r="O1771" t="str">
            <v>NULL</v>
          </cell>
          <cell r="P1771" t="str">
            <v>NULL</v>
          </cell>
          <cell r="Q1771">
            <v>1</v>
          </cell>
        </row>
        <row r="1772">
          <cell r="B1772">
            <v>1062286063</v>
          </cell>
          <cell r="C1772" t="str">
            <v>RUIZ MENDOZA ISABEL CRISTINA</v>
          </cell>
          <cell r="D1772" t="str">
            <v>RUIZ</v>
          </cell>
          <cell r="E1772" t="str">
            <v>MENDOZA</v>
          </cell>
          <cell r="F1772" t="str">
            <v>ISABEL</v>
          </cell>
          <cell r="G1772" t="str">
            <v>CRISTINA</v>
          </cell>
          <cell r="H1772" t="str">
            <v>NULL</v>
          </cell>
          <cell r="I1772" t="str">
            <v>NULL</v>
          </cell>
          <cell r="J1772" t="str">
            <v>F</v>
          </cell>
          <cell r="K1772" t="str">
            <v>NULL</v>
          </cell>
          <cell r="L1772" t="str">
            <v>NULL</v>
          </cell>
          <cell r="M1772" t="str">
            <v>NULL</v>
          </cell>
          <cell r="N1772" t="str">
            <v>gobierno3190@gmail.com</v>
          </cell>
          <cell r="O1772" t="str">
            <v>NULL</v>
          </cell>
          <cell r="P1772" t="str">
            <v>NULL</v>
          </cell>
          <cell r="Q1772">
            <v>1</v>
          </cell>
        </row>
        <row r="1773">
          <cell r="B1773">
            <v>1061733829</v>
          </cell>
          <cell r="C1773" t="str">
            <v>garcia ortega evelyn sophia</v>
          </cell>
          <cell r="D1773" t="str">
            <v>garcia</v>
          </cell>
          <cell r="E1773" t="str">
            <v>ortega</v>
          </cell>
          <cell r="F1773" t="str">
            <v>evelyn</v>
          </cell>
          <cell r="G1773" t="str">
            <v>sophia</v>
          </cell>
          <cell r="H1773" t="str">
            <v>NULL</v>
          </cell>
          <cell r="I1773" t="str">
            <v>NULL</v>
          </cell>
          <cell r="J1773" t="str">
            <v>F</v>
          </cell>
          <cell r="K1773" t="str">
            <v>NULL</v>
          </cell>
          <cell r="L1773" t="str">
            <v>NULL</v>
          </cell>
          <cell r="M1773" t="str">
            <v>NULL</v>
          </cell>
          <cell r="N1773" t="str">
            <v>sofiagarcia.23@hotmail.com</v>
          </cell>
          <cell r="O1773" t="str">
            <v>NULL</v>
          </cell>
          <cell r="P1773" t="str">
            <v>NULL</v>
          </cell>
          <cell r="Q1773">
            <v>1</v>
          </cell>
        </row>
        <row r="1774">
          <cell r="B1774">
            <v>25289568</v>
          </cell>
          <cell r="C1774" t="str">
            <v>AVENDANO MORALES VIOLETA ROSA</v>
          </cell>
          <cell r="D1774" t="str">
            <v>AVENDANO</v>
          </cell>
          <cell r="E1774" t="str">
            <v>MORALES</v>
          </cell>
          <cell r="F1774" t="str">
            <v>VIOLETA</v>
          </cell>
          <cell r="G1774" t="str">
            <v>ROSA</v>
          </cell>
          <cell r="H1774" t="str">
            <v>NULL</v>
          </cell>
          <cell r="I1774" t="str">
            <v>NULL</v>
          </cell>
          <cell r="J1774" t="str">
            <v>F</v>
          </cell>
          <cell r="K1774" t="str">
            <v>NULL</v>
          </cell>
          <cell r="L1774" t="str">
            <v>NULL</v>
          </cell>
          <cell r="M1774" t="str">
            <v>NULL</v>
          </cell>
          <cell r="N1774" t="str">
            <v>violetavendano@gmail.com</v>
          </cell>
          <cell r="O1774" t="str">
            <v>NULL</v>
          </cell>
          <cell r="P1774" t="str">
            <v>NULL</v>
          </cell>
          <cell r="Q1774">
            <v>1</v>
          </cell>
        </row>
        <row r="1775">
          <cell r="B1775">
            <v>1061747345</v>
          </cell>
          <cell r="C1775" t="str">
            <v>HOYOS MARTINEZ PAUL SANTIAGO</v>
          </cell>
          <cell r="D1775" t="str">
            <v>HOYOS</v>
          </cell>
          <cell r="E1775" t="str">
            <v>MARTINEZ</v>
          </cell>
          <cell r="F1775" t="str">
            <v>PAUL</v>
          </cell>
          <cell r="G1775" t="str">
            <v>SANTIAGO</v>
          </cell>
          <cell r="H1775" t="str">
            <v>NULL</v>
          </cell>
          <cell r="I1775" t="str">
            <v>NULL</v>
          </cell>
          <cell r="J1775" t="str">
            <v>M</v>
          </cell>
          <cell r="K1775" t="str">
            <v>NULL</v>
          </cell>
          <cell r="L1775" t="str">
            <v>NULL</v>
          </cell>
          <cell r="M1775" t="str">
            <v>NULL</v>
          </cell>
          <cell r="N1775" t="str">
            <v>pshoyos@unicauca.edu.co</v>
          </cell>
          <cell r="O1775" t="str">
            <v>NULL</v>
          </cell>
          <cell r="P1775" t="str">
            <v>NULL</v>
          </cell>
          <cell r="Q1775">
            <v>1</v>
          </cell>
        </row>
        <row r="1776">
          <cell r="B1776">
            <v>1061741801</v>
          </cell>
          <cell r="C1776" t="str">
            <v>OROZCO ALVAREZ ASTRID LORENA</v>
          </cell>
          <cell r="D1776" t="str">
            <v>OROZCO</v>
          </cell>
          <cell r="E1776" t="str">
            <v>ALVAREZ</v>
          </cell>
          <cell r="F1776" t="str">
            <v>ASTRID</v>
          </cell>
          <cell r="G1776" t="str">
            <v>LORENA</v>
          </cell>
          <cell r="H1776" t="str">
            <v>NULL</v>
          </cell>
          <cell r="I1776" t="str">
            <v>NULL</v>
          </cell>
          <cell r="J1776" t="str">
            <v>F</v>
          </cell>
          <cell r="K1776" t="str">
            <v>NULL</v>
          </cell>
          <cell r="L1776" t="str">
            <v>NULL</v>
          </cell>
          <cell r="M1776" t="str">
            <v>NULL</v>
          </cell>
          <cell r="N1776" t="str">
            <v>astridorozcoalvarez@gmail.com</v>
          </cell>
          <cell r="O1776" t="str">
            <v>NULL</v>
          </cell>
          <cell r="P1776" t="str">
            <v>NULL</v>
          </cell>
          <cell r="Q1776">
            <v>1</v>
          </cell>
        </row>
        <row r="1777">
          <cell r="B1777">
            <v>1061685435</v>
          </cell>
          <cell r="C1777" t="str">
            <v>SUAREZ RODRIGUEZ GERMAN EDUARDO</v>
          </cell>
          <cell r="D1777" t="str">
            <v>SUAREZ</v>
          </cell>
          <cell r="E1777" t="str">
            <v>RODRIGUEZ</v>
          </cell>
          <cell r="F1777" t="str">
            <v>GERMAN</v>
          </cell>
          <cell r="G1777" t="str">
            <v>EDUARDO</v>
          </cell>
          <cell r="H1777" t="str">
            <v>NULL</v>
          </cell>
          <cell r="I1777" t="str">
            <v>NULL</v>
          </cell>
          <cell r="J1777" t="str">
            <v>M</v>
          </cell>
          <cell r="K1777" t="str">
            <v>NULL</v>
          </cell>
          <cell r="L1777" t="str">
            <v>NULL</v>
          </cell>
          <cell r="M1777" t="str">
            <v>NULL</v>
          </cell>
          <cell r="N1777" t="str">
            <v>gesuarez@unicauca.edu.co</v>
          </cell>
          <cell r="O1777" t="str">
            <v>NULL</v>
          </cell>
          <cell r="P1777" t="str">
            <v>NULL</v>
          </cell>
          <cell r="Q1777">
            <v>1</v>
          </cell>
        </row>
        <row r="1778">
          <cell r="B1778">
            <v>12749219</v>
          </cell>
          <cell r="C1778" t="str">
            <v>PONCE BRAVO ALBERTO ALEXANDER</v>
          </cell>
          <cell r="D1778" t="str">
            <v>PONCE</v>
          </cell>
          <cell r="E1778" t="str">
            <v>BRAVO</v>
          </cell>
          <cell r="F1778" t="str">
            <v>ALBERTO</v>
          </cell>
          <cell r="G1778" t="str">
            <v>ALEXANDER</v>
          </cell>
          <cell r="H1778" t="str">
            <v>NULL</v>
          </cell>
          <cell r="I1778" t="str">
            <v>NULL</v>
          </cell>
          <cell r="J1778" t="str">
            <v>M</v>
          </cell>
          <cell r="K1778" t="str">
            <v>NULL</v>
          </cell>
          <cell r="L1778" t="str">
            <v>NULL</v>
          </cell>
          <cell r="M1778" t="str">
            <v>NULL</v>
          </cell>
          <cell r="N1778" t="str">
            <v>alexandertxt@gmail.com</v>
          </cell>
          <cell r="O1778" t="str">
            <v>NULL</v>
          </cell>
          <cell r="P1778" t="str">
            <v>NULL</v>
          </cell>
          <cell r="Q1778">
            <v>1</v>
          </cell>
        </row>
        <row r="1779">
          <cell r="B1779">
            <v>34325395</v>
          </cell>
          <cell r="C1779" t="str">
            <v>Gracia Chamorro Isabel Cristina</v>
          </cell>
          <cell r="D1779" t="str">
            <v>Gracia</v>
          </cell>
          <cell r="E1779" t="str">
            <v>Chamorro</v>
          </cell>
          <cell r="F1779" t="str">
            <v>Isabel</v>
          </cell>
          <cell r="G1779" t="str">
            <v>Cristina</v>
          </cell>
          <cell r="H1779" t="str">
            <v>NULL</v>
          </cell>
          <cell r="I1779" t="str">
            <v>NULL</v>
          </cell>
          <cell r="J1779" t="str">
            <v>F</v>
          </cell>
          <cell r="K1779" t="str">
            <v>NULL</v>
          </cell>
          <cell r="L1779" t="str">
            <v>NULL</v>
          </cell>
          <cell r="M1779" t="str">
            <v>NULL</v>
          </cell>
          <cell r="N1779" t="str">
            <v>igracia@unicauca.edu.co</v>
          </cell>
          <cell r="O1779" t="str">
            <v>NULL</v>
          </cell>
          <cell r="P1779" t="str">
            <v>NULL</v>
          </cell>
          <cell r="Q1779">
            <v>1</v>
          </cell>
        </row>
        <row r="1780">
          <cell r="B1780">
            <v>1117492321</v>
          </cell>
          <cell r="C1780" t="str">
            <v>ECHEVERRY GAVIRIA PAOLA ANDREA</v>
          </cell>
          <cell r="D1780" t="str">
            <v>ECHEVERRY</v>
          </cell>
          <cell r="E1780" t="str">
            <v>GAVIRIA</v>
          </cell>
          <cell r="F1780" t="str">
            <v>PAOLA</v>
          </cell>
          <cell r="G1780" t="str">
            <v>ANDREA</v>
          </cell>
          <cell r="H1780" t="str">
            <v>NULL</v>
          </cell>
          <cell r="I1780" t="str">
            <v>NULL</v>
          </cell>
          <cell r="J1780" t="str">
            <v>F</v>
          </cell>
          <cell r="K1780" t="str">
            <v>NULL</v>
          </cell>
          <cell r="L1780" t="str">
            <v>NULL</v>
          </cell>
          <cell r="M1780" t="str">
            <v>NULL</v>
          </cell>
          <cell r="N1780" t="str">
            <v>paolaecheverrygaviria@gmail.com</v>
          </cell>
          <cell r="O1780" t="str">
            <v>NULL</v>
          </cell>
          <cell r="P1780" t="str">
            <v>NULL</v>
          </cell>
          <cell r="Q1780">
            <v>1</v>
          </cell>
        </row>
        <row r="1781">
          <cell r="B1781">
            <v>1007784376</v>
          </cell>
          <cell r="C1781" t="str">
            <v>PRIETO ESTACIO ROMMEL STIWARD</v>
          </cell>
          <cell r="D1781" t="str">
            <v>PRIETO</v>
          </cell>
          <cell r="E1781" t="str">
            <v>ESTACIO</v>
          </cell>
          <cell r="F1781" t="str">
            <v>ROMMEL</v>
          </cell>
          <cell r="G1781" t="str">
            <v>STIWARD</v>
          </cell>
          <cell r="H1781" t="str">
            <v>NULL</v>
          </cell>
          <cell r="I1781" t="str">
            <v>NULL</v>
          </cell>
          <cell r="J1781" t="str">
            <v>M</v>
          </cell>
          <cell r="K1781" t="str">
            <v>NULL</v>
          </cell>
          <cell r="L1781" t="str">
            <v>NULL</v>
          </cell>
          <cell r="M1781" t="str">
            <v>NULL</v>
          </cell>
          <cell r="N1781" t="str">
            <v>stiwardprieto@unicauca.edu.co</v>
          </cell>
          <cell r="O1781" t="str">
            <v>NULL</v>
          </cell>
          <cell r="P1781" t="str">
            <v>NULL</v>
          </cell>
          <cell r="Q1781">
            <v>1</v>
          </cell>
        </row>
        <row r="1782">
          <cell r="B1782">
            <v>25277055</v>
          </cell>
          <cell r="C1782" t="str">
            <v>Castro Mañunga Nancy Ximena</v>
          </cell>
          <cell r="D1782" t="str">
            <v>Castro</v>
          </cell>
          <cell r="E1782" t="str">
            <v>Mañunga</v>
          </cell>
          <cell r="F1782" t="str">
            <v>Nancy</v>
          </cell>
          <cell r="G1782" t="str">
            <v>Ximena</v>
          </cell>
          <cell r="H1782" t="str">
            <v>NULL</v>
          </cell>
          <cell r="I1782" t="str">
            <v>NULL</v>
          </cell>
          <cell r="J1782" t="str">
            <v>F</v>
          </cell>
          <cell r="K1782" t="str">
            <v>NULL</v>
          </cell>
          <cell r="L1782" t="str">
            <v>NULL</v>
          </cell>
          <cell r="M1782" t="str">
            <v>NULL</v>
          </cell>
          <cell r="N1782" t="str">
            <v>ximenacm2607@hotmail.com</v>
          </cell>
          <cell r="O1782" t="str">
            <v>NULL</v>
          </cell>
          <cell r="P1782" t="str">
            <v>NULL</v>
          </cell>
          <cell r="Q1782">
            <v>1</v>
          </cell>
        </row>
        <row r="1783">
          <cell r="B1783">
            <v>1061696801</v>
          </cell>
          <cell r="C1783" t="str">
            <v>Acosta Muñoz Francy Lorena</v>
          </cell>
          <cell r="D1783" t="str">
            <v>Acosta</v>
          </cell>
          <cell r="E1783" t="str">
            <v>Muñoz</v>
          </cell>
          <cell r="F1783" t="str">
            <v>Francy</v>
          </cell>
          <cell r="G1783" t="str">
            <v>Lorena</v>
          </cell>
          <cell r="H1783" t="str">
            <v>NULL</v>
          </cell>
          <cell r="I1783" t="str">
            <v>NULL</v>
          </cell>
          <cell r="J1783" t="str">
            <v>F</v>
          </cell>
          <cell r="K1783" t="str">
            <v>NULL</v>
          </cell>
          <cell r="L1783" t="str">
            <v>NULL</v>
          </cell>
          <cell r="M1783" t="str">
            <v>NULL</v>
          </cell>
          <cell r="N1783" t="str">
            <v>loreluna_00@hotmail.com</v>
          </cell>
          <cell r="O1783" t="str">
            <v>NULL</v>
          </cell>
          <cell r="P1783" t="str">
            <v>NULL</v>
          </cell>
          <cell r="Q1783">
            <v>1</v>
          </cell>
        </row>
        <row r="1784">
          <cell r="B1784">
            <v>10302887</v>
          </cell>
          <cell r="C1784" t="str">
            <v>REYES PEREZ LUIS EDUARDO</v>
          </cell>
          <cell r="D1784" t="str">
            <v>REYES</v>
          </cell>
          <cell r="E1784" t="str">
            <v>PEREZ</v>
          </cell>
          <cell r="F1784" t="str">
            <v>LUIS</v>
          </cell>
          <cell r="G1784" t="str">
            <v>EDUARDO</v>
          </cell>
          <cell r="H1784" t="str">
            <v>NULL</v>
          </cell>
          <cell r="I1784" t="str">
            <v>NULL</v>
          </cell>
          <cell r="J1784" t="str">
            <v>M</v>
          </cell>
          <cell r="K1784" t="str">
            <v>NULL</v>
          </cell>
          <cell r="L1784" t="str">
            <v>NULL</v>
          </cell>
          <cell r="M1784" t="str">
            <v>NULL</v>
          </cell>
          <cell r="N1784" t="str">
            <v>luchoedo1@gmail.com</v>
          </cell>
          <cell r="O1784" t="str">
            <v>NULL</v>
          </cell>
          <cell r="P1784" t="str">
            <v>NULL</v>
          </cell>
          <cell r="Q1784">
            <v>1</v>
          </cell>
        </row>
        <row r="1785">
          <cell r="B1785">
            <v>12976963</v>
          </cell>
          <cell r="C1785" t="str">
            <v>CHAVES BRAVO ORLANDO ALBERTO</v>
          </cell>
          <cell r="D1785" t="str">
            <v>CHAVES</v>
          </cell>
          <cell r="E1785" t="str">
            <v>BRAVO</v>
          </cell>
          <cell r="F1785" t="str">
            <v>ORLANDO</v>
          </cell>
          <cell r="G1785" t="str">
            <v>ALBERTO</v>
          </cell>
          <cell r="H1785" t="str">
            <v>NULL</v>
          </cell>
          <cell r="I1785" t="str">
            <v>NULL</v>
          </cell>
          <cell r="J1785" t="str">
            <v>M</v>
          </cell>
          <cell r="K1785" t="str">
            <v>NULL</v>
          </cell>
          <cell r="L1785" t="str">
            <v>NULL</v>
          </cell>
          <cell r="M1785" t="str">
            <v>NULL</v>
          </cell>
          <cell r="N1785" t="str">
            <v>ochavesbravo@hotmail.com</v>
          </cell>
          <cell r="O1785" t="str">
            <v>NULL</v>
          </cell>
          <cell r="P1785" t="str">
            <v>NULL</v>
          </cell>
          <cell r="Q1785">
            <v>1</v>
          </cell>
        </row>
        <row r="1786">
          <cell r="B1786">
            <v>1061771577</v>
          </cell>
          <cell r="C1786" t="str">
            <v>CASAS DOMINGUEZ CARLOS ANDRES</v>
          </cell>
          <cell r="D1786" t="str">
            <v>CASAS</v>
          </cell>
          <cell r="E1786" t="str">
            <v>DOMINGUEZ</v>
          </cell>
          <cell r="F1786" t="str">
            <v>CARLOS</v>
          </cell>
          <cell r="G1786" t="str">
            <v>ANDRES</v>
          </cell>
          <cell r="H1786" t="str">
            <v>NULL</v>
          </cell>
          <cell r="I1786" t="str">
            <v>NULL</v>
          </cell>
          <cell r="J1786" t="str">
            <v>M</v>
          </cell>
          <cell r="K1786" t="str">
            <v>NULL</v>
          </cell>
          <cell r="L1786" t="str">
            <v>NULL</v>
          </cell>
          <cell r="M1786" t="str">
            <v>NULL</v>
          </cell>
          <cell r="N1786" t="str">
            <v>cassas.andress18@gmail.com</v>
          </cell>
          <cell r="O1786" t="str">
            <v>NULL</v>
          </cell>
          <cell r="P1786" t="str">
            <v>NULL</v>
          </cell>
          <cell r="Q1786">
            <v>1</v>
          </cell>
        </row>
        <row r="1787">
          <cell r="B1787">
            <v>1061746934</v>
          </cell>
          <cell r="C1787" t="str">
            <v xml:space="preserve">ORTEGA MAYA ISABELLA </v>
          </cell>
          <cell r="D1787" t="str">
            <v>ORTEGA</v>
          </cell>
          <cell r="E1787" t="str">
            <v>MAYA</v>
          </cell>
          <cell r="F1787" t="str">
            <v>ISABELLA</v>
          </cell>
          <cell r="H1787" t="str">
            <v>NULL</v>
          </cell>
          <cell r="I1787" t="str">
            <v>NULL</v>
          </cell>
          <cell r="J1787" t="str">
            <v>F</v>
          </cell>
          <cell r="K1787" t="str">
            <v>NULL</v>
          </cell>
          <cell r="L1787" t="str">
            <v>NULL</v>
          </cell>
          <cell r="M1787" t="str">
            <v>NULL</v>
          </cell>
          <cell r="N1787" t="str">
            <v>isabellaortega16@gmail.com</v>
          </cell>
          <cell r="O1787" t="str">
            <v>NULL</v>
          </cell>
          <cell r="P1787" t="str">
            <v>NULL</v>
          </cell>
          <cell r="Q1787">
            <v>1</v>
          </cell>
        </row>
        <row r="1788">
          <cell r="B1788">
            <v>1143859778</v>
          </cell>
          <cell r="C1788" t="str">
            <v>OCAMPO VELASCO VICTOR MANUEL</v>
          </cell>
          <cell r="D1788" t="str">
            <v>OCAMPO</v>
          </cell>
          <cell r="E1788" t="str">
            <v>VELASCO</v>
          </cell>
          <cell r="F1788" t="str">
            <v>VICTOR</v>
          </cell>
          <cell r="G1788" t="str">
            <v>MANUEL</v>
          </cell>
          <cell r="H1788" t="str">
            <v>NULL</v>
          </cell>
          <cell r="I1788" t="str">
            <v>NULL</v>
          </cell>
          <cell r="J1788" t="str">
            <v>M</v>
          </cell>
          <cell r="K1788" t="str">
            <v>NULL</v>
          </cell>
          <cell r="L1788" t="str">
            <v>NULL</v>
          </cell>
          <cell r="M1788" t="str">
            <v>NULL</v>
          </cell>
          <cell r="N1788" t="str">
            <v>victor_2495@hotmail.com</v>
          </cell>
          <cell r="O1788" t="str">
            <v>NULL</v>
          </cell>
          <cell r="P1788" t="str">
            <v>NULL</v>
          </cell>
          <cell r="Q1788">
            <v>1</v>
          </cell>
        </row>
        <row r="1789">
          <cell r="B1789">
            <v>34556739</v>
          </cell>
          <cell r="C1789" t="str">
            <v>CARVAJAL LOPEZ NUBIA FERNANDA</v>
          </cell>
          <cell r="D1789" t="str">
            <v>CARVAJAL</v>
          </cell>
          <cell r="E1789" t="str">
            <v>LOPEZ</v>
          </cell>
          <cell r="F1789" t="str">
            <v>NUBIA</v>
          </cell>
          <cell r="G1789" t="str">
            <v>FERNANDA</v>
          </cell>
          <cell r="H1789" t="str">
            <v>NULL</v>
          </cell>
          <cell r="I1789" t="str">
            <v>NULL</v>
          </cell>
          <cell r="J1789" t="str">
            <v>F</v>
          </cell>
          <cell r="K1789" t="str">
            <v>NULL</v>
          </cell>
          <cell r="L1789" t="str">
            <v>NULL</v>
          </cell>
          <cell r="M1789" t="str">
            <v>NULL</v>
          </cell>
          <cell r="N1789" t="str">
            <v>fclopez@unicauca.edu.co</v>
          </cell>
          <cell r="O1789" t="str">
            <v>NULL</v>
          </cell>
          <cell r="P1789" t="str">
            <v>NULL</v>
          </cell>
          <cell r="Q1789">
            <v>1</v>
          </cell>
        </row>
        <row r="1790">
          <cell r="B1790">
            <v>1061735675</v>
          </cell>
          <cell r="C1790" t="str">
            <v>PALACIOS CERON JHONATAN DIVER</v>
          </cell>
          <cell r="D1790" t="str">
            <v>PALACIOS</v>
          </cell>
          <cell r="E1790" t="str">
            <v>CERON</v>
          </cell>
          <cell r="F1790" t="str">
            <v>JHONATAN</v>
          </cell>
          <cell r="G1790" t="str">
            <v>DIVER</v>
          </cell>
          <cell r="H1790" t="str">
            <v>NULL</v>
          </cell>
          <cell r="I1790" t="str">
            <v>NULL</v>
          </cell>
          <cell r="J1790" t="str">
            <v>M</v>
          </cell>
          <cell r="K1790" t="str">
            <v>NULL</v>
          </cell>
          <cell r="L1790" t="str">
            <v>NULL</v>
          </cell>
          <cell r="M1790" t="str">
            <v>NULL</v>
          </cell>
          <cell r="N1790" t="str">
            <v>jdpalacios@unicauca.edu.co</v>
          </cell>
          <cell r="O1790" t="str">
            <v>NULL</v>
          </cell>
          <cell r="P1790" t="str">
            <v>NULL</v>
          </cell>
          <cell r="Q1790">
            <v>1</v>
          </cell>
        </row>
        <row r="1791">
          <cell r="B1791">
            <v>87069363</v>
          </cell>
          <cell r="C1791" t="str">
            <v>NARVAEZ CHAVEZ JOHN EDGAR</v>
          </cell>
          <cell r="D1791" t="str">
            <v>NARVAEZ</v>
          </cell>
          <cell r="E1791" t="str">
            <v>CHAVEZ</v>
          </cell>
          <cell r="F1791" t="str">
            <v>JOHN</v>
          </cell>
          <cell r="G1791" t="str">
            <v>EDGAR</v>
          </cell>
          <cell r="H1791" t="str">
            <v>NULL</v>
          </cell>
          <cell r="I1791" t="str">
            <v>NULL</v>
          </cell>
          <cell r="J1791" t="str">
            <v>M</v>
          </cell>
          <cell r="K1791" t="str">
            <v>NULL</v>
          </cell>
          <cell r="L1791" t="str">
            <v>NULL</v>
          </cell>
          <cell r="M1791" t="str">
            <v>NULL</v>
          </cell>
          <cell r="N1791" t="str">
            <v>jhon345@hotmail.com</v>
          </cell>
          <cell r="O1791" t="str">
            <v>NULL</v>
          </cell>
          <cell r="P1791" t="str">
            <v>NULL</v>
          </cell>
          <cell r="Q1791">
            <v>1</v>
          </cell>
        </row>
        <row r="1792">
          <cell r="B1792">
            <v>1061769990</v>
          </cell>
          <cell r="C1792" t="str">
            <v>ORDOÑEZ MOLANO MAGALY ANDREA</v>
          </cell>
          <cell r="D1792" t="str">
            <v>ORDOÑEZ</v>
          </cell>
          <cell r="E1792" t="str">
            <v>MOLANO</v>
          </cell>
          <cell r="F1792" t="str">
            <v>MAGALY</v>
          </cell>
          <cell r="G1792" t="str">
            <v>ANDREA</v>
          </cell>
          <cell r="H1792" t="str">
            <v>NULL</v>
          </cell>
          <cell r="I1792" t="str">
            <v>NULL</v>
          </cell>
          <cell r="J1792" t="str">
            <v>F</v>
          </cell>
          <cell r="K1792" t="str">
            <v>NULL</v>
          </cell>
          <cell r="L1792" t="str">
            <v>NULL</v>
          </cell>
          <cell r="M1792" t="str">
            <v>NULL</v>
          </cell>
          <cell r="N1792" t="str">
            <v>andreaordonez9617@gmail.com</v>
          </cell>
          <cell r="O1792" t="str">
            <v>NULL</v>
          </cell>
          <cell r="P1792" t="str">
            <v>NULL</v>
          </cell>
          <cell r="Q1792">
            <v>1</v>
          </cell>
        </row>
        <row r="1793">
          <cell r="B1793">
            <v>94446615</v>
          </cell>
          <cell r="C1793" t="str">
            <v>ORTEGA BONILLA RUBEN ANDRES</v>
          </cell>
          <cell r="D1793" t="str">
            <v>ORTEGA</v>
          </cell>
          <cell r="E1793" t="str">
            <v>BONILLA</v>
          </cell>
          <cell r="F1793" t="str">
            <v>RUBEN</v>
          </cell>
          <cell r="G1793" t="str">
            <v>ANDRES</v>
          </cell>
          <cell r="H1793" t="str">
            <v>NULL</v>
          </cell>
          <cell r="I1793" t="str">
            <v>NULL</v>
          </cell>
          <cell r="J1793" t="str">
            <v>M</v>
          </cell>
          <cell r="K1793" t="str">
            <v>NULL</v>
          </cell>
          <cell r="L1793" t="str">
            <v>NULL</v>
          </cell>
          <cell r="M1793" t="str">
            <v>NULL</v>
          </cell>
          <cell r="N1793" t="str">
            <v>raortega75@hotmail.com</v>
          </cell>
          <cell r="O1793" t="str">
            <v>NULL</v>
          </cell>
          <cell r="P1793" t="str">
            <v>NULL</v>
          </cell>
          <cell r="Q1793">
            <v>1</v>
          </cell>
        </row>
        <row r="1794">
          <cell r="B1794">
            <v>1061817044</v>
          </cell>
          <cell r="C1794" t="str">
            <v>ORDOÑEZ DIAZ NANCY NATHALIA</v>
          </cell>
          <cell r="D1794" t="str">
            <v>ORDOÑEZ</v>
          </cell>
          <cell r="E1794" t="str">
            <v>DIAZ</v>
          </cell>
          <cell r="F1794" t="str">
            <v>NANCY</v>
          </cell>
          <cell r="G1794" t="str">
            <v>NATHALIA</v>
          </cell>
          <cell r="H1794" t="str">
            <v>NULL</v>
          </cell>
          <cell r="I1794" t="str">
            <v>NULL</v>
          </cell>
          <cell r="J1794" t="str">
            <v>F</v>
          </cell>
          <cell r="K1794" t="str">
            <v>NULL</v>
          </cell>
          <cell r="L1794" t="str">
            <v>NULL</v>
          </cell>
          <cell r="M1794" t="str">
            <v>NULL</v>
          </cell>
          <cell r="N1794" t="str">
            <v>nnordonez@unicauca.edu.co</v>
          </cell>
          <cell r="O1794" t="str">
            <v>NULL</v>
          </cell>
          <cell r="P1794" t="str">
            <v>NULL</v>
          </cell>
          <cell r="Q1794">
            <v>1</v>
          </cell>
        </row>
        <row r="1795">
          <cell r="B1795">
            <v>1061789666</v>
          </cell>
          <cell r="C1795" t="str">
            <v>MILLAN MERA CHRISTIAN DAVID</v>
          </cell>
          <cell r="D1795" t="str">
            <v>MILLAN</v>
          </cell>
          <cell r="E1795" t="str">
            <v>MERA</v>
          </cell>
          <cell r="F1795" t="str">
            <v>CHRISTIAN</v>
          </cell>
          <cell r="G1795" t="str">
            <v>DAVID</v>
          </cell>
          <cell r="H1795" t="str">
            <v>NULL</v>
          </cell>
          <cell r="I1795" t="str">
            <v>NULL</v>
          </cell>
          <cell r="J1795" t="str">
            <v>M</v>
          </cell>
          <cell r="K1795" t="str">
            <v>NULL</v>
          </cell>
          <cell r="L1795" t="str">
            <v>NULL</v>
          </cell>
          <cell r="M1795" t="str">
            <v>NULL</v>
          </cell>
          <cell r="N1795" t="str">
            <v>davidmillan@unicauca.edu.co</v>
          </cell>
          <cell r="O1795" t="str">
            <v>NULL</v>
          </cell>
          <cell r="P1795" t="str">
            <v>NULL</v>
          </cell>
          <cell r="Q1795">
            <v>1</v>
          </cell>
        </row>
        <row r="1796">
          <cell r="B1796">
            <v>1061765289</v>
          </cell>
          <cell r="C1796" t="str">
            <v>FernAndez Joaqui GermAn Felipe</v>
          </cell>
          <cell r="D1796" t="str">
            <v>FernAndez</v>
          </cell>
          <cell r="E1796" t="str">
            <v>Joaqui</v>
          </cell>
          <cell r="F1796" t="str">
            <v>GermAn</v>
          </cell>
          <cell r="G1796" t="str">
            <v>Felipe</v>
          </cell>
          <cell r="H1796" t="str">
            <v>NULL</v>
          </cell>
          <cell r="I1796" t="str">
            <v>NULL</v>
          </cell>
          <cell r="J1796" t="str">
            <v>M</v>
          </cell>
          <cell r="K1796" t="str">
            <v>NULL</v>
          </cell>
          <cell r="L1796" t="str">
            <v>NULL</v>
          </cell>
          <cell r="M1796" t="str">
            <v>NULL</v>
          </cell>
          <cell r="N1796" t="str">
            <v>felipe.fernandezj@hotmail.com</v>
          </cell>
          <cell r="O1796" t="str">
            <v>NULL</v>
          </cell>
          <cell r="P1796" t="str">
            <v>NULL</v>
          </cell>
          <cell r="Q1796">
            <v>1</v>
          </cell>
        </row>
        <row r="1797">
          <cell r="B1797">
            <v>10290980</v>
          </cell>
          <cell r="C1797" t="str">
            <v>MUÑOZ BURBANO SILVIO ANDRES</v>
          </cell>
          <cell r="D1797" t="str">
            <v>MUÑOZ</v>
          </cell>
          <cell r="E1797" t="str">
            <v>BURBANO</v>
          </cell>
          <cell r="F1797" t="str">
            <v>SILVIO</v>
          </cell>
          <cell r="G1797" t="str">
            <v>ANDRES</v>
          </cell>
          <cell r="H1797" t="str">
            <v>NULL</v>
          </cell>
          <cell r="I1797" t="str">
            <v>NULL</v>
          </cell>
          <cell r="J1797" t="str">
            <v>M</v>
          </cell>
          <cell r="K1797" t="str">
            <v>NULL</v>
          </cell>
          <cell r="L1797" t="str">
            <v>NULL</v>
          </cell>
          <cell r="M1797" t="str">
            <v>NULL</v>
          </cell>
          <cell r="N1797" t="str">
            <v>silvioandres07@gmail.com</v>
          </cell>
          <cell r="O1797" t="str">
            <v>NULL</v>
          </cell>
          <cell r="P1797" t="str">
            <v>NULL</v>
          </cell>
          <cell r="Q1797">
            <v>1</v>
          </cell>
        </row>
        <row r="1798">
          <cell r="B1798">
            <v>10298873</v>
          </cell>
          <cell r="C1798" t="str">
            <v>Camacho Erazo Carlos Andres</v>
          </cell>
          <cell r="D1798" t="str">
            <v>Camacho</v>
          </cell>
          <cell r="E1798" t="str">
            <v>Erazo</v>
          </cell>
          <cell r="F1798" t="str">
            <v>Carlos</v>
          </cell>
          <cell r="G1798" t="str">
            <v>Andres</v>
          </cell>
          <cell r="H1798" t="str">
            <v>NULL</v>
          </cell>
          <cell r="I1798" t="str">
            <v>NULL</v>
          </cell>
          <cell r="J1798" t="str">
            <v>M</v>
          </cell>
          <cell r="K1798" t="str">
            <v>NULL</v>
          </cell>
          <cell r="L1798" t="str">
            <v>NULL</v>
          </cell>
          <cell r="M1798" t="str">
            <v>NULL</v>
          </cell>
          <cell r="N1798" t="str">
            <v>fonoandrescamacho@gmail.com</v>
          </cell>
          <cell r="O1798" t="str">
            <v>NULL</v>
          </cell>
          <cell r="P1798" t="str">
            <v>NULL</v>
          </cell>
          <cell r="Q1798">
            <v>1</v>
          </cell>
        </row>
        <row r="1799">
          <cell r="B1799">
            <v>94515868</v>
          </cell>
          <cell r="C1799" t="str">
            <v>DUARTE VALVERDE LUIS EDUARDO</v>
          </cell>
          <cell r="D1799" t="str">
            <v>DUARTE</v>
          </cell>
          <cell r="E1799" t="str">
            <v>VALVERDE</v>
          </cell>
          <cell r="F1799" t="str">
            <v>LUIS</v>
          </cell>
          <cell r="G1799" t="str">
            <v>EDUARDO</v>
          </cell>
          <cell r="H1799" t="str">
            <v>NULL</v>
          </cell>
          <cell r="I1799" t="str">
            <v>NULL</v>
          </cell>
          <cell r="J1799" t="str">
            <v>M</v>
          </cell>
          <cell r="K1799" t="str">
            <v>NULL</v>
          </cell>
          <cell r="L1799" t="str">
            <v>NULL</v>
          </cell>
          <cell r="M1799" t="str">
            <v>NULL</v>
          </cell>
          <cell r="N1799" t="str">
            <v>atmosferatus@gmail.com</v>
          </cell>
          <cell r="O1799" t="str">
            <v>NULL</v>
          </cell>
          <cell r="P1799" t="str">
            <v>NULL</v>
          </cell>
          <cell r="Q1799">
            <v>1</v>
          </cell>
        </row>
        <row r="1800">
          <cell r="B1800">
            <v>1061756439</v>
          </cell>
          <cell r="C1800" t="str">
            <v>PAREDES CERON PAOLA JULIANA</v>
          </cell>
          <cell r="D1800" t="str">
            <v>PAREDES</v>
          </cell>
          <cell r="E1800" t="str">
            <v>CERON</v>
          </cell>
          <cell r="F1800" t="str">
            <v>PAOLA</v>
          </cell>
          <cell r="G1800" t="str">
            <v>JULIANA</v>
          </cell>
          <cell r="H1800" t="str">
            <v>NULL</v>
          </cell>
          <cell r="I1800" t="str">
            <v>NULL</v>
          </cell>
          <cell r="J1800" t="str">
            <v>F</v>
          </cell>
          <cell r="K1800" t="str">
            <v>NULL</v>
          </cell>
          <cell r="L1800" t="str">
            <v>NULL</v>
          </cell>
          <cell r="M1800" t="str">
            <v>NULL</v>
          </cell>
          <cell r="N1800" t="str">
            <v>paolaparedes0227@gmail.com</v>
          </cell>
          <cell r="O1800" t="str">
            <v>NULL</v>
          </cell>
          <cell r="P1800" t="str">
            <v>NULL</v>
          </cell>
          <cell r="Q1800">
            <v>1</v>
          </cell>
        </row>
        <row r="1801">
          <cell r="B1801">
            <v>1094281657</v>
          </cell>
          <cell r="C1801" t="str">
            <v>Hernandez Florez Jorge Alfredo</v>
          </cell>
          <cell r="D1801" t="str">
            <v>Hernandez</v>
          </cell>
          <cell r="E1801" t="str">
            <v>Florez</v>
          </cell>
          <cell r="F1801" t="str">
            <v>Jorge</v>
          </cell>
          <cell r="G1801" t="str">
            <v>Alfredo</v>
          </cell>
          <cell r="H1801" t="str">
            <v>NULL</v>
          </cell>
          <cell r="I1801" t="str">
            <v>NULL</v>
          </cell>
          <cell r="J1801" t="str">
            <v>M</v>
          </cell>
          <cell r="K1801" t="str">
            <v>NULL</v>
          </cell>
          <cell r="L1801" t="str">
            <v>NULL</v>
          </cell>
          <cell r="M1801" t="str">
            <v>NULL</v>
          </cell>
          <cell r="N1801" t="str">
            <v>jorge26hf@hotmail.com</v>
          </cell>
          <cell r="O1801" t="str">
            <v>NULL</v>
          </cell>
          <cell r="P1801" t="str">
            <v>NULL</v>
          </cell>
          <cell r="Q1801">
            <v>1</v>
          </cell>
        </row>
        <row r="1802">
          <cell r="B1802">
            <v>76292922</v>
          </cell>
          <cell r="C1802" t="str">
            <v xml:space="preserve">ARBOLEDA SUAREZ EDGAR </v>
          </cell>
          <cell r="D1802" t="str">
            <v>ARBOLEDA</v>
          </cell>
          <cell r="E1802" t="str">
            <v>SUAREZ</v>
          </cell>
          <cell r="F1802" t="str">
            <v>EDGAR</v>
          </cell>
          <cell r="H1802" t="str">
            <v>NULL</v>
          </cell>
          <cell r="I1802" t="str">
            <v>NULL</v>
          </cell>
          <cell r="J1802" t="str">
            <v>M</v>
          </cell>
          <cell r="K1802" t="str">
            <v>NULL</v>
          </cell>
          <cell r="L1802" t="str">
            <v>NULL</v>
          </cell>
          <cell r="M1802" t="str">
            <v>NULL</v>
          </cell>
          <cell r="N1802" t="str">
            <v>edgar.arboledas@gmail.com</v>
          </cell>
          <cell r="O1802" t="str">
            <v>NULL</v>
          </cell>
          <cell r="P1802" t="str">
            <v>NULL</v>
          </cell>
          <cell r="Q1802">
            <v>1</v>
          </cell>
        </row>
        <row r="1803">
          <cell r="B1803">
            <v>4614794</v>
          </cell>
          <cell r="C1803" t="str">
            <v>GOMEZ BEDOYA JORGE RAMON</v>
          </cell>
          <cell r="D1803" t="str">
            <v>GOMEZ</v>
          </cell>
          <cell r="E1803" t="str">
            <v>BEDOYA</v>
          </cell>
          <cell r="F1803" t="str">
            <v>JORGE</v>
          </cell>
          <cell r="G1803" t="str">
            <v>RAMON</v>
          </cell>
          <cell r="H1803" t="str">
            <v>NULL</v>
          </cell>
          <cell r="I1803" t="str">
            <v>NULL</v>
          </cell>
          <cell r="J1803" t="str">
            <v>M</v>
          </cell>
          <cell r="K1803" t="str">
            <v>NULL</v>
          </cell>
          <cell r="L1803" t="str">
            <v>NULL</v>
          </cell>
          <cell r="M1803" t="str">
            <v>NULL</v>
          </cell>
          <cell r="N1803" t="str">
            <v>jorgeicono@hotmail.com</v>
          </cell>
          <cell r="O1803" t="str">
            <v>NULL</v>
          </cell>
          <cell r="P1803" t="str">
            <v>NULL</v>
          </cell>
          <cell r="Q1803">
            <v>1</v>
          </cell>
        </row>
        <row r="1804">
          <cell r="B1804">
            <v>1061698088</v>
          </cell>
          <cell r="C1804" t="str">
            <v>Correa Nache Leonardo Fabio</v>
          </cell>
          <cell r="D1804" t="str">
            <v>Correa</v>
          </cell>
          <cell r="E1804" t="str">
            <v>Nache</v>
          </cell>
          <cell r="F1804" t="str">
            <v>Leonardo</v>
          </cell>
          <cell r="G1804" t="str">
            <v>Fabio</v>
          </cell>
          <cell r="H1804" t="str">
            <v>NULL</v>
          </cell>
          <cell r="I1804" t="str">
            <v>NULL</v>
          </cell>
          <cell r="J1804" t="str">
            <v>M</v>
          </cell>
          <cell r="K1804" t="str">
            <v>NULL</v>
          </cell>
          <cell r="L1804" t="str">
            <v>NULL</v>
          </cell>
          <cell r="M1804" t="str">
            <v>NULL</v>
          </cell>
          <cell r="N1804" t="str">
            <v>nacheazul@gmail.com</v>
          </cell>
          <cell r="O1804" t="str">
            <v>NULL</v>
          </cell>
          <cell r="P1804" t="str">
            <v>NULL</v>
          </cell>
          <cell r="Q1804">
            <v>1</v>
          </cell>
        </row>
        <row r="1805">
          <cell r="B1805">
            <v>1020806175</v>
          </cell>
          <cell r="C1805" t="str">
            <v>ORTIZ VELASCO IVAN DANIEL</v>
          </cell>
          <cell r="D1805" t="str">
            <v>ORTIZ</v>
          </cell>
          <cell r="E1805" t="str">
            <v>VELASCO</v>
          </cell>
          <cell r="F1805" t="str">
            <v>IVAN</v>
          </cell>
          <cell r="G1805" t="str">
            <v>DANIEL</v>
          </cell>
          <cell r="H1805" t="str">
            <v>NULL</v>
          </cell>
          <cell r="I1805" t="str">
            <v>NULL</v>
          </cell>
          <cell r="J1805" t="str">
            <v>M</v>
          </cell>
          <cell r="K1805" t="str">
            <v>NULL</v>
          </cell>
          <cell r="L1805" t="str">
            <v>NULL</v>
          </cell>
          <cell r="M1805" t="str">
            <v>NULL</v>
          </cell>
          <cell r="N1805" t="str">
            <v>ivandaniel@unicauca.edu.co</v>
          </cell>
          <cell r="O1805" t="str">
            <v>NULL</v>
          </cell>
          <cell r="P1805" t="str">
            <v>NULL</v>
          </cell>
          <cell r="Q1805">
            <v>1</v>
          </cell>
        </row>
        <row r="1806">
          <cell r="B1806">
            <v>1061704916</v>
          </cell>
          <cell r="C1806" t="str">
            <v>POLINDARA VALDES DIANA CAROLINA</v>
          </cell>
          <cell r="D1806" t="str">
            <v>POLINDARA</v>
          </cell>
          <cell r="E1806" t="str">
            <v>VALDES</v>
          </cell>
          <cell r="F1806" t="str">
            <v>DIANA</v>
          </cell>
          <cell r="G1806" t="str">
            <v>CAROLINA</v>
          </cell>
          <cell r="H1806" t="str">
            <v>NULL</v>
          </cell>
          <cell r="I1806" t="str">
            <v>NULL</v>
          </cell>
          <cell r="J1806" t="str">
            <v>F</v>
          </cell>
          <cell r="K1806" t="str">
            <v>NULL</v>
          </cell>
          <cell r="L1806" t="str">
            <v>NULL</v>
          </cell>
          <cell r="M1806" t="str">
            <v>NULL</v>
          </cell>
          <cell r="N1806" t="str">
            <v>polindara999@gmail.com</v>
          </cell>
          <cell r="O1806" t="str">
            <v>NULL</v>
          </cell>
          <cell r="P1806" t="str">
            <v>NULL</v>
          </cell>
          <cell r="Q1806">
            <v>1</v>
          </cell>
        </row>
        <row r="1807">
          <cell r="B1807">
            <v>1090493678</v>
          </cell>
          <cell r="C1807" t="str">
            <v>ESCALANTE DOMINGUEZ LILY PAULINA</v>
          </cell>
          <cell r="D1807" t="str">
            <v>ESCALANTE</v>
          </cell>
          <cell r="E1807" t="str">
            <v>DOMINGUEZ</v>
          </cell>
          <cell r="F1807" t="str">
            <v>LILY</v>
          </cell>
          <cell r="G1807" t="str">
            <v>PAULINA</v>
          </cell>
          <cell r="H1807" t="str">
            <v>NULL</v>
          </cell>
          <cell r="I1807" t="str">
            <v>NULL</v>
          </cell>
          <cell r="J1807" t="str">
            <v>F</v>
          </cell>
          <cell r="K1807" t="str">
            <v>NULL</v>
          </cell>
          <cell r="L1807" t="str">
            <v>NULL</v>
          </cell>
          <cell r="M1807" t="str">
            <v>NULL</v>
          </cell>
          <cell r="N1807" t="str">
            <v>Liliescalante.1995@gmail.com</v>
          </cell>
          <cell r="O1807" t="str">
            <v>NULL</v>
          </cell>
          <cell r="P1807" t="str">
            <v>NULL</v>
          </cell>
          <cell r="Q1807">
            <v>1</v>
          </cell>
        </row>
        <row r="1808">
          <cell r="B1808">
            <v>1007587458</v>
          </cell>
          <cell r="C1808" t="str">
            <v>TRULLO MUÑOZ HERNAN DARIO</v>
          </cell>
          <cell r="D1808" t="str">
            <v>TRULLO</v>
          </cell>
          <cell r="E1808" t="str">
            <v>MUÑOZ</v>
          </cell>
          <cell r="F1808" t="str">
            <v>HERNAN</v>
          </cell>
          <cell r="G1808" t="str">
            <v>DARIO</v>
          </cell>
          <cell r="H1808" t="str">
            <v>NULL</v>
          </cell>
          <cell r="I1808" t="str">
            <v>NULL</v>
          </cell>
          <cell r="J1808" t="str">
            <v>M</v>
          </cell>
          <cell r="K1808" t="str">
            <v>NULL</v>
          </cell>
          <cell r="L1808" t="str">
            <v>NULL</v>
          </cell>
          <cell r="M1808" t="str">
            <v>NULL</v>
          </cell>
          <cell r="N1808" t="str">
            <v>trullodario@unicauca.edu.co</v>
          </cell>
          <cell r="O1808" t="str">
            <v>NULL</v>
          </cell>
          <cell r="P1808" t="str">
            <v>NULL</v>
          </cell>
          <cell r="Q1808">
            <v>1</v>
          </cell>
        </row>
        <row r="1809">
          <cell r="B1809">
            <v>1083894533</v>
          </cell>
          <cell r="C1809" t="str">
            <v>RAMIREZ GONZALEZ JESSICA PAOLA</v>
          </cell>
          <cell r="D1809" t="str">
            <v>RAMIREZ</v>
          </cell>
          <cell r="E1809" t="str">
            <v>GONZALEZ</v>
          </cell>
          <cell r="F1809" t="str">
            <v>JESSICA</v>
          </cell>
          <cell r="G1809" t="str">
            <v>PAOLA</v>
          </cell>
          <cell r="H1809" t="str">
            <v>NULL</v>
          </cell>
          <cell r="I1809" t="str">
            <v>NULL</v>
          </cell>
          <cell r="J1809" t="str">
            <v>F</v>
          </cell>
          <cell r="K1809" t="str">
            <v>NULL</v>
          </cell>
          <cell r="L1809" t="str">
            <v>NULL</v>
          </cell>
          <cell r="M1809" t="str">
            <v>NULL</v>
          </cell>
          <cell r="N1809" t="str">
            <v>jess.rg11@gmail.com</v>
          </cell>
          <cell r="O1809" t="str">
            <v>NULL</v>
          </cell>
          <cell r="P1809" t="str">
            <v>NULL</v>
          </cell>
          <cell r="Q1809">
            <v>1</v>
          </cell>
        </row>
        <row r="1810">
          <cell r="B1810">
            <v>1061686941</v>
          </cell>
          <cell r="C1810" t="str">
            <v>ULRICH ASTAIZA WILLIAM EUGENE</v>
          </cell>
          <cell r="D1810" t="str">
            <v>ULRICH</v>
          </cell>
          <cell r="E1810" t="str">
            <v>ASTAIZA</v>
          </cell>
          <cell r="F1810" t="str">
            <v>WILLIAM</v>
          </cell>
          <cell r="G1810" t="str">
            <v>EUGENE</v>
          </cell>
          <cell r="H1810" t="str">
            <v>NULL</v>
          </cell>
          <cell r="I1810" t="str">
            <v>NULL</v>
          </cell>
          <cell r="J1810" t="str">
            <v>M</v>
          </cell>
          <cell r="K1810" t="str">
            <v>NULL</v>
          </cell>
          <cell r="L1810" t="str">
            <v>NULL</v>
          </cell>
          <cell r="M1810" t="str">
            <v>NULL</v>
          </cell>
          <cell r="N1810" t="str">
            <v>williamulrich8512@gmail.com</v>
          </cell>
          <cell r="O1810" t="str">
            <v>NULL</v>
          </cell>
          <cell r="P1810" t="str">
            <v>NULL</v>
          </cell>
          <cell r="Q1810">
            <v>1</v>
          </cell>
        </row>
        <row r="1811">
          <cell r="B1811">
            <v>1061729887</v>
          </cell>
          <cell r="C1811" t="str">
            <v>RAMOS MOSQUERA ELIANA CLAUDIA</v>
          </cell>
          <cell r="D1811" t="str">
            <v>RAMOS</v>
          </cell>
          <cell r="E1811" t="str">
            <v>MOSQUERA</v>
          </cell>
          <cell r="F1811" t="str">
            <v>ELIANA</v>
          </cell>
          <cell r="G1811" t="str">
            <v>CLAUDIA</v>
          </cell>
          <cell r="H1811" t="str">
            <v>NULL</v>
          </cell>
          <cell r="I1811" t="str">
            <v>NULL</v>
          </cell>
          <cell r="J1811" t="str">
            <v>F</v>
          </cell>
          <cell r="K1811" t="str">
            <v>NULL</v>
          </cell>
          <cell r="L1811" t="str">
            <v>NULL</v>
          </cell>
          <cell r="M1811" t="str">
            <v>NULL</v>
          </cell>
          <cell r="N1811" t="str">
            <v>nanitagabi@gmail.com</v>
          </cell>
          <cell r="O1811" t="str">
            <v>NULL</v>
          </cell>
          <cell r="P1811" t="str">
            <v>NULL</v>
          </cell>
          <cell r="Q1811">
            <v>1</v>
          </cell>
        </row>
        <row r="1812">
          <cell r="B1812">
            <v>1061803223</v>
          </cell>
          <cell r="C1812" t="str">
            <v>VILLOTA BOLAÑOS MONICA ALEJANDRA</v>
          </cell>
          <cell r="D1812" t="str">
            <v>VILLOTA</v>
          </cell>
          <cell r="E1812" t="str">
            <v>BOLAÑOS</v>
          </cell>
          <cell r="F1812" t="str">
            <v>MONICA</v>
          </cell>
          <cell r="G1812" t="str">
            <v>ALEJANDRA</v>
          </cell>
          <cell r="H1812" t="str">
            <v>NULL</v>
          </cell>
          <cell r="I1812" t="str">
            <v>NULL</v>
          </cell>
          <cell r="J1812" t="str">
            <v>F</v>
          </cell>
          <cell r="K1812" t="str">
            <v>NULL</v>
          </cell>
          <cell r="L1812" t="str">
            <v>NULL</v>
          </cell>
          <cell r="M1812" t="str">
            <v>NULL</v>
          </cell>
          <cell r="N1812" t="str">
            <v>monicavillota@unicauca.edu.co</v>
          </cell>
          <cell r="O1812" t="str">
            <v>NULL</v>
          </cell>
          <cell r="P1812" t="str">
            <v>NULL</v>
          </cell>
          <cell r="Q1812">
            <v>1</v>
          </cell>
        </row>
        <row r="1813">
          <cell r="B1813">
            <v>1023929587</v>
          </cell>
          <cell r="C1813" t="str">
            <v xml:space="preserve">Mateus Moreno AngElica </v>
          </cell>
          <cell r="D1813" t="str">
            <v>Mateus</v>
          </cell>
          <cell r="E1813" t="str">
            <v>Moreno</v>
          </cell>
          <cell r="F1813" t="str">
            <v>AngElica</v>
          </cell>
          <cell r="H1813" t="str">
            <v>NULL</v>
          </cell>
          <cell r="I1813" t="str">
            <v>NULL</v>
          </cell>
          <cell r="J1813" t="str">
            <v>F</v>
          </cell>
          <cell r="K1813" t="str">
            <v>NULL</v>
          </cell>
          <cell r="L1813" t="str">
            <v>NULL</v>
          </cell>
          <cell r="M1813" t="str">
            <v>NULL</v>
          </cell>
          <cell r="N1813" t="str">
            <v>amateusm@unal.edu.co</v>
          </cell>
          <cell r="O1813" t="str">
            <v>NULL</v>
          </cell>
          <cell r="P1813" t="str">
            <v>NULL</v>
          </cell>
          <cell r="Q1813">
            <v>1</v>
          </cell>
        </row>
        <row r="1814">
          <cell r="B1814">
            <v>1061706037</v>
          </cell>
          <cell r="C1814" t="str">
            <v>BECERRA PITO GLORIA ALEJANDRA</v>
          </cell>
          <cell r="D1814" t="str">
            <v>BECERRA</v>
          </cell>
          <cell r="E1814" t="str">
            <v>PITO</v>
          </cell>
          <cell r="F1814" t="str">
            <v>GLORIA</v>
          </cell>
          <cell r="G1814" t="str">
            <v>ALEJANDRA</v>
          </cell>
          <cell r="H1814" t="str">
            <v>NULL</v>
          </cell>
          <cell r="I1814" t="str">
            <v>NULL</v>
          </cell>
          <cell r="J1814" t="str">
            <v>F</v>
          </cell>
          <cell r="K1814" t="str">
            <v>NULL</v>
          </cell>
          <cell r="L1814" t="str">
            <v>NULL</v>
          </cell>
          <cell r="M1814" t="str">
            <v>NULL</v>
          </cell>
          <cell r="N1814" t="str">
            <v>aleb.360@hotmail.com</v>
          </cell>
          <cell r="O1814" t="str">
            <v>NULL</v>
          </cell>
          <cell r="P1814" t="str">
            <v>NULL</v>
          </cell>
          <cell r="Q1814">
            <v>1</v>
          </cell>
        </row>
        <row r="1815">
          <cell r="B1815">
            <v>1113514147</v>
          </cell>
          <cell r="C1815" t="str">
            <v>MORENO GONZALEZ EDWARD ENRIQUE</v>
          </cell>
          <cell r="D1815" t="str">
            <v>MORENO</v>
          </cell>
          <cell r="E1815" t="str">
            <v>GONZALEZ</v>
          </cell>
          <cell r="F1815" t="str">
            <v>EDWARD</v>
          </cell>
          <cell r="G1815" t="str">
            <v>ENRIQUE</v>
          </cell>
          <cell r="H1815" t="str">
            <v>NULL</v>
          </cell>
          <cell r="I1815" t="str">
            <v>NULL</v>
          </cell>
          <cell r="J1815" t="str">
            <v>M</v>
          </cell>
          <cell r="K1815" t="str">
            <v>NULL</v>
          </cell>
          <cell r="L1815" t="str">
            <v>NULL</v>
          </cell>
          <cell r="M1815" t="str">
            <v>NULL</v>
          </cell>
          <cell r="N1815" t="str">
            <v>morenoedward@hotmail.com</v>
          </cell>
          <cell r="O1815" t="str">
            <v>NULL</v>
          </cell>
          <cell r="P1815" t="str">
            <v>NULL</v>
          </cell>
          <cell r="Q1815">
            <v>1</v>
          </cell>
        </row>
        <row r="1816">
          <cell r="B1816">
            <v>1061775833</v>
          </cell>
          <cell r="C1816" t="str">
            <v>BENAVIDES DIAGO CARLOS ANDRES</v>
          </cell>
          <cell r="D1816" t="str">
            <v>BENAVIDES</v>
          </cell>
          <cell r="E1816" t="str">
            <v>DIAGO</v>
          </cell>
          <cell r="F1816" t="str">
            <v>CARLOS</v>
          </cell>
          <cell r="G1816" t="str">
            <v>ANDRES</v>
          </cell>
          <cell r="H1816" t="str">
            <v>NULL</v>
          </cell>
          <cell r="I1816" t="str">
            <v>NULL</v>
          </cell>
          <cell r="J1816" t="str">
            <v>M</v>
          </cell>
          <cell r="K1816" t="str">
            <v>NULL</v>
          </cell>
          <cell r="L1816" t="str">
            <v>NULL</v>
          </cell>
          <cell r="M1816" t="str">
            <v>NULL</v>
          </cell>
          <cell r="N1816" t="str">
            <v>carlos.benavides.d@uniautonoma.edu.co</v>
          </cell>
          <cell r="O1816" t="str">
            <v>NULL</v>
          </cell>
          <cell r="P1816" t="str">
            <v>NULL</v>
          </cell>
          <cell r="Q1816">
            <v>1</v>
          </cell>
        </row>
        <row r="1817">
          <cell r="B1817">
            <v>10296042</v>
          </cell>
          <cell r="C1817" t="str">
            <v>ORDOÑEZ  JUAN CARLOS</v>
          </cell>
          <cell r="D1817" t="str">
            <v>ORDOÑEZ</v>
          </cell>
          <cell r="F1817" t="str">
            <v>JUAN</v>
          </cell>
          <cell r="G1817" t="str">
            <v>CARLOS</v>
          </cell>
          <cell r="H1817" t="str">
            <v>NULL</v>
          </cell>
          <cell r="I1817" t="str">
            <v>NULL</v>
          </cell>
          <cell r="J1817" t="str">
            <v>M</v>
          </cell>
          <cell r="K1817" t="str">
            <v>NULL</v>
          </cell>
          <cell r="L1817" t="str">
            <v>NULL</v>
          </cell>
          <cell r="M1817" t="str">
            <v>NULL</v>
          </cell>
          <cell r="N1817" t="str">
            <v>jordonez@andesschool.edu.co</v>
          </cell>
          <cell r="O1817" t="str">
            <v>NULL</v>
          </cell>
          <cell r="P1817" t="str">
            <v>NULL</v>
          </cell>
          <cell r="Q1817">
            <v>1</v>
          </cell>
        </row>
        <row r="1818">
          <cell r="B1818">
            <v>10292346</v>
          </cell>
          <cell r="C1818" t="str">
            <v>STERLING CASAS JUAN PABLO</v>
          </cell>
          <cell r="D1818" t="str">
            <v>STERLING</v>
          </cell>
          <cell r="E1818" t="str">
            <v>CASAS</v>
          </cell>
          <cell r="F1818" t="str">
            <v>JUAN</v>
          </cell>
          <cell r="G1818" t="str">
            <v>PABLO</v>
          </cell>
          <cell r="H1818" t="str">
            <v>NULL</v>
          </cell>
          <cell r="I1818" t="str">
            <v>NULL</v>
          </cell>
          <cell r="J1818" t="str">
            <v>M</v>
          </cell>
          <cell r="K1818" t="str">
            <v>NULL</v>
          </cell>
          <cell r="L1818" t="str">
            <v>NULL</v>
          </cell>
          <cell r="M1818" t="str">
            <v>NULL</v>
          </cell>
          <cell r="N1818" t="str">
            <v>juanpablosterling@hotmail.com</v>
          </cell>
          <cell r="O1818" t="str">
            <v>NULL</v>
          </cell>
          <cell r="P1818" t="str">
            <v>NULL</v>
          </cell>
          <cell r="Q1818">
            <v>1</v>
          </cell>
        </row>
        <row r="1819">
          <cell r="B1819">
            <v>1061738970</v>
          </cell>
          <cell r="C1819" t="str">
            <v>CERON LUBO JUAN PABLO</v>
          </cell>
          <cell r="D1819" t="str">
            <v>CERON</v>
          </cell>
          <cell r="E1819" t="str">
            <v>LUBO</v>
          </cell>
          <cell r="F1819" t="str">
            <v>JUAN</v>
          </cell>
          <cell r="G1819" t="str">
            <v>PABLO</v>
          </cell>
          <cell r="H1819" t="str">
            <v>NULL</v>
          </cell>
          <cell r="I1819" t="str">
            <v>NULL</v>
          </cell>
          <cell r="J1819" t="str">
            <v>M</v>
          </cell>
          <cell r="K1819" t="str">
            <v>NULL</v>
          </cell>
          <cell r="L1819" t="str">
            <v>NULL</v>
          </cell>
          <cell r="M1819" t="str">
            <v>NULL</v>
          </cell>
          <cell r="N1819" t="str">
            <v>juanp_03_@hotmail.com</v>
          </cell>
          <cell r="O1819" t="str">
            <v>NULL</v>
          </cell>
          <cell r="P1819" t="str">
            <v>NULL</v>
          </cell>
          <cell r="Q1819">
            <v>1</v>
          </cell>
        </row>
        <row r="1820">
          <cell r="B1820">
            <v>34555031</v>
          </cell>
          <cell r="C1820" t="str">
            <v>NOGUERA BURBANO AMANDA BEATRIZ</v>
          </cell>
          <cell r="D1820" t="str">
            <v>NOGUERA</v>
          </cell>
          <cell r="E1820" t="str">
            <v>BURBANO</v>
          </cell>
          <cell r="F1820" t="str">
            <v>AMANDA</v>
          </cell>
          <cell r="G1820" t="str">
            <v>BEATRIZ</v>
          </cell>
          <cell r="H1820" t="str">
            <v>NULL</v>
          </cell>
          <cell r="I1820" t="str">
            <v>NULL</v>
          </cell>
          <cell r="J1820" t="str">
            <v>F</v>
          </cell>
          <cell r="K1820" t="str">
            <v>NULL</v>
          </cell>
          <cell r="L1820" t="str">
            <v>NULL</v>
          </cell>
          <cell r="M1820" t="str">
            <v>NULL</v>
          </cell>
          <cell r="N1820" t="str">
            <v>anoguera@unicauca.edu.co</v>
          </cell>
          <cell r="O1820" t="str">
            <v>NULL</v>
          </cell>
          <cell r="P1820" t="str">
            <v>NULL</v>
          </cell>
          <cell r="Q1820">
            <v>1</v>
          </cell>
        </row>
        <row r="1821">
          <cell r="B1821">
            <v>10296984</v>
          </cell>
          <cell r="C1821" t="str">
            <v>SERRANO GUZMAN JUAN SEBASTIAN</v>
          </cell>
          <cell r="D1821" t="str">
            <v>SERRANO</v>
          </cell>
          <cell r="E1821" t="str">
            <v>GUZMAN</v>
          </cell>
          <cell r="F1821" t="str">
            <v>JUAN</v>
          </cell>
          <cell r="G1821" t="str">
            <v>SEBASTIAN</v>
          </cell>
          <cell r="H1821" t="str">
            <v>NULL</v>
          </cell>
          <cell r="I1821" t="str">
            <v>NULL</v>
          </cell>
          <cell r="J1821" t="str">
            <v>M</v>
          </cell>
          <cell r="K1821" t="str">
            <v>NULL</v>
          </cell>
          <cell r="L1821" t="str">
            <v>NULL</v>
          </cell>
          <cell r="M1821" t="str">
            <v>NULL</v>
          </cell>
          <cell r="N1821" t="str">
            <v>juansebastianserranog@gmail.com</v>
          </cell>
          <cell r="O1821" t="str">
            <v>NULL</v>
          </cell>
          <cell r="P1821" t="str">
            <v>NULL</v>
          </cell>
          <cell r="Q1821">
            <v>1</v>
          </cell>
        </row>
        <row r="1822">
          <cell r="B1822">
            <v>1117486958</v>
          </cell>
          <cell r="C1822" t="str">
            <v>YELA CONO JOHN ALEXANDER</v>
          </cell>
          <cell r="D1822" t="str">
            <v>YELA</v>
          </cell>
          <cell r="E1822" t="str">
            <v>CONO</v>
          </cell>
          <cell r="F1822" t="str">
            <v>JOHN</v>
          </cell>
          <cell r="G1822" t="str">
            <v>ALEXANDER</v>
          </cell>
          <cell r="H1822" t="str">
            <v>NULL</v>
          </cell>
          <cell r="I1822" t="str">
            <v>NULL</v>
          </cell>
          <cell r="J1822" t="str">
            <v>M</v>
          </cell>
          <cell r="K1822" t="str">
            <v>NULL</v>
          </cell>
          <cell r="L1822" t="str">
            <v>NULL</v>
          </cell>
          <cell r="M1822" t="str">
            <v>NULL</v>
          </cell>
          <cell r="N1822" t="str">
            <v>alexanderyelacono1@gmail.com</v>
          </cell>
          <cell r="O1822" t="str">
            <v>NULL</v>
          </cell>
          <cell r="P1822" t="str">
            <v>NULL</v>
          </cell>
          <cell r="Q1822">
            <v>1</v>
          </cell>
        </row>
        <row r="1823">
          <cell r="B1823">
            <v>1061694510</v>
          </cell>
          <cell r="C1823" t="str">
            <v>BARCO TULANDE ASTRID DAVINIA</v>
          </cell>
          <cell r="D1823" t="str">
            <v>BARCO</v>
          </cell>
          <cell r="E1823" t="str">
            <v>TULANDE</v>
          </cell>
          <cell r="F1823" t="str">
            <v>ASTRID</v>
          </cell>
          <cell r="G1823" t="str">
            <v>DAVINIA</v>
          </cell>
          <cell r="H1823" t="str">
            <v>NULL</v>
          </cell>
          <cell r="I1823" t="str">
            <v>NULL</v>
          </cell>
          <cell r="J1823" t="str">
            <v>F</v>
          </cell>
          <cell r="K1823" t="str">
            <v>NULL</v>
          </cell>
          <cell r="L1823" t="str">
            <v>NULL</v>
          </cell>
          <cell r="M1823" t="str">
            <v>NULL</v>
          </cell>
          <cell r="N1823" t="str">
            <v xml:space="preserve">Astridbarco@unicauca.edu.co </v>
          </cell>
          <cell r="O1823" t="str">
            <v>NULL</v>
          </cell>
          <cell r="P1823" t="str">
            <v>NULL</v>
          </cell>
          <cell r="Q1823">
            <v>1</v>
          </cell>
        </row>
        <row r="1824">
          <cell r="B1824">
            <v>1061746903</v>
          </cell>
          <cell r="C1824" t="str">
            <v>TRUJILLO GIL CAMILO ANDRES</v>
          </cell>
          <cell r="D1824" t="str">
            <v>TRUJILLO</v>
          </cell>
          <cell r="E1824" t="str">
            <v>GIL</v>
          </cell>
          <cell r="F1824" t="str">
            <v>CAMILO</v>
          </cell>
          <cell r="G1824" t="str">
            <v>ANDRES</v>
          </cell>
          <cell r="H1824" t="str">
            <v>NULL</v>
          </cell>
          <cell r="I1824" t="str">
            <v>NULL</v>
          </cell>
          <cell r="J1824" t="str">
            <v>M</v>
          </cell>
          <cell r="K1824" t="str">
            <v>NULL</v>
          </cell>
          <cell r="L1824" t="str">
            <v>NULL</v>
          </cell>
          <cell r="M1824" t="str">
            <v>NULL</v>
          </cell>
          <cell r="N1824" t="str">
            <v>ctrujillo15@hotmail.com</v>
          </cell>
          <cell r="O1824" t="str">
            <v>NULL</v>
          </cell>
          <cell r="P1824" t="str">
            <v>NULL</v>
          </cell>
          <cell r="Q1824">
            <v>1</v>
          </cell>
        </row>
        <row r="1825">
          <cell r="B1825">
            <v>76313690</v>
          </cell>
          <cell r="C1825" t="str">
            <v xml:space="preserve">Mosquera Sevilla AndrEs </v>
          </cell>
          <cell r="D1825" t="str">
            <v>Mosquera</v>
          </cell>
          <cell r="E1825" t="str">
            <v>Sevilla</v>
          </cell>
          <cell r="F1825" t="str">
            <v>AndrEs</v>
          </cell>
          <cell r="H1825" t="str">
            <v>NULL</v>
          </cell>
          <cell r="I1825" t="str">
            <v>NULL</v>
          </cell>
          <cell r="J1825" t="str">
            <v>M</v>
          </cell>
          <cell r="K1825" t="str">
            <v>NULL</v>
          </cell>
          <cell r="L1825" t="str">
            <v>NULL</v>
          </cell>
          <cell r="M1825" t="str">
            <v>NULL</v>
          </cell>
          <cell r="N1825" t="str">
            <v>amos0871@gmail.com</v>
          </cell>
          <cell r="O1825" t="str">
            <v>NULL</v>
          </cell>
          <cell r="P1825" t="str">
            <v>NULL</v>
          </cell>
          <cell r="Q1825">
            <v>1</v>
          </cell>
        </row>
        <row r="1826">
          <cell r="B1826">
            <v>34549206</v>
          </cell>
          <cell r="C1826" t="str">
            <v>GARCIA DIAZ VICTORIA EUGENIA</v>
          </cell>
          <cell r="D1826" t="str">
            <v>GARCIA</v>
          </cell>
          <cell r="E1826" t="str">
            <v>DIAZ</v>
          </cell>
          <cell r="F1826" t="str">
            <v>VICTORIA</v>
          </cell>
          <cell r="G1826" t="str">
            <v>EUGENIA</v>
          </cell>
          <cell r="H1826" t="str">
            <v>NULL</v>
          </cell>
          <cell r="I1826" t="str">
            <v>NULL</v>
          </cell>
          <cell r="J1826" t="str">
            <v>F</v>
          </cell>
          <cell r="K1826" t="str">
            <v>NULL</v>
          </cell>
          <cell r="L1826" t="str">
            <v>NULL</v>
          </cell>
          <cell r="M1826" t="str">
            <v>NULL</v>
          </cell>
          <cell r="N1826" t="str">
            <v>vegadi1965@hotmail.com</v>
          </cell>
          <cell r="O1826" t="str">
            <v>NULL</v>
          </cell>
          <cell r="P1826" t="str">
            <v>NULL</v>
          </cell>
          <cell r="Q1826">
            <v>1</v>
          </cell>
        </row>
        <row r="1827">
          <cell r="B1827">
            <v>1144058371</v>
          </cell>
          <cell r="C1827" t="str">
            <v>RamIrez Galvis MarIa Alejandra</v>
          </cell>
          <cell r="D1827" t="str">
            <v>RamIrez</v>
          </cell>
          <cell r="E1827" t="str">
            <v>Galvis</v>
          </cell>
          <cell r="F1827" t="str">
            <v>MarIa</v>
          </cell>
          <cell r="G1827" t="str">
            <v>Alejandra</v>
          </cell>
          <cell r="H1827" t="str">
            <v>NULL</v>
          </cell>
          <cell r="I1827" t="str">
            <v>NULL</v>
          </cell>
          <cell r="J1827" t="str">
            <v>F</v>
          </cell>
          <cell r="K1827" t="str">
            <v>NULL</v>
          </cell>
          <cell r="L1827" t="str">
            <v>NULL</v>
          </cell>
          <cell r="M1827" t="str">
            <v>NULL</v>
          </cell>
          <cell r="N1827" t="str">
            <v xml:space="preserve">Maralejramirez@gmail.com </v>
          </cell>
          <cell r="O1827" t="str">
            <v>NULL</v>
          </cell>
          <cell r="P1827" t="str">
            <v>NULL</v>
          </cell>
          <cell r="Q1827">
            <v>1</v>
          </cell>
        </row>
        <row r="1828">
          <cell r="B1828">
            <v>1061767208</v>
          </cell>
          <cell r="C1828" t="str">
            <v>LOPEZ ERAZO OSCAR SANTIAGO</v>
          </cell>
          <cell r="D1828" t="str">
            <v>LOPEZ</v>
          </cell>
          <cell r="E1828" t="str">
            <v>ERAZO</v>
          </cell>
          <cell r="F1828" t="str">
            <v>OSCAR</v>
          </cell>
          <cell r="G1828" t="str">
            <v>SANTIAGO</v>
          </cell>
          <cell r="H1828" t="str">
            <v>NULL</v>
          </cell>
          <cell r="I1828" t="str">
            <v>NULL</v>
          </cell>
          <cell r="J1828" t="str">
            <v>M</v>
          </cell>
          <cell r="K1828" t="str">
            <v>NULL</v>
          </cell>
          <cell r="L1828" t="str">
            <v>NULL</v>
          </cell>
          <cell r="M1828" t="str">
            <v>NULL</v>
          </cell>
          <cell r="N1828" t="str">
            <v>santiagolopez94@unicauca.edu.co</v>
          </cell>
          <cell r="O1828" t="str">
            <v>NULL</v>
          </cell>
          <cell r="P1828" t="str">
            <v>NULL</v>
          </cell>
          <cell r="Q1828">
            <v>1</v>
          </cell>
        </row>
        <row r="1829">
          <cell r="B1829">
            <v>34567948</v>
          </cell>
          <cell r="C1829" t="str">
            <v>TRUJILLO ORTEGA SANDRA LILIANA</v>
          </cell>
          <cell r="D1829" t="str">
            <v>TRUJILLO</v>
          </cell>
          <cell r="E1829" t="str">
            <v>ORTEGA</v>
          </cell>
          <cell r="F1829" t="str">
            <v>SANDRA</v>
          </cell>
          <cell r="G1829" t="str">
            <v>LILIANA</v>
          </cell>
          <cell r="H1829" t="str">
            <v>NULL</v>
          </cell>
          <cell r="I1829" t="str">
            <v>NULL</v>
          </cell>
          <cell r="J1829" t="str">
            <v>F</v>
          </cell>
          <cell r="K1829" t="str">
            <v>NULL</v>
          </cell>
          <cell r="L1829" t="str">
            <v>NULL</v>
          </cell>
          <cell r="M1829" t="str">
            <v>NULL</v>
          </cell>
          <cell r="N1829" t="str">
            <v>sanlilit@unicauca.edu.co</v>
          </cell>
          <cell r="O1829" t="str">
            <v>NULL</v>
          </cell>
          <cell r="P1829" t="str">
            <v>NULL</v>
          </cell>
          <cell r="Q1829">
            <v>1</v>
          </cell>
        </row>
        <row r="1830">
          <cell r="B1830">
            <v>1061691500</v>
          </cell>
          <cell r="C1830" t="str">
            <v>SOTOMAYOR LOPEZ LISSET PATRICIA</v>
          </cell>
          <cell r="D1830" t="str">
            <v>SOTOMAYOR</v>
          </cell>
          <cell r="E1830" t="str">
            <v>LOPEZ</v>
          </cell>
          <cell r="F1830" t="str">
            <v>LISSET</v>
          </cell>
          <cell r="G1830" t="str">
            <v>PATRICIA</v>
          </cell>
          <cell r="H1830" t="str">
            <v>NULL</v>
          </cell>
          <cell r="I1830" t="str">
            <v>NULL</v>
          </cell>
          <cell r="J1830" t="str">
            <v>F</v>
          </cell>
          <cell r="K1830" t="str">
            <v>NULL</v>
          </cell>
          <cell r="L1830" t="str">
            <v>NULL</v>
          </cell>
          <cell r="M1830" t="str">
            <v>NULL</v>
          </cell>
          <cell r="N1830" t="str">
            <v>lis.060740.ls@gmail.com</v>
          </cell>
          <cell r="O1830" t="str">
            <v>NULL</v>
          </cell>
          <cell r="P1830" t="str">
            <v>NULL</v>
          </cell>
          <cell r="Q1830">
            <v>1</v>
          </cell>
        </row>
        <row r="1831">
          <cell r="B1831">
            <v>25279149</v>
          </cell>
          <cell r="C1831" t="str">
            <v>ARBOLEDA MORENO YEXANIA YUTRY</v>
          </cell>
          <cell r="D1831" t="str">
            <v>ARBOLEDA</v>
          </cell>
          <cell r="E1831" t="str">
            <v>MORENO</v>
          </cell>
          <cell r="F1831" t="str">
            <v>YEXANIA</v>
          </cell>
          <cell r="G1831" t="str">
            <v>YUTRY</v>
          </cell>
          <cell r="H1831" t="str">
            <v>NULL</v>
          </cell>
          <cell r="I1831" t="str">
            <v>NULL</v>
          </cell>
          <cell r="J1831" t="str">
            <v>F</v>
          </cell>
          <cell r="K1831" t="str">
            <v>NULL</v>
          </cell>
          <cell r="L1831" t="str">
            <v>NULL</v>
          </cell>
          <cell r="M1831" t="str">
            <v>NULL</v>
          </cell>
          <cell r="N1831" t="str">
            <v>yexarboleda@gmail.com</v>
          </cell>
          <cell r="O1831" t="str">
            <v>NULL</v>
          </cell>
          <cell r="P1831" t="str">
            <v>NULL</v>
          </cell>
          <cell r="Q1831">
            <v>1</v>
          </cell>
        </row>
        <row r="1832">
          <cell r="B1832">
            <v>76328225</v>
          </cell>
          <cell r="C1832" t="str">
            <v>OLANO DORADO JOSE ANTONINO</v>
          </cell>
          <cell r="D1832" t="str">
            <v>OLANO</v>
          </cell>
          <cell r="E1832" t="str">
            <v>DORADO</v>
          </cell>
          <cell r="F1832" t="str">
            <v>JOSE</v>
          </cell>
          <cell r="G1832" t="str">
            <v>ANTONINO</v>
          </cell>
          <cell r="H1832" t="str">
            <v>NULL</v>
          </cell>
          <cell r="I1832" t="str">
            <v>NULL</v>
          </cell>
          <cell r="J1832" t="str">
            <v>M</v>
          </cell>
          <cell r="K1832" t="str">
            <v>NULL</v>
          </cell>
          <cell r="L1832" t="str">
            <v>NULL</v>
          </cell>
          <cell r="M1832" t="str">
            <v>NULL</v>
          </cell>
          <cell r="N1832" t="str">
            <v>arquinino8@gmail.com</v>
          </cell>
          <cell r="O1832" t="str">
            <v>NULL</v>
          </cell>
          <cell r="P1832" t="str">
            <v>NULL</v>
          </cell>
          <cell r="Q1832">
            <v>1</v>
          </cell>
        </row>
        <row r="1833">
          <cell r="B1833">
            <v>66656812</v>
          </cell>
          <cell r="C1833" t="str">
            <v>Atehortua Carvajal Alba Liliana</v>
          </cell>
          <cell r="D1833" t="str">
            <v>Atehortua</v>
          </cell>
          <cell r="E1833" t="str">
            <v>Carvajal</v>
          </cell>
          <cell r="F1833" t="str">
            <v>Alba</v>
          </cell>
          <cell r="G1833" t="str">
            <v>Liliana</v>
          </cell>
          <cell r="H1833" t="str">
            <v>NULL</v>
          </cell>
          <cell r="I1833" t="str">
            <v>NULL</v>
          </cell>
          <cell r="J1833" t="str">
            <v>F</v>
          </cell>
          <cell r="K1833" t="str">
            <v>NULL</v>
          </cell>
          <cell r="L1833" t="str">
            <v>NULL</v>
          </cell>
          <cell r="M1833" t="str">
            <v>NULL</v>
          </cell>
          <cell r="N1833" t="str">
            <v>albalilianaatehortua@hotmail.com</v>
          </cell>
          <cell r="O1833" t="str">
            <v>NULL</v>
          </cell>
          <cell r="P1833" t="str">
            <v>NULL</v>
          </cell>
          <cell r="Q1833">
            <v>1</v>
          </cell>
        </row>
        <row r="1834">
          <cell r="B1834">
            <v>10537333</v>
          </cell>
          <cell r="C1834" t="str">
            <v>CHAVES ZUNIGA CARLOS EDUARDO</v>
          </cell>
          <cell r="D1834" t="str">
            <v>CHAVES</v>
          </cell>
          <cell r="E1834" t="str">
            <v>ZUNIGA</v>
          </cell>
          <cell r="F1834" t="str">
            <v>CARLOS</v>
          </cell>
          <cell r="G1834" t="str">
            <v>EDUARDO</v>
          </cell>
          <cell r="H1834" t="str">
            <v>NULL</v>
          </cell>
          <cell r="I1834" t="str">
            <v>NULL</v>
          </cell>
          <cell r="J1834" t="str">
            <v>M</v>
          </cell>
          <cell r="K1834" t="str">
            <v>NULL</v>
          </cell>
          <cell r="L1834" t="str">
            <v>NULL</v>
          </cell>
          <cell r="M1834" t="str">
            <v>NULL</v>
          </cell>
          <cell r="N1834" t="str">
            <v>carloseduardochaves@hotmail.com</v>
          </cell>
          <cell r="O1834" t="str">
            <v>NULL</v>
          </cell>
          <cell r="P1834" t="str">
            <v>NULL</v>
          </cell>
          <cell r="Q1834">
            <v>1</v>
          </cell>
        </row>
        <row r="1835">
          <cell r="B1835">
            <v>1143848619</v>
          </cell>
          <cell r="C1835" t="str">
            <v xml:space="preserve">SANCHEZ GUEVARA ALEJANDRO </v>
          </cell>
          <cell r="D1835" t="str">
            <v>SANCHEZ</v>
          </cell>
          <cell r="E1835" t="str">
            <v>GUEVARA</v>
          </cell>
          <cell r="F1835" t="str">
            <v>ALEJANDRO</v>
          </cell>
          <cell r="H1835" t="str">
            <v>NULL</v>
          </cell>
          <cell r="I1835" t="str">
            <v>NULL</v>
          </cell>
          <cell r="J1835" t="str">
            <v>M</v>
          </cell>
          <cell r="K1835" t="str">
            <v>NULL</v>
          </cell>
          <cell r="L1835" t="str">
            <v>NULL</v>
          </cell>
          <cell r="M1835" t="str">
            <v>NULL</v>
          </cell>
          <cell r="N1835" t="str">
            <v>alejosanchezguevara@gmail.com</v>
          </cell>
          <cell r="O1835" t="str">
            <v>NULL</v>
          </cell>
          <cell r="P1835" t="str">
            <v>NULL</v>
          </cell>
          <cell r="Q1835">
            <v>1</v>
          </cell>
        </row>
        <row r="1836">
          <cell r="B1836">
            <v>1130618813</v>
          </cell>
          <cell r="C1836" t="str">
            <v>NARVAEZ BOLAÑOS DIANA MARCELA</v>
          </cell>
          <cell r="D1836" t="str">
            <v>NARVAEZ</v>
          </cell>
          <cell r="E1836" t="str">
            <v>BOLAÑOS</v>
          </cell>
          <cell r="F1836" t="str">
            <v>DIANA</v>
          </cell>
          <cell r="G1836" t="str">
            <v>MARCELA</v>
          </cell>
          <cell r="H1836" t="str">
            <v>NULL</v>
          </cell>
          <cell r="I1836" t="str">
            <v>NULL</v>
          </cell>
          <cell r="J1836" t="str">
            <v>F</v>
          </cell>
          <cell r="K1836" t="str">
            <v>NULL</v>
          </cell>
          <cell r="L1836" t="str">
            <v>NULL</v>
          </cell>
          <cell r="M1836" t="str">
            <v>NULL</v>
          </cell>
          <cell r="N1836" t="str">
            <v>dianita_m186@hotmail.com</v>
          </cell>
          <cell r="O1836" t="str">
            <v>NULL</v>
          </cell>
          <cell r="P1836" t="str">
            <v>NULL</v>
          </cell>
          <cell r="Q1836">
            <v>1</v>
          </cell>
        </row>
        <row r="1837">
          <cell r="B1837">
            <v>1085280135</v>
          </cell>
          <cell r="C1837" t="str">
            <v>TOVAR DIAZ MILDRETH ROCIO</v>
          </cell>
          <cell r="D1837" t="str">
            <v>TOVAR</v>
          </cell>
          <cell r="E1837" t="str">
            <v>DIAZ</v>
          </cell>
          <cell r="F1837" t="str">
            <v>MILDRETH</v>
          </cell>
          <cell r="G1837" t="str">
            <v>ROCIO</v>
          </cell>
          <cell r="H1837" t="str">
            <v>NULL</v>
          </cell>
          <cell r="I1837" t="str">
            <v>NULL</v>
          </cell>
          <cell r="J1837" t="str">
            <v>F</v>
          </cell>
          <cell r="K1837" t="str">
            <v>NULL</v>
          </cell>
          <cell r="L1837" t="str">
            <v>NULL</v>
          </cell>
          <cell r="M1837" t="str">
            <v>NULL</v>
          </cell>
          <cell r="N1837" t="str">
            <v>mrtovar@unicauca.edu.co</v>
          </cell>
          <cell r="O1837" t="str">
            <v>NULL</v>
          </cell>
          <cell r="P1837" t="str">
            <v>NULL</v>
          </cell>
          <cell r="Q1837">
            <v>1</v>
          </cell>
        </row>
        <row r="1838">
          <cell r="B1838">
            <v>1061736833</v>
          </cell>
          <cell r="C1838" t="str">
            <v>MORCILLO URRUTIA MARITZA ANGELICA</v>
          </cell>
          <cell r="D1838" t="str">
            <v>MORCILLO</v>
          </cell>
          <cell r="E1838" t="str">
            <v>URRUTIA</v>
          </cell>
          <cell r="F1838" t="str">
            <v>MARITZA</v>
          </cell>
          <cell r="G1838" t="str">
            <v>ANGELICA</v>
          </cell>
          <cell r="H1838" t="str">
            <v>NULL</v>
          </cell>
          <cell r="I1838" t="str">
            <v>NULL</v>
          </cell>
          <cell r="J1838" t="str">
            <v>F</v>
          </cell>
          <cell r="K1838" t="str">
            <v>NULL</v>
          </cell>
          <cell r="L1838" t="str">
            <v>NULL</v>
          </cell>
          <cell r="M1838" t="str">
            <v>NULL</v>
          </cell>
          <cell r="N1838" t="str">
            <v>angelica--1104@hotmail.com</v>
          </cell>
          <cell r="O1838" t="str">
            <v>NULL</v>
          </cell>
          <cell r="P1838" t="str">
            <v>NULL</v>
          </cell>
          <cell r="Q1838">
            <v>1</v>
          </cell>
        </row>
        <row r="1839">
          <cell r="B1839">
            <v>1151956262</v>
          </cell>
          <cell r="C1839" t="str">
            <v xml:space="preserve">ARCOS TROYANO JEFFREY </v>
          </cell>
          <cell r="D1839" t="str">
            <v>ARCOS</v>
          </cell>
          <cell r="E1839" t="str">
            <v>TROYANO</v>
          </cell>
          <cell r="F1839" t="str">
            <v>JEFFREY</v>
          </cell>
          <cell r="H1839" t="str">
            <v>NULL</v>
          </cell>
          <cell r="I1839" t="str">
            <v>NULL</v>
          </cell>
          <cell r="J1839" t="str">
            <v>M</v>
          </cell>
          <cell r="K1839" t="str">
            <v>NULL</v>
          </cell>
          <cell r="L1839" t="str">
            <v>NULL</v>
          </cell>
          <cell r="M1839" t="str">
            <v>NULL</v>
          </cell>
          <cell r="N1839" t="str">
            <v>JOTARCOS@LIVE.COM</v>
          </cell>
          <cell r="O1839" t="str">
            <v>NULL</v>
          </cell>
          <cell r="P1839" t="str">
            <v>NULL</v>
          </cell>
          <cell r="Q1839">
            <v>1</v>
          </cell>
        </row>
        <row r="1840">
          <cell r="B1840">
            <v>1061690295</v>
          </cell>
          <cell r="C1840" t="str">
            <v>ORDOÑEZ ICO DIANA CAROLINA</v>
          </cell>
          <cell r="D1840" t="str">
            <v>ORDOÑEZ</v>
          </cell>
          <cell r="E1840" t="str">
            <v>ICO</v>
          </cell>
          <cell r="F1840" t="str">
            <v>DIANA</v>
          </cell>
          <cell r="G1840" t="str">
            <v>CAROLINA</v>
          </cell>
          <cell r="H1840" t="str">
            <v>NULL</v>
          </cell>
          <cell r="I1840" t="str">
            <v>NULL</v>
          </cell>
          <cell r="J1840" t="str">
            <v>F</v>
          </cell>
          <cell r="K1840" t="str">
            <v>NULL</v>
          </cell>
          <cell r="L1840" t="str">
            <v>NULL</v>
          </cell>
          <cell r="M1840" t="str">
            <v>NULL</v>
          </cell>
          <cell r="N1840" t="str">
            <v>dianaico15@gmail.com</v>
          </cell>
          <cell r="O1840" t="str">
            <v>NULL</v>
          </cell>
          <cell r="P1840" t="str">
            <v>NULL</v>
          </cell>
          <cell r="Q1840">
            <v>1</v>
          </cell>
        </row>
        <row r="1841">
          <cell r="B1841">
            <v>1061708306</v>
          </cell>
          <cell r="C1841" t="str">
            <v xml:space="preserve">HIPIA CHAMORRO JENYFFER </v>
          </cell>
          <cell r="D1841" t="str">
            <v>HIPIA</v>
          </cell>
          <cell r="E1841" t="str">
            <v>CHAMORRO</v>
          </cell>
          <cell r="F1841" t="str">
            <v>JENYFFER</v>
          </cell>
          <cell r="H1841" t="str">
            <v>NULL</v>
          </cell>
          <cell r="I1841" t="str">
            <v>NULL</v>
          </cell>
          <cell r="J1841" t="str">
            <v>F</v>
          </cell>
          <cell r="K1841" t="str">
            <v>NULL</v>
          </cell>
          <cell r="L1841" t="str">
            <v>NULL</v>
          </cell>
          <cell r="M1841" t="str">
            <v>NULL</v>
          </cell>
          <cell r="N1841" t="str">
            <v>jenyhipia@hotmail.com</v>
          </cell>
          <cell r="O1841" t="str">
            <v>NULL</v>
          </cell>
          <cell r="P1841" t="str">
            <v>NULL</v>
          </cell>
          <cell r="Q1841">
            <v>1</v>
          </cell>
        </row>
        <row r="1842">
          <cell r="B1842">
            <v>34600776</v>
          </cell>
          <cell r="C1842" t="str">
            <v xml:space="preserve">MINA VALENCIA NURFAY </v>
          </cell>
          <cell r="D1842" t="str">
            <v>MINA</v>
          </cell>
          <cell r="E1842" t="str">
            <v>VALENCIA</v>
          </cell>
          <cell r="F1842" t="str">
            <v>NURFAY</v>
          </cell>
          <cell r="H1842" t="str">
            <v>NULL</v>
          </cell>
          <cell r="I1842" t="str">
            <v>NULL</v>
          </cell>
          <cell r="J1842" t="str">
            <v>F</v>
          </cell>
          <cell r="K1842" t="str">
            <v>NULL</v>
          </cell>
          <cell r="L1842" t="str">
            <v>NULL</v>
          </cell>
          <cell r="M1842" t="str">
            <v>NULL</v>
          </cell>
          <cell r="N1842" t="str">
            <v>mnurfay34600@gmail.com</v>
          </cell>
          <cell r="O1842" t="str">
            <v>NULL</v>
          </cell>
          <cell r="P1842" t="str">
            <v>NULL</v>
          </cell>
          <cell r="Q1842">
            <v>1</v>
          </cell>
        </row>
        <row r="1843">
          <cell r="B1843">
            <v>1005488221</v>
          </cell>
          <cell r="C1843" t="str">
            <v>DOMINGUEZ MEZA ANTONIO CARLOS</v>
          </cell>
          <cell r="D1843" t="str">
            <v>DOMINGUEZ</v>
          </cell>
          <cell r="E1843" t="str">
            <v>MEZA</v>
          </cell>
          <cell r="F1843" t="str">
            <v>ANTONIO</v>
          </cell>
          <cell r="G1843" t="str">
            <v>CARLOS</v>
          </cell>
          <cell r="H1843" t="str">
            <v>NULL</v>
          </cell>
          <cell r="I1843" t="str">
            <v>NULL</v>
          </cell>
          <cell r="J1843" t="str">
            <v>M</v>
          </cell>
          <cell r="K1843" t="str">
            <v>NULL</v>
          </cell>
          <cell r="L1843" t="str">
            <v>NULL</v>
          </cell>
          <cell r="M1843" t="str">
            <v>NULL</v>
          </cell>
          <cell r="N1843" t="str">
            <v>andodmz7694@gmail.com</v>
          </cell>
          <cell r="O1843" t="str">
            <v>NULL</v>
          </cell>
          <cell r="P1843" t="str">
            <v>NULL</v>
          </cell>
          <cell r="Q1843">
            <v>1</v>
          </cell>
        </row>
        <row r="1844">
          <cell r="B1844">
            <v>1060991530</v>
          </cell>
          <cell r="C1844" t="str">
            <v xml:space="preserve">JIMENEZ MUÑOZ YESENIA </v>
          </cell>
          <cell r="D1844" t="str">
            <v>JIMENEZ</v>
          </cell>
          <cell r="E1844" t="str">
            <v>MUÑOZ</v>
          </cell>
          <cell r="F1844" t="str">
            <v>YESENIA</v>
          </cell>
          <cell r="H1844" t="str">
            <v>NULL</v>
          </cell>
          <cell r="I1844" t="str">
            <v>NULL</v>
          </cell>
          <cell r="J1844" t="str">
            <v>F</v>
          </cell>
          <cell r="K1844" t="str">
            <v>NULL</v>
          </cell>
          <cell r="L1844" t="str">
            <v>NULL</v>
          </cell>
          <cell r="M1844" t="str">
            <v>NULL</v>
          </cell>
          <cell r="N1844" t="str">
            <v>yjimenez216@unicauca.edu</v>
          </cell>
          <cell r="O1844" t="str">
            <v>NULL</v>
          </cell>
          <cell r="P1844" t="str">
            <v>NULL</v>
          </cell>
          <cell r="Q1844">
            <v>1</v>
          </cell>
        </row>
        <row r="1845">
          <cell r="B1845">
            <v>10299503</v>
          </cell>
          <cell r="C1845" t="str">
            <v xml:space="preserve">Ordoñez Guizar Alejandro </v>
          </cell>
          <cell r="D1845" t="str">
            <v>Ordoñez</v>
          </cell>
          <cell r="E1845" t="str">
            <v>Guizar</v>
          </cell>
          <cell r="F1845" t="str">
            <v>Alejandro</v>
          </cell>
          <cell r="H1845" t="str">
            <v>NULL</v>
          </cell>
          <cell r="I1845" t="str">
            <v>NULL</v>
          </cell>
          <cell r="J1845" t="str">
            <v>M</v>
          </cell>
          <cell r="K1845" t="str">
            <v>NULL</v>
          </cell>
          <cell r="L1845" t="str">
            <v>NULL</v>
          </cell>
          <cell r="M1845" t="str">
            <v>NULL</v>
          </cell>
          <cell r="N1845" t="str">
            <v>psicologoalejandro1983@gmail.com</v>
          </cell>
          <cell r="O1845" t="str">
            <v>NULL</v>
          </cell>
          <cell r="P1845" t="str">
            <v>NULL</v>
          </cell>
          <cell r="Q1845">
            <v>1</v>
          </cell>
        </row>
        <row r="1846">
          <cell r="B1846">
            <v>1061748336</v>
          </cell>
          <cell r="C1846" t="str">
            <v>GRISALES CORTEZ VICKY ALEJANDRA</v>
          </cell>
          <cell r="D1846" t="str">
            <v>GRISALES</v>
          </cell>
          <cell r="E1846" t="str">
            <v>CORTEZ</v>
          </cell>
          <cell r="F1846" t="str">
            <v>VICKY</v>
          </cell>
          <cell r="G1846" t="str">
            <v>ALEJANDRA</v>
          </cell>
          <cell r="H1846" t="str">
            <v>NULL</v>
          </cell>
          <cell r="I1846" t="str">
            <v>NULL</v>
          </cell>
          <cell r="J1846" t="str">
            <v>F</v>
          </cell>
          <cell r="K1846" t="str">
            <v>NULL</v>
          </cell>
          <cell r="L1846" t="str">
            <v>NULL</v>
          </cell>
          <cell r="M1846" t="str">
            <v>NULL</v>
          </cell>
          <cell r="N1846" t="str">
            <v>vickyg924@hotmail.com</v>
          </cell>
          <cell r="O1846" t="str">
            <v>NULL</v>
          </cell>
          <cell r="P1846" t="str">
            <v>NULL</v>
          </cell>
          <cell r="Q1846">
            <v>1</v>
          </cell>
        </row>
        <row r="1847">
          <cell r="B1847">
            <v>1115064964</v>
          </cell>
          <cell r="C1847" t="str">
            <v>LOPEZ NARAVEZ LIZA MARIA</v>
          </cell>
          <cell r="D1847" t="str">
            <v>LOPEZ</v>
          </cell>
          <cell r="E1847" t="str">
            <v>NARAVEZ</v>
          </cell>
          <cell r="F1847" t="str">
            <v>LIZA</v>
          </cell>
          <cell r="G1847" t="str">
            <v>MARIA</v>
          </cell>
          <cell r="H1847" t="str">
            <v>NULL</v>
          </cell>
          <cell r="I1847" t="str">
            <v>NULL</v>
          </cell>
          <cell r="J1847" t="str">
            <v>F</v>
          </cell>
          <cell r="K1847" t="str">
            <v>NULL</v>
          </cell>
          <cell r="L1847" t="str">
            <v>NULL</v>
          </cell>
          <cell r="M1847" t="str">
            <v>NULL</v>
          </cell>
          <cell r="N1847" t="str">
            <v>lila862@hotmail.com</v>
          </cell>
          <cell r="O1847" t="str">
            <v>NULL</v>
          </cell>
          <cell r="P1847" t="str">
            <v>NULL</v>
          </cell>
          <cell r="Q1847">
            <v>1</v>
          </cell>
        </row>
        <row r="1848">
          <cell r="B1848">
            <v>1002956500</v>
          </cell>
          <cell r="C1848" t="str">
            <v>FERNANDEZ MUÑOZ ROBERT ANDRES</v>
          </cell>
          <cell r="D1848" t="str">
            <v>FERNANDEZ</v>
          </cell>
          <cell r="E1848" t="str">
            <v>MUÑOZ</v>
          </cell>
          <cell r="F1848" t="str">
            <v>ROBERT</v>
          </cell>
          <cell r="G1848" t="str">
            <v>ANDRES</v>
          </cell>
          <cell r="H1848" t="str">
            <v>NULL</v>
          </cell>
          <cell r="I1848" t="str">
            <v>NULL</v>
          </cell>
          <cell r="J1848" t="str">
            <v>M</v>
          </cell>
          <cell r="K1848" t="str">
            <v>NULL</v>
          </cell>
          <cell r="L1848" t="str">
            <v>NULL</v>
          </cell>
          <cell r="M1848" t="str">
            <v>NULL</v>
          </cell>
          <cell r="N1848" t="str">
            <v>roberferm@unicauca.edu.co</v>
          </cell>
          <cell r="O1848" t="str">
            <v>NULL</v>
          </cell>
          <cell r="P1848" t="str">
            <v>NULL</v>
          </cell>
          <cell r="Q1848">
            <v>1</v>
          </cell>
        </row>
        <row r="1849">
          <cell r="B1849">
            <v>10540076</v>
          </cell>
          <cell r="C1849" t="str">
            <v>Urrego Ruiz Ricardo Leon</v>
          </cell>
          <cell r="D1849" t="str">
            <v>Urrego</v>
          </cell>
          <cell r="E1849" t="str">
            <v>Ruiz</v>
          </cell>
          <cell r="F1849" t="str">
            <v>Ricardo</v>
          </cell>
          <cell r="G1849" t="str">
            <v>Leon</v>
          </cell>
          <cell r="H1849" t="str">
            <v>NULL</v>
          </cell>
          <cell r="I1849" t="str">
            <v>NULL</v>
          </cell>
          <cell r="J1849" t="str">
            <v>M</v>
          </cell>
          <cell r="K1849" t="str">
            <v>NULL</v>
          </cell>
          <cell r="L1849" t="str">
            <v>NULL</v>
          </cell>
          <cell r="M1849" t="str">
            <v>NULL</v>
          </cell>
          <cell r="N1849" t="str">
            <v>ru621931@gmail.com</v>
          </cell>
          <cell r="O1849" t="str">
            <v>NULL</v>
          </cell>
          <cell r="P1849" t="str">
            <v>NULL</v>
          </cell>
          <cell r="Q1849">
            <v>1</v>
          </cell>
        </row>
        <row r="1850">
          <cell r="B1850">
            <v>1002970487</v>
          </cell>
          <cell r="C1850" t="str">
            <v>ARANGO DORADO JUAN PABLO</v>
          </cell>
          <cell r="D1850" t="str">
            <v>ARANGO</v>
          </cell>
          <cell r="E1850" t="str">
            <v>DORADO</v>
          </cell>
          <cell r="F1850" t="str">
            <v>JUAN</v>
          </cell>
          <cell r="G1850" t="str">
            <v>PABLO</v>
          </cell>
          <cell r="H1850" t="str">
            <v>NULL</v>
          </cell>
          <cell r="I1850" t="str">
            <v>NULL</v>
          </cell>
          <cell r="J1850" t="str">
            <v>M</v>
          </cell>
          <cell r="K1850" t="str">
            <v>NULL</v>
          </cell>
          <cell r="L1850" t="str">
            <v>NULL</v>
          </cell>
          <cell r="M1850" t="str">
            <v>NULL</v>
          </cell>
          <cell r="N1850" t="str">
            <v>juanpa.3111@gmail.com</v>
          </cell>
          <cell r="O1850" t="str">
            <v>NULL</v>
          </cell>
          <cell r="P1850" t="str">
            <v>NULL</v>
          </cell>
          <cell r="Q1850">
            <v>1</v>
          </cell>
        </row>
        <row r="1851">
          <cell r="B1851">
            <v>1085944045</v>
          </cell>
          <cell r="C1851" t="str">
            <v>ORBES ROSERO CARLOS ESTEBAN</v>
          </cell>
          <cell r="D1851" t="str">
            <v>ORBES</v>
          </cell>
          <cell r="E1851" t="str">
            <v>ROSERO</v>
          </cell>
          <cell r="F1851" t="str">
            <v>CARLOS</v>
          </cell>
          <cell r="G1851" t="str">
            <v>ESTEBAN</v>
          </cell>
          <cell r="H1851" t="str">
            <v>NULL</v>
          </cell>
          <cell r="I1851" t="str">
            <v>NULL</v>
          </cell>
          <cell r="J1851" t="str">
            <v>M</v>
          </cell>
          <cell r="K1851" t="str">
            <v>NULL</v>
          </cell>
          <cell r="L1851" t="str">
            <v>NULL</v>
          </cell>
          <cell r="M1851" t="str">
            <v>NULL</v>
          </cell>
          <cell r="N1851" t="str">
            <v>Carlosorb@unicauca.edu.co</v>
          </cell>
          <cell r="O1851" t="str">
            <v>NULL</v>
          </cell>
          <cell r="P1851" t="str">
            <v>NULL</v>
          </cell>
          <cell r="Q1851">
            <v>1</v>
          </cell>
        </row>
        <row r="1852">
          <cell r="B1852">
            <v>1094957214</v>
          </cell>
          <cell r="C1852" t="str">
            <v>CRUZ HOYOS JUAN SEBASTIAN</v>
          </cell>
          <cell r="D1852" t="str">
            <v>CRUZ</v>
          </cell>
          <cell r="E1852" t="str">
            <v>HOYOS</v>
          </cell>
          <cell r="F1852" t="str">
            <v>JUAN</v>
          </cell>
          <cell r="G1852" t="str">
            <v>SEBASTIAN</v>
          </cell>
          <cell r="H1852" t="str">
            <v>NULL</v>
          </cell>
          <cell r="I1852" t="str">
            <v>NULL</v>
          </cell>
          <cell r="J1852" t="str">
            <v>M</v>
          </cell>
          <cell r="K1852" t="str">
            <v>NULL</v>
          </cell>
          <cell r="L1852" t="str">
            <v>NULL</v>
          </cell>
          <cell r="M1852" t="str">
            <v>NULL</v>
          </cell>
          <cell r="N1852" t="str">
            <v>juansebastiancrh@gmail.com</v>
          </cell>
          <cell r="O1852" t="str">
            <v>NULL</v>
          </cell>
          <cell r="P1852" t="str">
            <v>NULL</v>
          </cell>
          <cell r="Q1852">
            <v>1</v>
          </cell>
        </row>
        <row r="1853">
          <cell r="B1853">
            <v>18144671</v>
          </cell>
          <cell r="C1853" t="str">
            <v>MACIAS GUTIERREZ JOHN WILLIAM</v>
          </cell>
          <cell r="D1853" t="str">
            <v>MACIAS</v>
          </cell>
          <cell r="E1853" t="str">
            <v>GUTIERREZ</v>
          </cell>
          <cell r="F1853" t="str">
            <v>JOHN</v>
          </cell>
          <cell r="G1853" t="str">
            <v>WILLIAM</v>
          </cell>
          <cell r="H1853" t="str">
            <v>NULL</v>
          </cell>
          <cell r="I1853" t="str">
            <v>NULL</v>
          </cell>
          <cell r="J1853" t="str">
            <v>M</v>
          </cell>
          <cell r="K1853" t="str">
            <v>NULL</v>
          </cell>
          <cell r="L1853" t="str">
            <v>NULL</v>
          </cell>
          <cell r="M1853" t="str">
            <v>NULL</v>
          </cell>
          <cell r="N1853" t="str">
            <v>johnwi1828@gmail.com</v>
          </cell>
          <cell r="O1853" t="str">
            <v>NULL</v>
          </cell>
          <cell r="P1853" t="str">
            <v>NULL</v>
          </cell>
          <cell r="Q1853">
            <v>1</v>
          </cell>
        </row>
        <row r="1854">
          <cell r="B1854">
            <v>1128445231</v>
          </cell>
          <cell r="C1854" t="str">
            <v>ARANGO CEBALLOS DIANA MARIA</v>
          </cell>
          <cell r="D1854" t="str">
            <v>ARANGO</v>
          </cell>
          <cell r="E1854" t="str">
            <v>CEBALLOS</v>
          </cell>
          <cell r="F1854" t="str">
            <v>DIANA</v>
          </cell>
          <cell r="G1854" t="str">
            <v>MARIA</v>
          </cell>
          <cell r="H1854" t="str">
            <v>NULL</v>
          </cell>
          <cell r="I1854" t="str">
            <v>NULL</v>
          </cell>
          <cell r="J1854" t="str">
            <v>F</v>
          </cell>
          <cell r="K1854" t="str">
            <v>NULL</v>
          </cell>
          <cell r="L1854" t="str">
            <v>NULL</v>
          </cell>
          <cell r="M1854" t="str">
            <v>NULL</v>
          </cell>
          <cell r="N1854" t="str">
            <v>dianaarango86@hotmail.com</v>
          </cell>
          <cell r="O1854" t="str">
            <v>NULL</v>
          </cell>
          <cell r="P1854" t="str">
            <v>NULL</v>
          </cell>
          <cell r="Q1854">
            <v>1</v>
          </cell>
        </row>
        <row r="1855">
          <cell r="B1855">
            <v>1061780806</v>
          </cell>
          <cell r="C1855" t="str">
            <v>Portilla FernAndez Ricardo Antonio</v>
          </cell>
          <cell r="D1855" t="str">
            <v>Portilla</v>
          </cell>
          <cell r="E1855" t="str">
            <v>FernAndez</v>
          </cell>
          <cell r="F1855" t="str">
            <v>Ricardo</v>
          </cell>
          <cell r="G1855" t="str">
            <v>Antonio</v>
          </cell>
          <cell r="H1855" t="str">
            <v>NULL</v>
          </cell>
          <cell r="I1855" t="str">
            <v>NULL</v>
          </cell>
          <cell r="J1855" t="str">
            <v>M</v>
          </cell>
          <cell r="K1855" t="str">
            <v>NULL</v>
          </cell>
          <cell r="L1855" t="str">
            <v>NULL</v>
          </cell>
          <cell r="M1855" t="str">
            <v>NULL</v>
          </cell>
          <cell r="N1855" t="str">
            <v>rojozab@gmail.com</v>
          </cell>
          <cell r="O1855" t="str">
            <v>NULL</v>
          </cell>
          <cell r="P1855" t="str">
            <v>NULL</v>
          </cell>
          <cell r="Q1855">
            <v>1</v>
          </cell>
        </row>
        <row r="1856">
          <cell r="B1856">
            <v>1061708030</v>
          </cell>
          <cell r="C1856" t="str">
            <v>VEJARANO SANCHEZ LUIS ALFONSO</v>
          </cell>
          <cell r="D1856" t="str">
            <v>VEJARANO</v>
          </cell>
          <cell r="E1856" t="str">
            <v>SANCHEZ</v>
          </cell>
          <cell r="F1856" t="str">
            <v>LUIS</v>
          </cell>
          <cell r="G1856" t="str">
            <v>ALFONSO</v>
          </cell>
          <cell r="H1856" t="str">
            <v>NULL</v>
          </cell>
          <cell r="I1856" t="str">
            <v>NULL</v>
          </cell>
          <cell r="J1856" t="str">
            <v>M</v>
          </cell>
          <cell r="K1856" t="str">
            <v>NULL</v>
          </cell>
          <cell r="L1856" t="str">
            <v>NULL</v>
          </cell>
          <cell r="M1856" t="str">
            <v>NULL</v>
          </cell>
          <cell r="N1856" t="str">
            <v>luis.vejarano1.0@gmail.com</v>
          </cell>
          <cell r="O1856" t="str">
            <v>NULL</v>
          </cell>
          <cell r="P1856" t="str">
            <v>NULL</v>
          </cell>
          <cell r="Q1856">
            <v>1</v>
          </cell>
        </row>
        <row r="1857">
          <cell r="B1857">
            <v>1144058478</v>
          </cell>
          <cell r="C1857" t="str">
            <v>ZARTA FLOR JEAN PAOLO</v>
          </cell>
          <cell r="D1857" t="str">
            <v>ZARTA</v>
          </cell>
          <cell r="E1857" t="str">
            <v>FLOR</v>
          </cell>
          <cell r="F1857" t="str">
            <v>JEAN</v>
          </cell>
          <cell r="G1857" t="str">
            <v>PAOLO</v>
          </cell>
          <cell r="H1857" t="str">
            <v>NULL</v>
          </cell>
          <cell r="I1857" t="str">
            <v>NULL</v>
          </cell>
          <cell r="J1857" t="str">
            <v>M</v>
          </cell>
          <cell r="K1857" t="str">
            <v>NULL</v>
          </cell>
          <cell r="L1857" t="str">
            <v>NULL</v>
          </cell>
          <cell r="M1857" t="str">
            <v>NULL</v>
          </cell>
          <cell r="N1857" t="str">
            <v>Jeanpaolozarta@gmail.com</v>
          </cell>
          <cell r="O1857" t="str">
            <v>NULL</v>
          </cell>
          <cell r="P1857" t="str">
            <v>NULL</v>
          </cell>
          <cell r="Q1857">
            <v>1</v>
          </cell>
        </row>
        <row r="1858">
          <cell r="B1858">
            <v>34327421</v>
          </cell>
          <cell r="C1858" t="str">
            <v>Bravo ChaucanEs Claudia PatrIcia</v>
          </cell>
          <cell r="D1858" t="str">
            <v>Bravo</v>
          </cell>
          <cell r="E1858" t="str">
            <v>ChaucanEs</v>
          </cell>
          <cell r="F1858" t="str">
            <v>Claudia</v>
          </cell>
          <cell r="G1858" t="str">
            <v>PatrIcia</v>
          </cell>
          <cell r="H1858" t="str">
            <v>NULL</v>
          </cell>
          <cell r="I1858" t="str">
            <v>NULL</v>
          </cell>
          <cell r="J1858" t="str">
            <v>F</v>
          </cell>
          <cell r="K1858" t="str">
            <v>NULL</v>
          </cell>
          <cell r="L1858" t="str">
            <v>NULL</v>
          </cell>
          <cell r="M1858" t="str">
            <v>NULL</v>
          </cell>
          <cell r="N1858" t="str">
            <v>claub06@gmail.com</v>
          </cell>
          <cell r="O1858" t="str">
            <v>NULL</v>
          </cell>
          <cell r="P1858" t="str">
            <v>NULL</v>
          </cell>
          <cell r="Q1858">
            <v>1</v>
          </cell>
        </row>
        <row r="1859">
          <cell r="B1859">
            <v>1107048934</v>
          </cell>
          <cell r="C1859" t="str">
            <v xml:space="preserve">CARDENAS OSORIO ANDRES </v>
          </cell>
          <cell r="D1859" t="str">
            <v>CARDENAS</v>
          </cell>
          <cell r="E1859" t="str">
            <v>OSORIO</v>
          </cell>
          <cell r="F1859" t="str">
            <v>ANDRES</v>
          </cell>
          <cell r="H1859" t="str">
            <v>NULL</v>
          </cell>
          <cell r="I1859" t="str">
            <v>NULL</v>
          </cell>
          <cell r="J1859" t="str">
            <v>M</v>
          </cell>
          <cell r="K1859" t="str">
            <v>NULL</v>
          </cell>
          <cell r="L1859" t="str">
            <v>NULL</v>
          </cell>
          <cell r="M1859" t="str">
            <v>NULL</v>
          </cell>
          <cell r="N1859" t="str">
            <v>dr.andrescardenasosorio@gmail.com</v>
          </cell>
          <cell r="O1859" t="str">
            <v>NULL</v>
          </cell>
          <cell r="P1859" t="str">
            <v>NULL</v>
          </cell>
          <cell r="Q1859">
            <v>1</v>
          </cell>
        </row>
        <row r="1860">
          <cell r="B1860">
            <v>1061742383</v>
          </cell>
          <cell r="C1860" t="str">
            <v>GALINDEZ GOMEZ ANGELA MARIA</v>
          </cell>
          <cell r="D1860" t="str">
            <v>GALINDEZ</v>
          </cell>
          <cell r="E1860" t="str">
            <v>GOMEZ</v>
          </cell>
          <cell r="F1860" t="str">
            <v>ANGELA</v>
          </cell>
          <cell r="G1860" t="str">
            <v>MARIA</v>
          </cell>
          <cell r="H1860" t="str">
            <v>NULL</v>
          </cell>
          <cell r="I1860" t="str">
            <v>NULL</v>
          </cell>
          <cell r="J1860" t="str">
            <v>F</v>
          </cell>
          <cell r="K1860" t="str">
            <v>NULL</v>
          </cell>
          <cell r="L1860" t="str">
            <v>NULL</v>
          </cell>
          <cell r="M1860" t="str">
            <v>NULL</v>
          </cell>
          <cell r="N1860" t="str">
            <v>angelagalindezgo@hotmail.com</v>
          </cell>
          <cell r="O1860" t="str">
            <v>NULL</v>
          </cell>
          <cell r="P1860" t="str">
            <v>NULL</v>
          </cell>
          <cell r="Q1860">
            <v>1</v>
          </cell>
        </row>
        <row r="1861">
          <cell r="B1861">
            <v>10297600</v>
          </cell>
          <cell r="C1861" t="str">
            <v>CUELLAR RICO GUILLERMO ANDRES</v>
          </cell>
          <cell r="D1861" t="str">
            <v>CUELLAR</v>
          </cell>
          <cell r="E1861" t="str">
            <v>RICO</v>
          </cell>
          <cell r="F1861" t="str">
            <v>GUILLERMO</v>
          </cell>
          <cell r="G1861" t="str">
            <v>ANDRES</v>
          </cell>
          <cell r="H1861" t="str">
            <v>NULL</v>
          </cell>
          <cell r="I1861" t="str">
            <v>NULL</v>
          </cell>
          <cell r="J1861" t="str">
            <v>M</v>
          </cell>
          <cell r="K1861" t="str">
            <v>NULL</v>
          </cell>
          <cell r="L1861" t="str">
            <v>NULL</v>
          </cell>
          <cell r="M1861" t="str">
            <v>NULL</v>
          </cell>
          <cell r="N1861" t="str">
            <v>Gacuellar@gmail.com</v>
          </cell>
          <cell r="O1861" t="str">
            <v>NULL</v>
          </cell>
          <cell r="P1861" t="str">
            <v>NULL</v>
          </cell>
          <cell r="Q1861">
            <v>1</v>
          </cell>
        </row>
        <row r="1862">
          <cell r="B1862">
            <v>76150347</v>
          </cell>
          <cell r="C1862" t="str">
            <v>Guerrero Isaza Milton Cesar</v>
          </cell>
          <cell r="D1862" t="str">
            <v>Guerrero</v>
          </cell>
          <cell r="E1862" t="str">
            <v>Isaza</v>
          </cell>
          <cell r="F1862" t="str">
            <v>Milton</v>
          </cell>
          <cell r="G1862" t="str">
            <v>Cesar</v>
          </cell>
          <cell r="H1862" t="str">
            <v>NULL</v>
          </cell>
          <cell r="I1862" t="str">
            <v>NULL</v>
          </cell>
          <cell r="J1862" t="str">
            <v>M</v>
          </cell>
          <cell r="K1862" t="str">
            <v>NULL</v>
          </cell>
          <cell r="L1862" t="str">
            <v>NULL</v>
          </cell>
          <cell r="M1862" t="str">
            <v>NULL</v>
          </cell>
          <cell r="N1862" t="str">
            <v>miltonguerrero@unicauca.edu.co</v>
          </cell>
          <cell r="O1862" t="str">
            <v>NULL</v>
          </cell>
          <cell r="P1862" t="str">
            <v>NULL</v>
          </cell>
          <cell r="Q1862">
            <v>1</v>
          </cell>
        </row>
        <row r="1863">
          <cell r="B1863">
            <v>16842979</v>
          </cell>
          <cell r="C1863" t="str">
            <v>RESTREPO ORREGO LUCAS ANDRES</v>
          </cell>
          <cell r="D1863" t="str">
            <v>RESTREPO</v>
          </cell>
          <cell r="E1863" t="str">
            <v>ORREGO</v>
          </cell>
          <cell r="F1863" t="str">
            <v>LUCAS</v>
          </cell>
          <cell r="G1863" t="str">
            <v>ANDRES</v>
          </cell>
          <cell r="H1863" t="str">
            <v>NULL</v>
          </cell>
          <cell r="I1863" t="str">
            <v>NULL</v>
          </cell>
          <cell r="J1863" t="str">
            <v>M</v>
          </cell>
          <cell r="K1863" t="str">
            <v>NULL</v>
          </cell>
          <cell r="L1863" t="str">
            <v>NULL</v>
          </cell>
          <cell r="M1863" t="str">
            <v>NULL</v>
          </cell>
          <cell r="N1863" t="str">
            <v>lucas.restrepo@proton.me</v>
          </cell>
          <cell r="O1863" t="str">
            <v>NULL</v>
          </cell>
          <cell r="P1863" t="str">
            <v>NULL</v>
          </cell>
          <cell r="Q1863">
            <v>1</v>
          </cell>
        </row>
        <row r="1864">
          <cell r="B1864">
            <v>34326299</v>
          </cell>
          <cell r="C1864" t="str">
            <v>GOMEZ LORA DIANA VIRGINIA</v>
          </cell>
          <cell r="D1864" t="str">
            <v>GOMEZ</v>
          </cell>
          <cell r="E1864" t="str">
            <v>LORA</v>
          </cell>
          <cell r="F1864" t="str">
            <v>DIANA</v>
          </cell>
          <cell r="G1864" t="str">
            <v>VIRGINIA</v>
          </cell>
          <cell r="H1864" t="str">
            <v>NULL</v>
          </cell>
          <cell r="I1864" t="str">
            <v>NULL</v>
          </cell>
          <cell r="J1864" t="str">
            <v>F</v>
          </cell>
          <cell r="K1864" t="str">
            <v>NULL</v>
          </cell>
          <cell r="L1864" t="str">
            <v>NULL</v>
          </cell>
          <cell r="M1864" t="str">
            <v>NULL</v>
          </cell>
          <cell r="N1864" t="str">
            <v>dianavgomezloramfyrhb@gmail.com</v>
          </cell>
          <cell r="O1864" t="str">
            <v>NULL</v>
          </cell>
          <cell r="P1864" t="str">
            <v>NULL</v>
          </cell>
          <cell r="Q1864">
            <v>1</v>
          </cell>
        </row>
        <row r="1865">
          <cell r="B1865">
            <v>10301773</v>
          </cell>
          <cell r="C1865" t="str">
            <v>Guaca Chamorro Jhonny Alexander</v>
          </cell>
          <cell r="D1865" t="str">
            <v>Guaca</v>
          </cell>
          <cell r="E1865" t="str">
            <v>Chamorro</v>
          </cell>
          <cell r="F1865" t="str">
            <v>Jhonny</v>
          </cell>
          <cell r="G1865" t="str">
            <v>Alexander</v>
          </cell>
          <cell r="H1865" t="str">
            <v>NULL</v>
          </cell>
          <cell r="I1865" t="str">
            <v>NULL</v>
          </cell>
          <cell r="J1865" t="str">
            <v>M</v>
          </cell>
          <cell r="K1865" t="str">
            <v>NULL</v>
          </cell>
          <cell r="L1865" t="str">
            <v>NULL</v>
          </cell>
          <cell r="M1865" t="str">
            <v>NULL</v>
          </cell>
          <cell r="N1865" t="str">
            <v>jguaca13@hotmail.com</v>
          </cell>
          <cell r="O1865" t="str">
            <v>NULL</v>
          </cell>
          <cell r="P1865" t="str">
            <v>NULL</v>
          </cell>
          <cell r="Q1865">
            <v>1</v>
          </cell>
        </row>
        <row r="1866">
          <cell r="B1866">
            <v>1061817650</v>
          </cell>
          <cell r="C1866" t="str">
            <v>GARCES FERNANDEZ KAREN VANESSA</v>
          </cell>
          <cell r="D1866" t="str">
            <v>GARCES</v>
          </cell>
          <cell r="E1866" t="str">
            <v>FERNANDEZ</v>
          </cell>
          <cell r="F1866" t="str">
            <v>KAREN</v>
          </cell>
          <cell r="G1866" t="str">
            <v>VANESSA</v>
          </cell>
          <cell r="H1866" t="str">
            <v>NULL</v>
          </cell>
          <cell r="I1866" t="str">
            <v>NULL</v>
          </cell>
          <cell r="J1866" t="str">
            <v>M</v>
          </cell>
          <cell r="K1866" t="str">
            <v>NULL</v>
          </cell>
          <cell r="L1866" t="str">
            <v>NULL</v>
          </cell>
          <cell r="M1866" t="str">
            <v>NULL</v>
          </cell>
          <cell r="N1866" t="str">
            <v>vgarces@unicauca.edu.co</v>
          </cell>
          <cell r="O1866" t="str">
            <v>NULL</v>
          </cell>
          <cell r="P1866" t="str">
            <v>NULL</v>
          </cell>
          <cell r="Q1866">
            <v>1</v>
          </cell>
        </row>
        <row r="1867">
          <cell r="B1867">
            <v>10291769</v>
          </cell>
          <cell r="C1867" t="str">
            <v>TIMANA QUISOBONI JAIRO GABRIEL</v>
          </cell>
          <cell r="D1867" t="str">
            <v>TIMANA</v>
          </cell>
          <cell r="E1867" t="str">
            <v>QUISOBONI</v>
          </cell>
          <cell r="F1867" t="str">
            <v>JAIRO</v>
          </cell>
          <cell r="G1867" t="str">
            <v>GABRIEL</v>
          </cell>
          <cell r="H1867" t="str">
            <v>NULL</v>
          </cell>
          <cell r="I1867" t="str">
            <v>NULL</v>
          </cell>
          <cell r="J1867" t="str">
            <v>M</v>
          </cell>
          <cell r="K1867" t="str">
            <v>NULL</v>
          </cell>
          <cell r="L1867" t="str">
            <v>NULL</v>
          </cell>
          <cell r="M1867" t="str">
            <v>NULL</v>
          </cell>
          <cell r="N1867" t="str">
            <v>jairotimanaq35@gmail.com</v>
          </cell>
          <cell r="O1867" t="str">
            <v>NULL</v>
          </cell>
          <cell r="P1867" t="str">
            <v>NULL</v>
          </cell>
          <cell r="Q1867">
            <v>1</v>
          </cell>
        </row>
        <row r="1868">
          <cell r="B1868">
            <v>76323616</v>
          </cell>
          <cell r="C1868" t="str">
            <v>CASTAÑO VALENCIA JOSE MANUEL</v>
          </cell>
          <cell r="D1868" t="str">
            <v>CASTAÑO</v>
          </cell>
          <cell r="E1868" t="str">
            <v>VALENCIA</v>
          </cell>
          <cell r="F1868" t="str">
            <v>JOSE</v>
          </cell>
          <cell r="G1868" t="str">
            <v>MANUEL</v>
          </cell>
          <cell r="H1868" t="str">
            <v>NULL</v>
          </cell>
          <cell r="I1868" t="str">
            <v>NULL</v>
          </cell>
          <cell r="J1868" t="str">
            <v>M</v>
          </cell>
          <cell r="K1868" t="str">
            <v>NULL</v>
          </cell>
          <cell r="L1868" t="str">
            <v>NULL</v>
          </cell>
          <cell r="M1868" t="str">
            <v>NULL</v>
          </cell>
          <cell r="N1868" t="str">
            <v>jomacasta@hotmail.com</v>
          </cell>
          <cell r="O1868" t="str">
            <v>NULL</v>
          </cell>
          <cell r="P1868" t="str">
            <v>NULL</v>
          </cell>
          <cell r="Q1868">
            <v>1</v>
          </cell>
        </row>
        <row r="1869">
          <cell r="B1869">
            <v>34555008</v>
          </cell>
          <cell r="C1869" t="str">
            <v>RODRIGUEZ ARGOTE LIBIA JANNET</v>
          </cell>
          <cell r="D1869" t="str">
            <v>RODRIGUEZ</v>
          </cell>
          <cell r="E1869" t="str">
            <v>ARGOTE</v>
          </cell>
          <cell r="F1869" t="str">
            <v>LIBIA</v>
          </cell>
          <cell r="G1869" t="str">
            <v>JANNET</v>
          </cell>
          <cell r="H1869" t="str">
            <v>NULL</v>
          </cell>
          <cell r="I1869" t="str">
            <v>NULL</v>
          </cell>
          <cell r="J1869" t="str">
            <v>F</v>
          </cell>
          <cell r="K1869" t="str">
            <v>NULL</v>
          </cell>
          <cell r="L1869" t="str">
            <v>NULL</v>
          </cell>
          <cell r="M1869" t="str">
            <v>NULL</v>
          </cell>
          <cell r="N1869" t="str">
            <v>jannetr26@gmail.com</v>
          </cell>
          <cell r="O1869" t="str">
            <v>NULL</v>
          </cell>
          <cell r="P1869" t="str">
            <v>NULL</v>
          </cell>
          <cell r="Q1869">
            <v>1</v>
          </cell>
        </row>
        <row r="1870">
          <cell r="B1870">
            <v>4611720</v>
          </cell>
          <cell r="C1870" t="str">
            <v>MARTINEZ PABON FRANCISCO ORLANDO</v>
          </cell>
          <cell r="D1870" t="str">
            <v>MARTINEZ</v>
          </cell>
          <cell r="E1870" t="str">
            <v>PABON</v>
          </cell>
          <cell r="F1870" t="str">
            <v>FRANCISCO</v>
          </cell>
          <cell r="G1870" t="str">
            <v>ORLANDO</v>
          </cell>
          <cell r="H1870" t="str">
            <v>NULL</v>
          </cell>
          <cell r="I1870" t="str">
            <v>NULL</v>
          </cell>
          <cell r="J1870" t="str">
            <v>M</v>
          </cell>
          <cell r="K1870" t="str">
            <v>NULL</v>
          </cell>
          <cell r="L1870" t="str">
            <v>NULL</v>
          </cell>
          <cell r="M1870" t="str">
            <v>NULL</v>
          </cell>
          <cell r="N1870" t="str">
            <v>fomarti@gmail.com</v>
          </cell>
          <cell r="O1870" t="str">
            <v>NULL</v>
          </cell>
          <cell r="P1870" t="str">
            <v>NULL</v>
          </cell>
          <cell r="Q1870">
            <v>1</v>
          </cell>
        </row>
        <row r="1871">
          <cell r="B1871">
            <v>1062311218</v>
          </cell>
          <cell r="C1871" t="str">
            <v>Collahuazo Cuchillo Eliana Lizeth</v>
          </cell>
          <cell r="D1871" t="str">
            <v>Collahuazo</v>
          </cell>
          <cell r="E1871" t="str">
            <v>Cuchillo</v>
          </cell>
          <cell r="F1871" t="str">
            <v>Eliana</v>
          </cell>
          <cell r="G1871" t="str">
            <v>Lizeth</v>
          </cell>
          <cell r="H1871" t="str">
            <v>NULL</v>
          </cell>
          <cell r="I1871" t="str">
            <v>NULL</v>
          </cell>
          <cell r="J1871" t="str">
            <v>F</v>
          </cell>
          <cell r="K1871" t="str">
            <v>NULL</v>
          </cell>
          <cell r="L1871" t="str">
            <v>NULL</v>
          </cell>
          <cell r="M1871" t="str">
            <v>NULL</v>
          </cell>
          <cell r="N1871" t="str">
            <v>elianacol@unicauca.edu.co</v>
          </cell>
          <cell r="O1871" t="str">
            <v>NULL</v>
          </cell>
          <cell r="P1871" t="str">
            <v>NULL</v>
          </cell>
          <cell r="Q1871">
            <v>1</v>
          </cell>
        </row>
        <row r="1872">
          <cell r="B1872">
            <v>10291653</v>
          </cell>
          <cell r="C1872" t="str">
            <v>PEÑA CARVAJAL WILMER ANDRES</v>
          </cell>
          <cell r="D1872" t="str">
            <v>PEÑA</v>
          </cell>
          <cell r="E1872" t="str">
            <v>CARVAJAL</v>
          </cell>
          <cell r="F1872" t="str">
            <v>WILMER</v>
          </cell>
          <cell r="G1872" t="str">
            <v>ANDRES</v>
          </cell>
          <cell r="H1872" t="str">
            <v>NULL</v>
          </cell>
          <cell r="I1872" t="str">
            <v>NULL</v>
          </cell>
          <cell r="J1872" t="str">
            <v>M</v>
          </cell>
          <cell r="K1872" t="str">
            <v>NULL</v>
          </cell>
          <cell r="L1872" t="str">
            <v>NULL</v>
          </cell>
          <cell r="M1872" t="str">
            <v>NULL</v>
          </cell>
          <cell r="N1872" t="str">
            <v>andrescarvajalvarona@gmail.com</v>
          </cell>
          <cell r="O1872" t="str">
            <v>NULL</v>
          </cell>
          <cell r="P1872" t="str">
            <v>NULL</v>
          </cell>
          <cell r="Q1872">
            <v>1</v>
          </cell>
        </row>
        <row r="1873">
          <cell r="B1873">
            <v>10292754</v>
          </cell>
          <cell r="C1873" t="str">
            <v xml:space="preserve">TOBAR VALLEJO EDINSON </v>
          </cell>
          <cell r="D1873" t="str">
            <v>TOBAR</v>
          </cell>
          <cell r="E1873" t="str">
            <v>VALLEJO</v>
          </cell>
          <cell r="F1873" t="str">
            <v>EDINSON</v>
          </cell>
          <cell r="H1873" t="str">
            <v>NULL</v>
          </cell>
          <cell r="I1873" t="str">
            <v>NULL</v>
          </cell>
          <cell r="J1873" t="str">
            <v>M</v>
          </cell>
          <cell r="K1873" t="str">
            <v>NULL</v>
          </cell>
          <cell r="L1873" t="str">
            <v>NULL</v>
          </cell>
          <cell r="M1873" t="str">
            <v>NULL</v>
          </cell>
          <cell r="N1873" t="str">
            <v>edinsontobar@hotmail.com</v>
          </cell>
          <cell r="O1873" t="str">
            <v>NULL</v>
          </cell>
          <cell r="P1873" t="str">
            <v>NULL</v>
          </cell>
          <cell r="Q1873">
            <v>1</v>
          </cell>
        </row>
        <row r="1874">
          <cell r="B1874">
            <v>76326769</v>
          </cell>
          <cell r="C1874" t="str">
            <v>LOPEZ VARGAS GERARDO ELIUD</v>
          </cell>
          <cell r="D1874" t="str">
            <v>LOPEZ</v>
          </cell>
          <cell r="E1874" t="str">
            <v>VARGAS</v>
          </cell>
          <cell r="F1874" t="str">
            <v>GERARDO</v>
          </cell>
          <cell r="G1874" t="str">
            <v>ELIUD</v>
          </cell>
          <cell r="H1874" t="str">
            <v>NULL</v>
          </cell>
          <cell r="I1874" t="str">
            <v>NULL</v>
          </cell>
          <cell r="J1874" t="str">
            <v>M</v>
          </cell>
          <cell r="K1874" t="str">
            <v>NULL</v>
          </cell>
          <cell r="L1874" t="str">
            <v>NULL</v>
          </cell>
          <cell r="M1874" t="str">
            <v>NULL</v>
          </cell>
          <cell r="N1874" t="str">
            <v>gerardoeliud@gmail.com</v>
          </cell>
          <cell r="O1874" t="str">
            <v>NULL</v>
          </cell>
          <cell r="P1874" t="str">
            <v>NULL</v>
          </cell>
          <cell r="Q1874">
            <v>1</v>
          </cell>
        </row>
        <row r="1875">
          <cell r="B1875">
            <v>71310844</v>
          </cell>
          <cell r="C1875" t="str">
            <v>BERNAL BOTERO DIEGO ANDRES</v>
          </cell>
          <cell r="D1875" t="str">
            <v>BERNAL</v>
          </cell>
          <cell r="E1875" t="str">
            <v>BOTERO</v>
          </cell>
          <cell r="F1875" t="str">
            <v>DIEGO</v>
          </cell>
          <cell r="G1875" t="str">
            <v>ANDRES</v>
          </cell>
          <cell r="H1875" t="str">
            <v>NULL</v>
          </cell>
          <cell r="I1875" t="str">
            <v>NULL</v>
          </cell>
          <cell r="J1875" t="str">
            <v>M</v>
          </cell>
          <cell r="K1875" t="str">
            <v>NULL</v>
          </cell>
          <cell r="L1875" t="str">
            <v>NULL</v>
          </cell>
          <cell r="M1875" t="str">
            <v>NULL</v>
          </cell>
          <cell r="N1875" t="str">
            <v>maverickbernal@gmail.com</v>
          </cell>
          <cell r="O1875" t="str">
            <v>NULL</v>
          </cell>
          <cell r="P1875" t="str">
            <v>NULL</v>
          </cell>
          <cell r="Q1875">
            <v>1</v>
          </cell>
        </row>
        <row r="1876">
          <cell r="B1876">
            <v>1144094270</v>
          </cell>
          <cell r="C1876" t="str">
            <v>OSPINA OROZCO KAREN VANESSA</v>
          </cell>
          <cell r="D1876" t="str">
            <v>OSPINA</v>
          </cell>
          <cell r="E1876" t="str">
            <v>OROZCO</v>
          </cell>
          <cell r="F1876" t="str">
            <v>KAREN</v>
          </cell>
          <cell r="G1876" t="str">
            <v>VANESSA</v>
          </cell>
          <cell r="H1876" t="str">
            <v>NULL</v>
          </cell>
          <cell r="I1876" t="str">
            <v>NULL</v>
          </cell>
          <cell r="J1876" t="str">
            <v>M</v>
          </cell>
          <cell r="K1876" t="str">
            <v>NULL</v>
          </cell>
          <cell r="L1876" t="str">
            <v>NULL</v>
          </cell>
          <cell r="M1876" t="str">
            <v>NULL</v>
          </cell>
          <cell r="N1876" t="str">
            <v>vaneoro97@gmail.com</v>
          </cell>
          <cell r="O1876" t="str">
            <v>NULL</v>
          </cell>
          <cell r="P1876" t="str">
            <v>NULL</v>
          </cell>
          <cell r="Q1876">
            <v>1</v>
          </cell>
        </row>
        <row r="1877">
          <cell r="B1877">
            <v>25277334</v>
          </cell>
          <cell r="C1877" t="str">
            <v>TOVAR  PAOLA ANDREA</v>
          </cell>
          <cell r="D1877" t="str">
            <v>TOVAR</v>
          </cell>
          <cell r="F1877" t="str">
            <v>PAOLA</v>
          </cell>
          <cell r="G1877" t="str">
            <v>ANDREA</v>
          </cell>
          <cell r="H1877" t="str">
            <v>NULL</v>
          </cell>
          <cell r="I1877" t="str">
            <v>NULL</v>
          </cell>
          <cell r="J1877" t="str">
            <v>F</v>
          </cell>
          <cell r="K1877" t="str">
            <v>NULL</v>
          </cell>
          <cell r="L1877" t="str">
            <v>NULL</v>
          </cell>
          <cell r="M1877" t="str">
            <v>NULL</v>
          </cell>
          <cell r="N1877" t="str">
            <v>paotovar@unicauca.edu.co</v>
          </cell>
          <cell r="O1877" t="str">
            <v>NULL</v>
          </cell>
          <cell r="P1877" t="str">
            <v>NULL</v>
          </cell>
          <cell r="Q1877">
            <v>1</v>
          </cell>
        </row>
        <row r="1878">
          <cell r="B1878">
            <v>1032376553</v>
          </cell>
          <cell r="C1878" t="str">
            <v>Parada SuArez Oscar Alejandro</v>
          </cell>
          <cell r="D1878" t="str">
            <v>Parada</v>
          </cell>
          <cell r="E1878" t="str">
            <v>SuArez</v>
          </cell>
          <cell r="F1878" t="str">
            <v>Oscar</v>
          </cell>
          <cell r="G1878" t="str">
            <v>Alejandro</v>
          </cell>
          <cell r="H1878" t="str">
            <v>NULL</v>
          </cell>
          <cell r="I1878" t="str">
            <v>NULL</v>
          </cell>
          <cell r="J1878" t="str">
            <v>M</v>
          </cell>
          <cell r="K1878" t="str">
            <v>NULL</v>
          </cell>
          <cell r="L1878" t="str">
            <v>NULL</v>
          </cell>
          <cell r="M1878" t="str">
            <v>NULL</v>
          </cell>
          <cell r="N1878" t="str">
            <v>oscaralejandroparadasuarez@gmail.com</v>
          </cell>
          <cell r="O1878" t="str">
            <v>NULL</v>
          </cell>
          <cell r="P1878" t="str">
            <v>NULL</v>
          </cell>
          <cell r="Q1878">
            <v>1</v>
          </cell>
        </row>
        <row r="1879">
          <cell r="B1879">
            <v>1032395800</v>
          </cell>
          <cell r="C1879" t="str">
            <v>Rivera RodrIguez Diego Felipe</v>
          </cell>
          <cell r="D1879" t="str">
            <v>Rivera</v>
          </cell>
          <cell r="E1879" t="str">
            <v>RodrIguez</v>
          </cell>
          <cell r="F1879" t="str">
            <v>Diego</v>
          </cell>
          <cell r="G1879" t="str">
            <v>Felipe</v>
          </cell>
          <cell r="H1879" t="str">
            <v>NULL</v>
          </cell>
          <cell r="I1879" t="str">
            <v>NULL</v>
          </cell>
          <cell r="J1879" t="str">
            <v>M</v>
          </cell>
          <cell r="K1879" t="str">
            <v>NULL</v>
          </cell>
          <cell r="L1879" t="str">
            <v>NULL</v>
          </cell>
          <cell r="M1879" t="str">
            <v>NULL</v>
          </cell>
          <cell r="N1879" t="str">
            <v>diegorivera14@hotmail.com</v>
          </cell>
          <cell r="O1879" t="str">
            <v>NULL</v>
          </cell>
          <cell r="P1879" t="str">
            <v>NULL</v>
          </cell>
          <cell r="Q1879">
            <v>1</v>
          </cell>
        </row>
        <row r="1880">
          <cell r="B1880">
            <v>34317009</v>
          </cell>
          <cell r="C1880" t="str">
            <v xml:space="preserve">MOSQUERA  DULIMA </v>
          </cell>
          <cell r="D1880" t="str">
            <v>MOSQUERA</v>
          </cell>
          <cell r="F1880" t="str">
            <v>DULIMA</v>
          </cell>
          <cell r="H1880" t="str">
            <v>NULL</v>
          </cell>
          <cell r="I1880" t="str">
            <v>NULL</v>
          </cell>
          <cell r="J1880" t="str">
            <v>F</v>
          </cell>
          <cell r="K1880" t="str">
            <v>NULL</v>
          </cell>
          <cell r="L1880" t="str">
            <v>NULL</v>
          </cell>
          <cell r="M1880" t="str">
            <v>NULL</v>
          </cell>
          <cell r="N1880" t="str">
            <v>dulimamosquera@gmail.com</v>
          </cell>
          <cell r="O1880" t="str">
            <v>NULL</v>
          </cell>
          <cell r="P1880" t="str">
            <v>NULL</v>
          </cell>
          <cell r="Q1880">
            <v>1</v>
          </cell>
        </row>
        <row r="1881">
          <cell r="B1881">
            <v>94370381</v>
          </cell>
          <cell r="C1881" t="str">
            <v>CASTRO GARCIA MAURICIO JAVIER</v>
          </cell>
          <cell r="D1881" t="str">
            <v>CASTRO</v>
          </cell>
          <cell r="E1881" t="str">
            <v>GARCIA</v>
          </cell>
          <cell r="F1881" t="str">
            <v>MAURICIO</v>
          </cell>
          <cell r="G1881" t="str">
            <v>JAVIER</v>
          </cell>
          <cell r="H1881" t="str">
            <v>NULL</v>
          </cell>
          <cell r="I1881" t="str">
            <v>NULL</v>
          </cell>
          <cell r="J1881" t="str">
            <v>M</v>
          </cell>
          <cell r="K1881" t="str">
            <v>NULL</v>
          </cell>
          <cell r="L1881" t="str">
            <v>NULL</v>
          </cell>
          <cell r="M1881" t="str">
            <v>NULL</v>
          </cell>
          <cell r="N1881" t="str">
            <v>mcastro381@hotmail.com</v>
          </cell>
          <cell r="O1881" t="str">
            <v>NULL</v>
          </cell>
          <cell r="P1881" t="str">
            <v>NULL</v>
          </cell>
          <cell r="Q1881">
            <v>1</v>
          </cell>
        </row>
        <row r="1882">
          <cell r="B1882">
            <v>79679599</v>
          </cell>
          <cell r="C1882" t="str">
            <v>SANCHEZ LONDOÑO ANDRES EDUARDO</v>
          </cell>
          <cell r="D1882" t="str">
            <v>SANCHEZ</v>
          </cell>
          <cell r="E1882" t="str">
            <v>LONDOÑO</v>
          </cell>
          <cell r="F1882" t="str">
            <v>ANDRES</v>
          </cell>
          <cell r="G1882" t="str">
            <v>EDUARDO</v>
          </cell>
          <cell r="H1882" t="str">
            <v>NULL</v>
          </cell>
          <cell r="I1882" t="str">
            <v>NULL</v>
          </cell>
          <cell r="J1882" t="str">
            <v>M</v>
          </cell>
          <cell r="K1882" t="str">
            <v>NULL</v>
          </cell>
          <cell r="L1882" t="str">
            <v>NULL</v>
          </cell>
          <cell r="M1882" t="str">
            <v>NULL</v>
          </cell>
          <cell r="N1882" t="str">
            <v>andresanchezlon@gmail.com</v>
          </cell>
          <cell r="O1882" t="str">
            <v>NULL</v>
          </cell>
          <cell r="P1882" t="str">
            <v>NULL</v>
          </cell>
          <cell r="Q1882">
            <v>1</v>
          </cell>
        </row>
        <row r="1883">
          <cell r="B1883">
            <v>10301486</v>
          </cell>
          <cell r="C1883" t="str">
            <v>GUERRERO JIMENEZ HECTOR IVAN</v>
          </cell>
          <cell r="D1883" t="str">
            <v>GUERRERO</v>
          </cell>
          <cell r="E1883" t="str">
            <v>JIMENEZ</v>
          </cell>
          <cell r="F1883" t="str">
            <v>HECTOR</v>
          </cell>
          <cell r="G1883" t="str">
            <v>IVAN</v>
          </cell>
          <cell r="H1883" t="str">
            <v>NULL</v>
          </cell>
          <cell r="I1883" t="str">
            <v>NULL</v>
          </cell>
          <cell r="J1883" t="str">
            <v>M</v>
          </cell>
          <cell r="K1883" t="str">
            <v>NULL</v>
          </cell>
          <cell r="L1883" t="str">
            <v>NULL</v>
          </cell>
          <cell r="M1883" t="str">
            <v>NULL</v>
          </cell>
          <cell r="N1883" t="str">
            <v>higuerrero@unicauca.edu.co</v>
          </cell>
          <cell r="O1883" t="str">
            <v>NULL</v>
          </cell>
          <cell r="P1883" t="str">
            <v>NULL</v>
          </cell>
          <cell r="Q1883">
            <v>1</v>
          </cell>
        </row>
        <row r="1884">
          <cell r="B1884">
            <v>7695155</v>
          </cell>
          <cell r="C1884" t="str">
            <v>PEREIRA SALGADO JUAN CARLOS</v>
          </cell>
          <cell r="D1884" t="str">
            <v>PEREIRA</v>
          </cell>
          <cell r="E1884" t="str">
            <v>SALGADO</v>
          </cell>
          <cell r="F1884" t="str">
            <v>JUAN</v>
          </cell>
          <cell r="G1884" t="str">
            <v>CARLOS</v>
          </cell>
          <cell r="H1884" t="str">
            <v>NULL</v>
          </cell>
          <cell r="I1884" t="str">
            <v>NULL</v>
          </cell>
          <cell r="J1884" t="str">
            <v>M</v>
          </cell>
          <cell r="K1884" t="str">
            <v>NULL</v>
          </cell>
          <cell r="L1884" t="str">
            <v>NULL</v>
          </cell>
          <cell r="M1884" t="str">
            <v>NULL</v>
          </cell>
          <cell r="N1884" t="str">
            <v>juansax18@hotmail.com</v>
          </cell>
          <cell r="O1884" t="str">
            <v>NULL</v>
          </cell>
          <cell r="P1884" t="str">
            <v>NULL</v>
          </cell>
          <cell r="Q1884">
            <v>1</v>
          </cell>
        </row>
        <row r="1885">
          <cell r="B1885">
            <v>1088798495</v>
          </cell>
          <cell r="C1885" t="str">
            <v>Romero Urbano Juan David</v>
          </cell>
          <cell r="D1885" t="str">
            <v>Romero</v>
          </cell>
          <cell r="E1885" t="str">
            <v>Urbano</v>
          </cell>
          <cell r="F1885" t="str">
            <v>Juan</v>
          </cell>
          <cell r="G1885" t="str">
            <v>David</v>
          </cell>
          <cell r="H1885" t="str">
            <v>NULL</v>
          </cell>
          <cell r="I1885" t="str">
            <v>NULL</v>
          </cell>
          <cell r="J1885" t="str">
            <v>M</v>
          </cell>
          <cell r="K1885" t="str">
            <v>NULL</v>
          </cell>
          <cell r="L1885" t="str">
            <v>NULL</v>
          </cell>
          <cell r="M1885" t="str">
            <v>NULL</v>
          </cell>
          <cell r="N1885" t="str">
            <v>juandasax@hotmail.com</v>
          </cell>
          <cell r="O1885" t="str">
            <v>NULL</v>
          </cell>
          <cell r="P1885" t="str">
            <v>NULL</v>
          </cell>
          <cell r="Q1885">
            <v>1</v>
          </cell>
        </row>
        <row r="1886">
          <cell r="B1886">
            <v>94330222</v>
          </cell>
          <cell r="C1886" t="str">
            <v xml:space="preserve">ESCANDON GARCES VALMORE </v>
          </cell>
          <cell r="D1886" t="str">
            <v>ESCANDON</v>
          </cell>
          <cell r="E1886" t="str">
            <v>GARCES</v>
          </cell>
          <cell r="F1886" t="str">
            <v>VALMORE</v>
          </cell>
          <cell r="H1886" t="str">
            <v>NULL</v>
          </cell>
          <cell r="I1886" t="str">
            <v>NULL</v>
          </cell>
          <cell r="J1886" t="str">
            <v>M</v>
          </cell>
          <cell r="K1886" t="str">
            <v>NULL</v>
          </cell>
          <cell r="L1886" t="str">
            <v>NULL</v>
          </cell>
          <cell r="M1886" t="str">
            <v>NULL</v>
          </cell>
          <cell r="N1886" t="str">
            <v>valart1324@hotmail.com</v>
          </cell>
          <cell r="O1886" t="str">
            <v>NULL</v>
          </cell>
          <cell r="P1886" t="str">
            <v>NULL</v>
          </cell>
          <cell r="Q1886">
            <v>1</v>
          </cell>
        </row>
        <row r="1887">
          <cell r="B1887">
            <v>1144088731</v>
          </cell>
          <cell r="C1887" t="str">
            <v>GARCIA CARACAS ANA MARIA</v>
          </cell>
          <cell r="D1887" t="str">
            <v>GARCIA</v>
          </cell>
          <cell r="E1887" t="str">
            <v>CARACAS</v>
          </cell>
          <cell r="F1887" t="str">
            <v>ANA</v>
          </cell>
          <cell r="G1887" t="str">
            <v>MARIA</v>
          </cell>
          <cell r="H1887" t="str">
            <v>NULL</v>
          </cell>
          <cell r="I1887" t="str">
            <v>NULL</v>
          </cell>
          <cell r="J1887" t="str">
            <v>F</v>
          </cell>
          <cell r="K1887" t="str">
            <v>NULL</v>
          </cell>
          <cell r="L1887" t="str">
            <v>NULL</v>
          </cell>
          <cell r="M1887" t="str">
            <v>NULL</v>
          </cell>
          <cell r="N1887" t="str">
            <v>ana.garcia.caracas.28@gmail.com</v>
          </cell>
          <cell r="O1887" t="str">
            <v>NULL</v>
          </cell>
          <cell r="P1887" t="str">
            <v>NULL</v>
          </cell>
          <cell r="Q1887">
            <v>1</v>
          </cell>
        </row>
        <row r="1888">
          <cell r="B1888">
            <v>1061746654</v>
          </cell>
          <cell r="C1888" t="str">
            <v>CAMPO GONZALEZ JEAN PIERRE</v>
          </cell>
          <cell r="D1888" t="str">
            <v>CAMPO</v>
          </cell>
          <cell r="E1888" t="str">
            <v>GONZALEZ</v>
          </cell>
          <cell r="F1888" t="str">
            <v>JEAN</v>
          </cell>
          <cell r="G1888" t="str">
            <v>PIERRE</v>
          </cell>
          <cell r="H1888" t="str">
            <v>NULL</v>
          </cell>
          <cell r="I1888" t="str">
            <v>NULL</v>
          </cell>
          <cell r="J1888" t="str">
            <v>M</v>
          </cell>
          <cell r="K1888" t="str">
            <v>NULL</v>
          </cell>
          <cell r="L1888" t="str">
            <v>NULL</v>
          </cell>
          <cell r="M1888" t="str">
            <v>NULL</v>
          </cell>
          <cell r="N1888" t="str">
            <v>jpcampo45@gmail.com</v>
          </cell>
          <cell r="O1888" t="str">
            <v>NULL</v>
          </cell>
          <cell r="P1888" t="str">
            <v>NULL</v>
          </cell>
          <cell r="Q1888">
            <v>1</v>
          </cell>
        </row>
        <row r="1889">
          <cell r="B1889">
            <v>10305704</v>
          </cell>
          <cell r="C1889" t="str">
            <v>CAMPO CEBALLOS DIEGO ANDRES</v>
          </cell>
          <cell r="D1889" t="str">
            <v>CAMPO</v>
          </cell>
          <cell r="E1889" t="str">
            <v>CEBALLOS</v>
          </cell>
          <cell r="F1889" t="str">
            <v>DIEGO</v>
          </cell>
          <cell r="G1889" t="str">
            <v>ANDRES</v>
          </cell>
          <cell r="H1889" t="str">
            <v>NULL</v>
          </cell>
          <cell r="I1889" t="str">
            <v>NULL</v>
          </cell>
          <cell r="J1889" t="str">
            <v>M</v>
          </cell>
          <cell r="K1889" t="str">
            <v>NULL</v>
          </cell>
          <cell r="L1889" t="str">
            <v>NULL</v>
          </cell>
          <cell r="M1889" t="str">
            <v>NULL</v>
          </cell>
          <cell r="N1889" t="str">
            <v>diego.campo.c@gmail.com</v>
          </cell>
          <cell r="O1889" t="str">
            <v>NULL</v>
          </cell>
          <cell r="P1889" t="str">
            <v>NULL</v>
          </cell>
          <cell r="Q1889">
            <v>1</v>
          </cell>
        </row>
        <row r="1890">
          <cell r="B1890">
            <v>79797729</v>
          </cell>
          <cell r="C1890" t="str">
            <v>ROSAS AMAYA JORGE ENRIQUE</v>
          </cell>
          <cell r="D1890" t="str">
            <v>ROSAS</v>
          </cell>
          <cell r="E1890" t="str">
            <v>AMAYA</v>
          </cell>
          <cell r="F1890" t="str">
            <v>JORGE</v>
          </cell>
          <cell r="G1890" t="str">
            <v>ENRIQUE</v>
          </cell>
          <cell r="H1890" t="str">
            <v>NULL</v>
          </cell>
          <cell r="I1890" t="str">
            <v>NULL</v>
          </cell>
          <cell r="J1890" t="str">
            <v>M</v>
          </cell>
          <cell r="K1890" t="str">
            <v>NULL</v>
          </cell>
          <cell r="L1890" t="str">
            <v>NULL</v>
          </cell>
          <cell r="M1890" t="str">
            <v>NULL</v>
          </cell>
          <cell r="N1890" t="str">
            <v>rosasamayajorge@gmail.com</v>
          </cell>
          <cell r="O1890" t="str">
            <v>NULL</v>
          </cell>
          <cell r="P1890" t="str">
            <v>NULL</v>
          </cell>
          <cell r="Q1890">
            <v>1</v>
          </cell>
        </row>
        <row r="1891">
          <cell r="B1891">
            <v>1144205664</v>
          </cell>
          <cell r="C1891" t="str">
            <v>MOSQUERA GUEVARA ANA MARIA</v>
          </cell>
          <cell r="D1891" t="str">
            <v>MOSQUERA</v>
          </cell>
          <cell r="E1891" t="str">
            <v>GUEVARA</v>
          </cell>
          <cell r="F1891" t="str">
            <v>ANA</v>
          </cell>
          <cell r="G1891" t="str">
            <v>MARIA</v>
          </cell>
          <cell r="H1891" t="str">
            <v>NULL</v>
          </cell>
          <cell r="I1891" t="str">
            <v>NULL</v>
          </cell>
          <cell r="J1891" t="str">
            <v>F</v>
          </cell>
          <cell r="K1891" t="str">
            <v>NULL</v>
          </cell>
          <cell r="L1891" t="str">
            <v>NULL</v>
          </cell>
          <cell r="M1891" t="str">
            <v>NULL</v>
          </cell>
          <cell r="N1891" t="str">
            <v>clasesanamamos@gmail.com</v>
          </cell>
          <cell r="O1891" t="str">
            <v>NULL</v>
          </cell>
          <cell r="P1891" t="str">
            <v>NULL</v>
          </cell>
          <cell r="Q1891">
            <v>1</v>
          </cell>
        </row>
        <row r="1892">
          <cell r="B1892">
            <v>1061756822</v>
          </cell>
          <cell r="C1892" t="str">
            <v>BRAVO MUÑOZ SHARON PAULINE</v>
          </cell>
          <cell r="D1892" t="str">
            <v>BRAVO</v>
          </cell>
          <cell r="E1892" t="str">
            <v>MUÑOZ</v>
          </cell>
          <cell r="F1892" t="str">
            <v>SHARON</v>
          </cell>
          <cell r="G1892" t="str">
            <v>PAULINE</v>
          </cell>
          <cell r="H1892" t="str">
            <v>NULL</v>
          </cell>
          <cell r="I1892" t="str">
            <v>NULL</v>
          </cell>
          <cell r="J1892" t="str">
            <v>F</v>
          </cell>
          <cell r="K1892" t="str">
            <v>NULL</v>
          </cell>
          <cell r="L1892" t="str">
            <v>NULL</v>
          </cell>
          <cell r="M1892" t="str">
            <v>NULL</v>
          </cell>
          <cell r="N1892" t="str">
            <v>sharonpercugreen@gmail.com</v>
          </cell>
          <cell r="O1892" t="str">
            <v>NULL</v>
          </cell>
          <cell r="P1892" t="str">
            <v>NULL</v>
          </cell>
          <cell r="Q1892">
            <v>1</v>
          </cell>
        </row>
        <row r="1893">
          <cell r="B1893">
            <v>94539638</v>
          </cell>
          <cell r="C1893" t="str">
            <v>FLOREZ GIL WILMER HUMBERTO</v>
          </cell>
          <cell r="D1893" t="str">
            <v>FLOREZ</v>
          </cell>
          <cell r="E1893" t="str">
            <v>GIL</v>
          </cell>
          <cell r="F1893" t="str">
            <v>WILMER</v>
          </cell>
          <cell r="G1893" t="str">
            <v>HUMBERTO</v>
          </cell>
          <cell r="H1893" t="str">
            <v>NULL</v>
          </cell>
          <cell r="I1893" t="str">
            <v>NULL</v>
          </cell>
          <cell r="J1893" t="str">
            <v>M</v>
          </cell>
          <cell r="K1893" t="str">
            <v>NULL</v>
          </cell>
          <cell r="L1893" t="str">
            <v>NULL</v>
          </cell>
          <cell r="M1893" t="str">
            <v>NULL</v>
          </cell>
          <cell r="N1893" t="str">
            <v>wflorez@gmail.com</v>
          </cell>
          <cell r="O1893" t="str">
            <v>NULL</v>
          </cell>
          <cell r="P1893" t="str">
            <v>NULL</v>
          </cell>
          <cell r="Q1893">
            <v>1</v>
          </cell>
        </row>
        <row r="1894">
          <cell r="B1894">
            <v>1085326879</v>
          </cell>
          <cell r="C1894" t="str">
            <v>DE LA ROSA LOPEZ IVAN CAMILO</v>
          </cell>
          <cell r="D1894" t="str">
            <v>DE LA ROSA</v>
          </cell>
          <cell r="E1894" t="str">
            <v>LOPEZ</v>
          </cell>
          <cell r="F1894" t="str">
            <v>IVAN</v>
          </cell>
          <cell r="G1894" t="str">
            <v>CAMILO</v>
          </cell>
          <cell r="H1894" t="str">
            <v>NULL</v>
          </cell>
          <cell r="I1894" t="str">
            <v>NULL</v>
          </cell>
          <cell r="J1894" t="str">
            <v>M</v>
          </cell>
          <cell r="K1894" t="str">
            <v>NULL</v>
          </cell>
          <cell r="L1894" t="str">
            <v>NULL</v>
          </cell>
          <cell r="M1894" t="str">
            <v>NULL</v>
          </cell>
          <cell r="N1894" t="str">
            <v>ivandelarosalopez@gmail.com</v>
          </cell>
          <cell r="O1894" t="str">
            <v>NULL</v>
          </cell>
          <cell r="P1894" t="str">
            <v>NULL</v>
          </cell>
          <cell r="Q1894">
            <v>1</v>
          </cell>
        </row>
        <row r="1895">
          <cell r="B1895">
            <v>1061758926</v>
          </cell>
          <cell r="C1895" t="str">
            <v>Lara Rengifo Claudia Lorena</v>
          </cell>
          <cell r="D1895" t="str">
            <v>Lara</v>
          </cell>
          <cell r="E1895" t="str">
            <v>Rengifo</v>
          </cell>
          <cell r="F1895" t="str">
            <v>Claudia</v>
          </cell>
          <cell r="G1895" t="str">
            <v>Lorena</v>
          </cell>
          <cell r="H1895" t="str">
            <v>NULL</v>
          </cell>
          <cell r="I1895" t="str">
            <v>NULL</v>
          </cell>
          <cell r="J1895" t="str">
            <v>F</v>
          </cell>
          <cell r="K1895" t="str">
            <v>NULL</v>
          </cell>
          <cell r="L1895" t="str">
            <v>NULL</v>
          </cell>
          <cell r="M1895" t="str">
            <v>NULL</v>
          </cell>
          <cell r="N1895" t="str">
            <v>laraclaudia@unicauca.edu.co</v>
          </cell>
          <cell r="O1895" t="str">
            <v>NULL</v>
          </cell>
          <cell r="P1895" t="str">
            <v>NULL</v>
          </cell>
          <cell r="Q1895">
            <v>1</v>
          </cell>
        </row>
        <row r="1896">
          <cell r="B1896">
            <v>76330586</v>
          </cell>
          <cell r="C1896" t="str">
            <v>BENAVIDES VELA MARIO ANDRES</v>
          </cell>
          <cell r="D1896" t="str">
            <v>BENAVIDES</v>
          </cell>
          <cell r="E1896" t="str">
            <v>VELA</v>
          </cell>
          <cell r="F1896" t="str">
            <v>MARIO</v>
          </cell>
          <cell r="G1896" t="str">
            <v>ANDRES</v>
          </cell>
          <cell r="H1896" t="str">
            <v>NULL</v>
          </cell>
          <cell r="I1896" t="str">
            <v>NULL</v>
          </cell>
          <cell r="J1896" t="str">
            <v>M</v>
          </cell>
          <cell r="K1896" t="str">
            <v>NULL</v>
          </cell>
          <cell r="L1896" t="str">
            <v>NULL</v>
          </cell>
          <cell r="M1896" t="str">
            <v>NULL</v>
          </cell>
          <cell r="N1896" t="str">
            <v>teachermario23@hotmail.com</v>
          </cell>
          <cell r="O1896" t="str">
            <v>NULL</v>
          </cell>
          <cell r="P1896" t="str">
            <v>NULL</v>
          </cell>
          <cell r="Q1896">
            <v>1</v>
          </cell>
        </row>
        <row r="1897">
          <cell r="B1897">
            <v>1053831992</v>
          </cell>
          <cell r="C1897" t="str">
            <v>RODRIGUEZ BUITRAGO MATTIUS FELIPE</v>
          </cell>
          <cell r="D1897" t="str">
            <v>RODRIGUEZ</v>
          </cell>
          <cell r="E1897" t="str">
            <v>BUITRAGO</v>
          </cell>
          <cell r="F1897" t="str">
            <v>MATTIUS</v>
          </cell>
          <cell r="G1897" t="str">
            <v>FELIPE</v>
          </cell>
          <cell r="H1897" t="str">
            <v>NULL</v>
          </cell>
          <cell r="I1897" t="str">
            <v>NULL</v>
          </cell>
          <cell r="J1897" t="str">
            <v>M</v>
          </cell>
          <cell r="K1897" t="str">
            <v>NULL</v>
          </cell>
          <cell r="L1897" t="str">
            <v>NULL</v>
          </cell>
          <cell r="M1897" t="str">
            <v>NULL</v>
          </cell>
          <cell r="N1897" t="str">
            <v>mattiusfelipe@gmail.com</v>
          </cell>
          <cell r="O1897" t="str">
            <v>NULL</v>
          </cell>
          <cell r="P1897" t="str">
            <v>NULL</v>
          </cell>
          <cell r="Q1897">
            <v>1</v>
          </cell>
        </row>
        <row r="1898">
          <cell r="B1898">
            <v>1081593874</v>
          </cell>
          <cell r="C1898" t="str">
            <v>CORTES CORTES ALVARO JHONNY</v>
          </cell>
          <cell r="D1898" t="str">
            <v>CORTES</v>
          </cell>
          <cell r="E1898" t="str">
            <v>CORTES</v>
          </cell>
          <cell r="F1898" t="str">
            <v>ALVARO</v>
          </cell>
          <cell r="G1898" t="str">
            <v>JHONNY</v>
          </cell>
          <cell r="H1898" t="str">
            <v>NULL</v>
          </cell>
          <cell r="I1898" t="str">
            <v>NULL</v>
          </cell>
          <cell r="J1898" t="str">
            <v>M</v>
          </cell>
          <cell r="K1898" t="str">
            <v>NULL</v>
          </cell>
          <cell r="L1898" t="str">
            <v>NULL</v>
          </cell>
          <cell r="M1898" t="str">
            <v>NULL</v>
          </cell>
          <cell r="N1898" t="str">
            <v>ajcortes@unicauca.edu.co</v>
          </cell>
          <cell r="O1898" t="str">
            <v>NULL</v>
          </cell>
          <cell r="P1898" t="str">
            <v>NULL</v>
          </cell>
          <cell r="Q1898">
            <v>1</v>
          </cell>
        </row>
        <row r="1899">
          <cell r="B1899">
            <v>1110579394</v>
          </cell>
          <cell r="C1899" t="str">
            <v>LOSADA MEDINA LAURA LUCIA</v>
          </cell>
          <cell r="D1899" t="str">
            <v>LOSADA</v>
          </cell>
          <cell r="E1899" t="str">
            <v>MEDINA</v>
          </cell>
          <cell r="F1899" t="str">
            <v>LAURA</v>
          </cell>
          <cell r="G1899" t="str">
            <v>LUCIA</v>
          </cell>
          <cell r="H1899" t="str">
            <v>NULL</v>
          </cell>
          <cell r="I1899" t="str">
            <v>NULL</v>
          </cell>
          <cell r="J1899" t="str">
            <v>F</v>
          </cell>
          <cell r="K1899" t="str">
            <v>NULL</v>
          </cell>
          <cell r="L1899" t="str">
            <v>NULL</v>
          </cell>
          <cell r="M1899" t="str">
            <v>NULL</v>
          </cell>
          <cell r="N1899" t="str">
            <v>lauralucialome@gmail.com</v>
          </cell>
          <cell r="O1899" t="str">
            <v>NULL</v>
          </cell>
          <cell r="P1899" t="str">
            <v>NULL</v>
          </cell>
          <cell r="Q1899">
            <v>1</v>
          </cell>
        </row>
        <row r="1900">
          <cell r="B1900">
            <v>10297673</v>
          </cell>
          <cell r="C1900" t="str">
            <v xml:space="preserve">Quiñones Sinisterra Wilfrido </v>
          </cell>
          <cell r="D1900" t="str">
            <v>Quiñones</v>
          </cell>
          <cell r="E1900" t="str">
            <v>Sinisterra</v>
          </cell>
          <cell r="F1900" t="str">
            <v>Wilfrido</v>
          </cell>
          <cell r="H1900" t="str">
            <v>NULL</v>
          </cell>
          <cell r="I1900" t="str">
            <v>NULL</v>
          </cell>
          <cell r="J1900" t="str">
            <v>M</v>
          </cell>
          <cell r="K1900" t="str">
            <v>NULL</v>
          </cell>
          <cell r="L1900" t="str">
            <v>NULL</v>
          </cell>
          <cell r="M1900" t="str">
            <v>NULL</v>
          </cell>
          <cell r="N1900" t="str">
            <v>wilfrido19_10@yahoo.es</v>
          </cell>
          <cell r="O1900" t="str">
            <v>NULL</v>
          </cell>
          <cell r="P1900" t="str">
            <v>NULL</v>
          </cell>
          <cell r="Q1900">
            <v>1</v>
          </cell>
        </row>
        <row r="1901">
          <cell r="B1901">
            <v>1130677912</v>
          </cell>
          <cell r="C1901" t="str">
            <v>SAENZ MOLINA MARIA MONICA</v>
          </cell>
          <cell r="D1901" t="str">
            <v>SAENZ</v>
          </cell>
          <cell r="E1901" t="str">
            <v>MOLINA</v>
          </cell>
          <cell r="F1901" t="str">
            <v>MARIA</v>
          </cell>
          <cell r="G1901" t="str">
            <v>MONICA</v>
          </cell>
          <cell r="H1901" t="str">
            <v>NULL</v>
          </cell>
          <cell r="I1901" t="str">
            <v>NULL</v>
          </cell>
          <cell r="J1901" t="str">
            <v>M</v>
          </cell>
          <cell r="K1901" t="str">
            <v>NULL</v>
          </cell>
          <cell r="L1901" t="str">
            <v>NULL</v>
          </cell>
          <cell r="M1901" t="str">
            <v>NULL</v>
          </cell>
          <cell r="N1901" t="str">
            <v>monik228@hotmail.com</v>
          </cell>
          <cell r="O1901" t="str">
            <v>NULL</v>
          </cell>
          <cell r="P1901" t="str">
            <v>NULL</v>
          </cell>
          <cell r="Q1901">
            <v>1</v>
          </cell>
        </row>
        <row r="1902">
          <cell r="B1902">
            <v>1061693067</v>
          </cell>
          <cell r="C1902" t="str">
            <v>Martinez Gallego Jorge Alberto</v>
          </cell>
          <cell r="D1902" t="str">
            <v>Martinez</v>
          </cell>
          <cell r="E1902" t="str">
            <v>Gallego</v>
          </cell>
          <cell r="F1902" t="str">
            <v>Jorge</v>
          </cell>
          <cell r="G1902" t="str">
            <v>Alberto</v>
          </cell>
          <cell r="H1902" t="str">
            <v>NULL</v>
          </cell>
          <cell r="I1902" t="str">
            <v>NULL</v>
          </cell>
          <cell r="J1902" t="str">
            <v>M</v>
          </cell>
          <cell r="K1902" t="str">
            <v>NULL</v>
          </cell>
          <cell r="L1902" t="str">
            <v>NULL</v>
          </cell>
          <cell r="M1902" t="str">
            <v>NULL</v>
          </cell>
          <cell r="N1902" t="str">
            <v>jorge@unicauca.edu.co</v>
          </cell>
          <cell r="O1902" t="str">
            <v>NULL</v>
          </cell>
          <cell r="P1902" t="str">
            <v>NULL</v>
          </cell>
          <cell r="Q1902">
            <v>1</v>
          </cell>
        </row>
        <row r="1903">
          <cell r="B1903">
            <v>1053784789</v>
          </cell>
          <cell r="C1903" t="str">
            <v xml:space="preserve">OSPINA GALLEGO CRISMARY </v>
          </cell>
          <cell r="D1903" t="str">
            <v>OSPINA</v>
          </cell>
          <cell r="E1903" t="str">
            <v>GALLEGO</v>
          </cell>
          <cell r="F1903" t="str">
            <v>CRISMARY</v>
          </cell>
          <cell r="H1903" t="str">
            <v>NULL</v>
          </cell>
          <cell r="I1903" t="str">
            <v>NULL</v>
          </cell>
          <cell r="J1903" t="str">
            <v>F</v>
          </cell>
          <cell r="K1903" t="str">
            <v>NULL</v>
          </cell>
          <cell r="L1903" t="str">
            <v>NULL</v>
          </cell>
          <cell r="M1903" t="str">
            <v>NULL</v>
          </cell>
          <cell r="N1903" t="str">
            <v>krisospina@gmail.com</v>
          </cell>
          <cell r="O1903" t="str">
            <v>NULL</v>
          </cell>
          <cell r="P1903" t="str">
            <v>NULL</v>
          </cell>
          <cell r="Q1903">
            <v>1</v>
          </cell>
        </row>
        <row r="1904">
          <cell r="B1904">
            <v>94043187</v>
          </cell>
          <cell r="C1904" t="str">
            <v>CASTRO MENESES CARLOS AUGUSTO</v>
          </cell>
          <cell r="D1904" t="str">
            <v>CASTRO</v>
          </cell>
          <cell r="E1904" t="str">
            <v>MENESES</v>
          </cell>
          <cell r="F1904" t="str">
            <v>CARLOS</v>
          </cell>
          <cell r="G1904" t="str">
            <v>AUGUSTO</v>
          </cell>
          <cell r="H1904" t="str">
            <v>NULL</v>
          </cell>
          <cell r="I1904" t="str">
            <v>NULL</v>
          </cell>
          <cell r="J1904" t="str">
            <v>M</v>
          </cell>
          <cell r="K1904" t="str">
            <v>NULL</v>
          </cell>
          <cell r="L1904" t="str">
            <v>NULL</v>
          </cell>
          <cell r="M1904" t="str">
            <v>NULL</v>
          </cell>
          <cell r="N1904" t="str">
            <v>carlosac@unicauca.edu.co</v>
          </cell>
          <cell r="O1904" t="str">
            <v>NULL</v>
          </cell>
          <cell r="P1904" t="str">
            <v>NULL</v>
          </cell>
          <cell r="Q1904">
            <v>1</v>
          </cell>
        </row>
        <row r="1905">
          <cell r="B1905">
            <v>1061716038</v>
          </cell>
          <cell r="C1905" t="str">
            <v>MENESES RUIZ OSCAR JAIR</v>
          </cell>
          <cell r="D1905" t="str">
            <v>MENESES</v>
          </cell>
          <cell r="E1905" t="str">
            <v>RUIZ</v>
          </cell>
          <cell r="F1905" t="str">
            <v>OSCAR</v>
          </cell>
          <cell r="G1905" t="str">
            <v>JAIR</v>
          </cell>
          <cell r="H1905" t="str">
            <v>NULL</v>
          </cell>
          <cell r="I1905" t="str">
            <v>NULL</v>
          </cell>
          <cell r="J1905" t="str">
            <v>M</v>
          </cell>
          <cell r="K1905" t="str">
            <v>NULL</v>
          </cell>
          <cell r="L1905" t="str">
            <v>NULL</v>
          </cell>
          <cell r="M1905" t="str">
            <v>NULL</v>
          </cell>
          <cell r="N1905" t="str">
            <v>oscar0180@hotmail.com</v>
          </cell>
          <cell r="O1905" t="str">
            <v>NULL</v>
          </cell>
          <cell r="P1905" t="str">
            <v>NULL</v>
          </cell>
          <cell r="Q1905">
            <v>1</v>
          </cell>
        </row>
        <row r="1906">
          <cell r="B1906">
            <v>36068804</v>
          </cell>
          <cell r="C1906" t="str">
            <v>SALAMANCA FLOREZ MONICA RAQUEL</v>
          </cell>
          <cell r="D1906" t="str">
            <v>SALAMANCA</v>
          </cell>
          <cell r="E1906" t="str">
            <v>FLOREZ</v>
          </cell>
          <cell r="F1906" t="str">
            <v>MONICA</v>
          </cell>
          <cell r="G1906" t="str">
            <v>RAQUEL</v>
          </cell>
          <cell r="H1906" t="str">
            <v>NULL</v>
          </cell>
          <cell r="I1906" t="str">
            <v>NULL</v>
          </cell>
          <cell r="J1906" t="str">
            <v>F</v>
          </cell>
          <cell r="K1906" t="str">
            <v>NULL</v>
          </cell>
          <cell r="L1906" t="str">
            <v>NULL</v>
          </cell>
          <cell r="M1906" t="str">
            <v>NULL</v>
          </cell>
          <cell r="N1906" t="str">
            <v>ladyj32779@hotmail.com</v>
          </cell>
          <cell r="O1906" t="str">
            <v>NULL</v>
          </cell>
          <cell r="P1906" t="str">
            <v>NULL</v>
          </cell>
          <cell r="Q1906">
            <v>1</v>
          </cell>
        </row>
        <row r="1907">
          <cell r="B1907">
            <v>1020847393</v>
          </cell>
          <cell r="C1907" t="str">
            <v xml:space="preserve">RIVERON LIZA LOURDES </v>
          </cell>
          <cell r="D1907" t="str">
            <v>RIVERON</v>
          </cell>
          <cell r="E1907" t="str">
            <v>LIZA</v>
          </cell>
          <cell r="F1907" t="str">
            <v>LOURDES</v>
          </cell>
          <cell r="H1907" t="str">
            <v>NULL</v>
          </cell>
          <cell r="I1907" t="str">
            <v>NULL</v>
          </cell>
          <cell r="J1907" t="str">
            <v>F</v>
          </cell>
          <cell r="K1907" t="str">
            <v>NULL</v>
          </cell>
          <cell r="L1907" t="str">
            <v>NULL</v>
          </cell>
          <cell r="M1907" t="str">
            <v>NULL</v>
          </cell>
          <cell r="N1907" t="str">
            <v>flautalurdes@gmail.com</v>
          </cell>
          <cell r="O1907" t="str">
            <v>NULL</v>
          </cell>
          <cell r="P1907" t="str">
            <v>NULL</v>
          </cell>
          <cell r="Q1907">
            <v>1</v>
          </cell>
        </row>
        <row r="1908">
          <cell r="B1908">
            <v>52818605</v>
          </cell>
          <cell r="C1908" t="str">
            <v>CASTRO VERGARA MARIA FERNANDA</v>
          </cell>
          <cell r="D1908" t="str">
            <v>CASTRO</v>
          </cell>
          <cell r="E1908" t="str">
            <v>VERGARA</v>
          </cell>
          <cell r="F1908" t="str">
            <v>MARIA</v>
          </cell>
          <cell r="G1908" t="str">
            <v>FERNANDA</v>
          </cell>
          <cell r="H1908" t="str">
            <v>NULL</v>
          </cell>
          <cell r="I1908" t="str">
            <v>NULL</v>
          </cell>
          <cell r="J1908" t="str">
            <v>F</v>
          </cell>
          <cell r="K1908" t="str">
            <v>NULL</v>
          </cell>
          <cell r="L1908" t="str">
            <v>NULL</v>
          </cell>
          <cell r="M1908" t="str">
            <v>NULL</v>
          </cell>
          <cell r="N1908" t="str">
            <v>femacv@gmail.com</v>
          </cell>
          <cell r="O1908" t="str">
            <v>NULL</v>
          </cell>
          <cell r="P1908" t="str">
            <v>NULL</v>
          </cell>
          <cell r="Q1908">
            <v>1</v>
          </cell>
        </row>
        <row r="1909">
          <cell r="B1909">
            <v>1088238050</v>
          </cell>
          <cell r="C1909" t="str">
            <v>AREIZA ROJAS NOHRA CECILIA</v>
          </cell>
          <cell r="D1909" t="str">
            <v>AREIZA</v>
          </cell>
          <cell r="E1909" t="str">
            <v>ROJAS</v>
          </cell>
          <cell r="F1909" t="str">
            <v>NOHRA</v>
          </cell>
          <cell r="G1909" t="str">
            <v>CECILIA</v>
          </cell>
          <cell r="H1909" t="str">
            <v>NULL</v>
          </cell>
          <cell r="I1909" t="str">
            <v>NULL</v>
          </cell>
          <cell r="J1909" t="str">
            <v>F</v>
          </cell>
          <cell r="K1909" t="str">
            <v>NULL</v>
          </cell>
          <cell r="L1909" t="str">
            <v>NULL</v>
          </cell>
          <cell r="M1909" t="str">
            <v>NULL</v>
          </cell>
          <cell r="N1909" t="str">
            <v>rojasar20092@gmail.com</v>
          </cell>
          <cell r="O1909" t="str">
            <v>NULL</v>
          </cell>
          <cell r="P1909" t="str">
            <v>NULL</v>
          </cell>
          <cell r="Q1909">
            <v>1</v>
          </cell>
        </row>
        <row r="1910">
          <cell r="B1910">
            <v>1061740692</v>
          </cell>
          <cell r="C1910" t="str">
            <v>DUARTE TROCHEZ ANGELA YERALDIN</v>
          </cell>
          <cell r="D1910" t="str">
            <v>DUARTE</v>
          </cell>
          <cell r="E1910" t="str">
            <v>TROCHEZ</v>
          </cell>
          <cell r="F1910" t="str">
            <v>ANGELA</v>
          </cell>
          <cell r="G1910" t="str">
            <v>YERALDIN</v>
          </cell>
          <cell r="H1910" t="str">
            <v>NULL</v>
          </cell>
          <cell r="I1910" t="str">
            <v>NULL</v>
          </cell>
          <cell r="J1910" t="str">
            <v>F</v>
          </cell>
          <cell r="K1910" t="str">
            <v>NULL</v>
          </cell>
          <cell r="L1910" t="str">
            <v>NULL</v>
          </cell>
          <cell r="M1910" t="str">
            <v>NULL</v>
          </cell>
          <cell r="N1910" t="str">
            <v>duarteangela2504@gmail.com</v>
          </cell>
          <cell r="O1910" t="str">
            <v>NULL</v>
          </cell>
          <cell r="P1910" t="str">
            <v>NULL</v>
          </cell>
          <cell r="Q1910">
            <v>1</v>
          </cell>
        </row>
        <row r="1911">
          <cell r="B1911">
            <v>76331071</v>
          </cell>
          <cell r="C1911" t="str">
            <v>ADRADA GOMEZ HECTOR EDUARDO</v>
          </cell>
          <cell r="D1911" t="str">
            <v>ADRADA</v>
          </cell>
          <cell r="E1911" t="str">
            <v>GOMEZ</v>
          </cell>
          <cell r="F1911" t="str">
            <v>HECTOR</v>
          </cell>
          <cell r="G1911" t="str">
            <v>EDUARDO</v>
          </cell>
          <cell r="H1911" t="str">
            <v>NULL</v>
          </cell>
          <cell r="I1911" t="str">
            <v>NULL</v>
          </cell>
          <cell r="J1911" t="str">
            <v>M</v>
          </cell>
          <cell r="K1911" t="str">
            <v>NULL</v>
          </cell>
          <cell r="L1911" t="str">
            <v>NULL</v>
          </cell>
          <cell r="M1911" t="str">
            <v>NULL</v>
          </cell>
          <cell r="N1911" t="str">
            <v>eduardogomez1732@hotmail.com</v>
          </cell>
          <cell r="O1911" t="str">
            <v>NULL</v>
          </cell>
          <cell r="P1911" t="str">
            <v>NULL</v>
          </cell>
          <cell r="Q1911">
            <v>1</v>
          </cell>
        </row>
        <row r="1912">
          <cell r="B1912">
            <v>1014223827</v>
          </cell>
          <cell r="C1912" t="str">
            <v>GOMEZ MORENO JOSE DAVID</v>
          </cell>
          <cell r="D1912" t="str">
            <v>GOMEZ</v>
          </cell>
          <cell r="E1912" t="str">
            <v>MORENO</v>
          </cell>
          <cell r="F1912" t="str">
            <v>JOSE</v>
          </cell>
          <cell r="G1912" t="str">
            <v>DAVID</v>
          </cell>
          <cell r="H1912" t="str">
            <v>NULL</v>
          </cell>
          <cell r="I1912" t="str">
            <v>NULL</v>
          </cell>
          <cell r="J1912" t="str">
            <v>M</v>
          </cell>
          <cell r="K1912" t="str">
            <v>NULL</v>
          </cell>
          <cell r="L1912" t="str">
            <v>NULL</v>
          </cell>
          <cell r="M1912" t="str">
            <v>NULL</v>
          </cell>
          <cell r="N1912" t="str">
            <v>jose.dgm@hotmail.es</v>
          </cell>
          <cell r="O1912" t="str">
            <v>NULL</v>
          </cell>
          <cell r="P1912" t="str">
            <v>NULL</v>
          </cell>
          <cell r="Q1912">
            <v>1</v>
          </cell>
        </row>
        <row r="1913">
          <cell r="B1913">
            <v>4514751</v>
          </cell>
          <cell r="C1913" t="str">
            <v xml:space="preserve">VELASQUEZ  JIMMY </v>
          </cell>
          <cell r="D1913" t="str">
            <v>VELASQUEZ</v>
          </cell>
          <cell r="F1913" t="str">
            <v>JIMMY</v>
          </cell>
          <cell r="H1913" t="str">
            <v>NULL</v>
          </cell>
          <cell r="I1913" t="str">
            <v>NULL</v>
          </cell>
          <cell r="J1913" t="str">
            <v>M</v>
          </cell>
          <cell r="K1913" t="str">
            <v>NULL</v>
          </cell>
          <cell r="L1913" t="str">
            <v>NULL</v>
          </cell>
          <cell r="M1913" t="str">
            <v>NULL</v>
          </cell>
          <cell r="N1913" t="str">
            <v>camaramusical@gmail.com</v>
          </cell>
          <cell r="O1913" t="str">
            <v>NULL</v>
          </cell>
          <cell r="P1913" t="str">
            <v>NULL</v>
          </cell>
          <cell r="Q1913">
            <v>1</v>
          </cell>
        </row>
        <row r="1914">
          <cell r="B1914">
            <v>80725867</v>
          </cell>
          <cell r="C1914" t="str">
            <v>OSORIO ARCINIEGAS OSCAR JULIAN</v>
          </cell>
          <cell r="D1914" t="str">
            <v>OSORIO</v>
          </cell>
          <cell r="E1914" t="str">
            <v>ARCINIEGAS</v>
          </cell>
          <cell r="F1914" t="str">
            <v>OSCAR</v>
          </cell>
          <cell r="G1914" t="str">
            <v>JULIAN</v>
          </cell>
          <cell r="H1914" t="str">
            <v>NULL</v>
          </cell>
          <cell r="I1914" t="str">
            <v>NULL</v>
          </cell>
          <cell r="J1914" t="str">
            <v>M</v>
          </cell>
          <cell r="K1914" t="str">
            <v>NULL</v>
          </cell>
          <cell r="L1914" t="str">
            <v>NULL</v>
          </cell>
          <cell r="M1914" t="str">
            <v>NULL</v>
          </cell>
          <cell r="N1914" t="str">
            <v>oscarmarimba@gmail.com</v>
          </cell>
          <cell r="O1914" t="str">
            <v>NULL</v>
          </cell>
          <cell r="P1914" t="str">
            <v>NULL</v>
          </cell>
          <cell r="Q1914">
            <v>1</v>
          </cell>
        </row>
        <row r="1915">
          <cell r="B1915">
            <v>1073514056</v>
          </cell>
          <cell r="C1915" t="str">
            <v>SIERRA LOPEZ SEBASTIAN DAVID</v>
          </cell>
          <cell r="D1915" t="str">
            <v>SIERRA</v>
          </cell>
          <cell r="E1915" t="str">
            <v>LOPEZ</v>
          </cell>
          <cell r="F1915" t="str">
            <v>SEBASTIAN</v>
          </cell>
          <cell r="G1915" t="str">
            <v>DAVID</v>
          </cell>
          <cell r="H1915" t="str">
            <v>NULL</v>
          </cell>
          <cell r="I1915" t="str">
            <v>NULL</v>
          </cell>
          <cell r="J1915" t="str">
            <v>M</v>
          </cell>
          <cell r="K1915" t="str">
            <v>NULL</v>
          </cell>
          <cell r="L1915" t="str">
            <v>NULL</v>
          </cell>
          <cell r="M1915" t="str">
            <v>NULL</v>
          </cell>
          <cell r="N1915" t="str">
            <v>sebastian_080294@hotmail.com</v>
          </cell>
          <cell r="O1915" t="str">
            <v>NULL</v>
          </cell>
          <cell r="P1915" t="str">
            <v>NULL</v>
          </cell>
          <cell r="Q1915">
            <v>1</v>
          </cell>
        </row>
        <row r="1916">
          <cell r="B1916">
            <v>1032429502</v>
          </cell>
          <cell r="C1916" t="str">
            <v>DELGADO BOGOTA CAMILO EDUARDO</v>
          </cell>
          <cell r="D1916" t="str">
            <v>DELGADO</v>
          </cell>
          <cell r="E1916" t="str">
            <v>BOGOTA</v>
          </cell>
          <cell r="F1916" t="str">
            <v>CAMILO</v>
          </cell>
          <cell r="G1916" t="str">
            <v>EDUARDO</v>
          </cell>
          <cell r="H1916" t="str">
            <v>NULL</v>
          </cell>
          <cell r="I1916" t="str">
            <v>NULL</v>
          </cell>
          <cell r="J1916" t="str">
            <v>M</v>
          </cell>
          <cell r="K1916" t="str">
            <v>NULL</v>
          </cell>
          <cell r="L1916" t="str">
            <v>NULL</v>
          </cell>
          <cell r="M1916" t="str">
            <v>NULL</v>
          </cell>
          <cell r="N1916" t="str">
            <v>lalobogota@hotmail.com</v>
          </cell>
          <cell r="O1916" t="str">
            <v>NULL</v>
          </cell>
          <cell r="P1916" t="str">
            <v>NULL</v>
          </cell>
          <cell r="Q1916">
            <v>1</v>
          </cell>
        </row>
        <row r="1917">
          <cell r="B1917">
            <v>716042</v>
          </cell>
          <cell r="C1917" t="str">
            <v>CASTELLANOS PADILLA EVER MOISES</v>
          </cell>
          <cell r="D1917" t="str">
            <v>CASTELLANOS</v>
          </cell>
          <cell r="E1917" t="str">
            <v>PADILLA</v>
          </cell>
          <cell r="F1917" t="str">
            <v>EVER</v>
          </cell>
          <cell r="G1917" t="str">
            <v>MOISES</v>
          </cell>
          <cell r="H1917" t="str">
            <v>NULL</v>
          </cell>
          <cell r="I1917" t="str">
            <v>NULL</v>
          </cell>
          <cell r="J1917" t="str">
            <v>M</v>
          </cell>
          <cell r="K1917" t="str">
            <v>NULL</v>
          </cell>
          <cell r="L1917" t="str">
            <v>NULL</v>
          </cell>
          <cell r="M1917" t="str">
            <v>NULL</v>
          </cell>
          <cell r="N1917" t="str">
            <v>evercastellanoshn@gmail.com</v>
          </cell>
          <cell r="O1917" t="str">
            <v>NULL</v>
          </cell>
          <cell r="P1917" t="str">
            <v>NULL</v>
          </cell>
          <cell r="Q1917">
            <v>1</v>
          </cell>
        </row>
        <row r="1918">
          <cell r="B1918">
            <v>1144072191</v>
          </cell>
          <cell r="C1918" t="str">
            <v>RINCON TEJADA NICOLAS HERNANDO</v>
          </cell>
          <cell r="D1918" t="str">
            <v>RINCON</v>
          </cell>
          <cell r="E1918" t="str">
            <v>TEJADA</v>
          </cell>
          <cell r="F1918" t="str">
            <v>NICOLAS</v>
          </cell>
          <cell r="G1918" t="str">
            <v>HERNANDO</v>
          </cell>
          <cell r="H1918" t="str">
            <v>NULL</v>
          </cell>
          <cell r="I1918" t="str">
            <v>NULL</v>
          </cell>
          <cell r="J1918" t="str">
            <v>M</v>
          </cell>
          <cell r="K1918" t="str">
            <v>NULL</v>
          </cell>
          <cell r="L1918" t="str">
            <v>NULL</v>
          </cell>
          <cell r="M1918" t="str">
            <v>NULL</v>
          </cell>
          <cell r="N1918" t="str">
            <v>nicorincon02@gmail.com</v>
          </cell>
          <cell r="O1918" t="str">
            <v>NULL</v>
          </cell>
          <cell r="P1918" t="str">
            <v>NULL</v>
          </cell>
          <cell r="Q1918">
            <v>1</v>
          </cell>
        </row>
        <row r="1919">
          <cell r="B1919">
            <v>34323418</v>
          </cell>
          <cell r="C1919" t="str">
            <v>VALENCIA LOAIZA SANDRA MILENA</v>
          </cell>
          <cell r="D1919" t="str">
            <v>VALENCIA</v>
          </cell>
          <cell r="E1919" t="str">
            <v>LOAIZA</v>
          </cell>
          <cell r="F1919" t="str">
            <v>SANDRA</v>
          </cell>
          <cell r="G1919" t="str">
            <v>MILENA</v>
          </cell>
          <cell r="H1919" t="str">
            <v>NULL</v>
          </cell>
          <cell r="I1919" t="str">
            <v>NULL</v>
          </cell>
          <cell r="J1919" t="str">
            <v>F</v>
          </cell>
          <cell r="K1919" t="str">
            <v>NULL</v>
          </cell>
          <cell r="L1919" t="str">
            <v>NULL</v>
          </cell>
          <cell r="M1919" t="str">
            <v>NULL</v>
          </cell>
          <cell r="N1919" t="str">
            <v>valoaiza83@gmail.com</v>
          </cell>
          <cell r="O1919" t="str">
            <v>NULL</v>
          </cell>
          <cell r="P1919" t="str">
            <v>NULL</v>
          </cell>
          <cell r="Q1919">
            <v>1</v>
          </cell>
        </row>
        <row r="1920">
          <cell r="B1920">
            <v>80094983</v>
          </cell>
          <cell r="C1920" t="str">
            <v>Bernal SAnchez Elkin HernAn</v>
          </cell>
          <cell r="D1920" t="str">
            <v>Bernal</v>
          </cell>
          <cell r="E1920" t="str">
            <v>SAnchez</v>
          </cell>
          <cell r="F1920" t="str">
            <v>Elkin</v>
          </cell>
          <cell r="G1920" t="str">
            <v>HernAn</v>
          </cell>
          <cell r="H1920" t="str">
            <v>NULL</v>
          </cell>
          <cell r="I1920" t="str">
            <v>NULL</v>
          </cell>
          <cell r="J1920" t="str">
            <v>M</v>
          </cell>
          <cell r="K1920" t="str">
            <v>NULL</v>
          </cell>
          <cell r="L1920" t="str">
            <v>NULL</v>
          </cell>
          <cell r="M1920" t="str">
            <v>NULL</v>
          </cell>
          <cell r="N1920" t="str">
            <v>violista1@yahoo.com</v>
          </cell>
          <cell r="O1920" t="str">
            <v>NULL</v>
          </cell>
          <cell r="P1920" t="str">
            <v>NULL</v>
          </cell>
          <cell r="Q1920">
            <v>1</v>
          </cell>
        </row>
        <row r="1921">
          <cell r="B1921">
            <v>1032460804</v>
          </cell>
          <cell r="C1921" t="str">
            <v>BERNAL RODRIGUEZ JULIAN CAMILO</v>
          </cell>
          <cell r="D1921" t="str">
            <v>BERNAL</v>
          </cell>
          <cell r="E1921" t="str">
            <v>RODRIGUEZ</v>
          </cell>
          <cell r="F1921" t="str">
            <v>JULIAN</v>
          </cell>
          <cell r="G1921" t="str">
            <v>CAMILO</v>
          </cell>
          <cell r="H1921" t="str">
            <v>NULL</v>
          </cell>
          <cell r="I1921" t="str">
            <v>NULL</v>
          </cell>
          <cell r="J1921" t="str">
            <v>M</v>
          </cell>
          <cell r="K1921" t="str">
            <v>NULL</v>
          </cell>
          <cell r="L1921" t="str">
            <v>NULL</v>
          </cell>
          <cell r="M1921" t="str">
            <v>NULL</v>
          </cell>
          <cell r="N1921" t="str">
            <v>julian.bernal.violin@gmail.com</v>
          </cell>
          <cell r="O1921" t="str">
            <v>NULL</v>
          </cell>
          <cell r="P1921" t="str">
            <v>NULL</v>
          </cell>
          <cell r="Q1921">
            <v>1</v>
          </cell>
        </row>
        <row r="1922">
          <cell r="B1922">
            <v>79948292</v>
          </cell>
          <cell r="C1922" t="str">
            <v>GUEVARA GUTIERREZ EDWIN ROBERTO</v>
          </cell>
          <cell r="D1922" t="str">
            <v>GUEVARA</v>
          </cell>
          <cell r="E1922" t="str">
            <v>GUTIERREZ</v>
          </cell>
          <cell r="F1922" t="str">
            <v>EDWIN</v>
          </cell>
          <cell r="G1922" t="str">
            <v>ROBERTO</v>
          </cell>
          <cell r="H1922" t="str">
            <v>NULL</v>
          </cell>
          <cell r="I1922" t="str">
            <v>NULL</v>
          </cell>
          <cell r="J1922" t="str">
            <v>M</v>
          </cell>
          <cell r="K1922" t="str">
            <v>NULL</v>
          </cell>
          <cell r="L1922" t="str">
            <v>NULL</v>
          </cell>
          <cell r="M1922" t="str">
            <v>NULL</v>
          </cell>
          <cell r="N1922" t="str">
            <v>edwinguitarra@gmail.com</v>
          </cell>
          <cell r="O1922" t="str">
            <v>NULL</v>
          </cell>
          <cell r="P1922" t="str">
            <v>NULL</v>
          </cell>
          <cell r="Q1922">
            <v>1</v>
          </cell>
        </row>
        <row r="1923">
          <cell r="B1923">
            <v>76308085</v>
          </cell>
          <cell r="C1923" t="str">
            <v>Palomino Mosquera JesUs Ernesto</v>
          </cell>
          <cell r="D1923" t="str">
            <v>Palomino</v>
          </cell>
          <cell r="E1923" t="str">
            <v>Mosquera</v>
          </cell>
          <cell r="F1923" t="str">
            <v>JesUs</v>
          </cell>
          <cell r="G1923" t="str">
            <v>Ernesto</v>
          </cell>
          <cell r="H1923" t="str">
            <v>NULL</v>
          </cell>
          <cell r="I1923" t="str">
            <v>NULL</v>
          </cell>
          <cell r="J1923" t="str">
            <v>M</v>
          </cell>
          <cell r="K1923" t="str">
            <v>NULL</v>
          </cell>
          <cell r="L1923" t="str">
            <v>NULL</v>
          </cell>
          <cell r="M1923" t="str">
            <v>NULL</v>
          </cell>
          <cell r="N1923" t="str">
            <v>jesuspalomino@unicauca.edu.co</v>
          </cell>
          <cell r="O1923" t="str">
            <v>NULL</v>
          </cell>
          <cell r="P1923" t="str">
            <v>NULL</v>
          </cell>
          <cell r="Q1923">
            <v>1</v>
          </cell>
        </row>
        <row r="1924">
          <cell r="B1924">
            <v>76324478</v>
          </cell>
          <cell r="C1924" t="str">
            <v>MOSQUERA BOLANOS JULIO ANDRES</v>
          </cell>
          <cell r="D1924" t="str">
            <v>MOSQUERA</v>
          </cell>
          <cell r="E1924" t="str">
            <v>BOLANOS</v>
          </cell>
          <cell r="F1924" t="str">
            <v>JULIO</v>
          </cell>
          <cell r="G1924" t="str">
            <v>ANDRES</v>
          </cell>
          <cell r="H1924" t="str">
            <v>NULL</v>
          </cell>
          <cell r="I1924" t="str">
            <v>NULL</v>
          </cell>
          <cell r="J1924" t="str">
            <v>M</v>
          </cell>
          <cell r="K1924" t="str">
            <v>NULL</v>
          </cell>
          <cell r="L1924" t="str">
            <v>NULL</v>
          </cell>
          <cell r="M1924" t="str">
            <v>NULL</v>
          </cell>
          <cell r="N1924" t="str">
            <v>jamosquera@unicauca.edu.co</v>
          </cell>
          <cell r="O1924" t="str">
            <v>NULL</v>
          </cell>
          <cell r="P1924" t="str">
            <v>NULL</v>
          </cell>
          <cell r="Q1924">
            <v>1</v>
          </cell>
        </row>
        <row r="1925">
          <cell r="B1925">
            <v>1061782470</v>
          </cell>
          <cell r="C1925" t="str">
            <v>MANRIQUE URREA SANDRA CATERINE</v>
          </cell>
          <cell r="D1925" t="str">
            <v>MANRIQUE</v>
          </cell>
          <cell r="E1925" t="str">
            <v>URREA</v>
          </cell>
          <cell r="F1925" t="str">
            <v>SANDRA</v>
          </cell>
          <cell r="G1925" t="str">
            <v>CATERINE</v>
          </cell>
          <cell r="H1925" t="str">
            <v>NULL</v>
          </cell>
          <cell r="I1925" t="str">
            <v>NULL</v>
          </cell>
          <cell r="J1925" t="str">
            <v>F</v>
          </cell>
          <cell r="K1925" t="str">
            <v>NULL</v>
          </cell>
          <cell r="L1925" t="str">
            <v>NULL</v>
          </cell>
          <cell r="M1925" t="str">
            <v>NULL</v>
          </cell>
          <cell r="N1925" t="str">
            <v>scmanrique@unicauca.edu.co</v>
          </cell>
          <cell r="O1925" t="str">
            <v>NULL</v>
          </cell>
          <cell r="P1925" t="str">
            <v>NULL</v>
          </cell>
          <cell r="Q1925">
            <v>1</v>
          </cell>
        </row>
        <row r="1926">
          <cell r="B1926">
            <v>34318630</v>
          </cell>
          <cell r="C1926" t="str">
            <v>YANDI BOLANOS CLAUDIA PATRICIA</v>
          </cell>
          <cell r="D1926" t="str">
            <v>YANDI</v>
          </cell>
          <cell r="E1926" t="str">
            <v>BOLANOS</v>
          </cell>
          <cell r="F1926" t="str">
            <v>CLAUDIA</v>
          </cell>
          <cell r="G1926" t="str">
            <v>PATRICIA</v>
          </cell>
          <cell r="H1926" t="str">
            <v>NULL</v>
          </cell>
          <cell r="I1926" t="str">
            <v>NULL</v>
          </cell>
          <cell r="J1926" t="str">
            <v>F</v>
          </cell>
          <cell r="K1926" t="str">
            <v>NULL</v>
          </cell>
          <cell r="L1926" t="str">
            <v>NULL</v>
          </cell>
          <cell r="M1926" t="str">
            <v>NULL</v>
          </cell>
          <cell r="N1926" t="str">
            <v>Claudiayandi19@gmail.com</v>
          </cell>
          <cell r="O1926" t="str">
            <v>NULL</v>
          </cell>
          <cell r="P1926" t="str">
            <v>NULL</v>
          </cell>
          <cell r="Q1926">
            <v>1</v>
          </cell>
        </row>
        <row r="1927">
          <cell r="B1927">
            <v>1061775684</v>
          </cell>
          <cell r="C1927" t="str">
            <v>ARANGO MEDINA DANIELA ALEXANDRA</v>
          </cell>
          <cell r="D1927" t="str">
            <v>ARANGO</v>
          </cell>
          <cell r="E1927" t="str">
            <v>MEDINA</v>
          </cell>
          <cell r="F1927" t="str">
            <v>DANIELA</v>
          </cell>
          <cell r="G1927" t="str">
            <v>ALEXANDRA</v>
          </cell>
          <cell r="H1927" t="str">
            <v>NULL</v>
          </cell>
          <cell r="I1927" t="str">
            <v>NULL</v>
          </cell>
          <cell r="J1927" t="str">
            <v>F</v>
          </cell>
          <cell r="K1927" t="str">
            <v>NULL</v>
          </cell>
          <cell r="L1927" t="str">
            <v>NULL</v>
          </cell>
          <cell r="M1927" t="str">
            <v>NULL</v>
          </cell>
          <cell r="N1927" t="str">
            <v>danielamedina1012@gmail.com</v>
          </cell>
          <cell r="O1927" t="str">
            <v>NULL</v>
          </cell>
          <cell r="P1927" t="str">
            <v>NULL</v>
          </cell>
          <cell r="Q1927">
            <v>1</v>
          </cell>
        </row>
        <row r="1928">
          <cell r="B1928">
            <v>1061708040</v>
          </cell>
          <cell r="C1928" t="str">
            <v>MOLINA TRUJILLO YENNY ALEXANDRA</v>
          </cell>
          <cell r="D1928" t="str">
            <v>MOLINA</v>
          </cell>
          <cell r="E1928" t="str">
            <v>TRUJILLO</v>
          </cell>
          <cell r="F1928" t="str">
            <v>YENNY</v>
          </cell>
          <cell r="G1928" t="str">
            <v>ALEXANDRA</v>
          </cell>
          <cell r="H1928" t="str">
            <v>NULL</v>
          </cell>
          <cell r="I1928" t="str">
            <v>NULL</v>
          </cell>
          <cell r="J1928" t="str">
            <v>F</v>
          </cell>
          <cell r="K1928" t="str">
            <v>NULL</v>
          </cell>
          <cell r="L1928" t="str">
            <v>NULL</v>
          </cell>
          <cell r="M1928" t="str">
            <v>NULL</v>
          </cell>
          <cell r="N1928" t="str">
            <v>alexandramt@unicauca.edu.co</v>
          </cell>
          <cell r="O1928" t="str">
            <v>NULL</v>
          </cell>
          <cell r="P1928" t="str">
            <v>NULL</v>
          </cell>
          <cell r="Q1928">
            <v>1</v>
          </cell>
        </row>
        <row r="1929">
          <cell r="B1929">
            <v>36757933</v>
          </cell>
          <cell r="C1929" t="str">
            <v>RENGIFO NASNER FANNY ELIZABETH</v>
          </cell>
          <cell r="D1929" t="str">
            <v>RENGIFO</v>
          </cell>
          <cell r="E1929" t="str">
            <v>NASNER</v>
          </cell>
          <cell r="F1929" t="str">
            <v>FANNY</v>
          </cell>
          <cell r="G1929" t="str">
            <v>ELIZABETH</v>
          </cell>
          <cell r="H1929" t="str">
            <v>NULL</v>
          </cell>
          <cell r="I1929" t="str">
            <v>NULL</v>
          </cell>
          <cell r="J1929" t="str">
            <v>F</v>
          </cell>
          <cell r="K1929" t="str">
            <v>NULL</v>
          </cell>
          <cell r="L1929" t="str">
            <v>NULL</v>
          </cell>
          <cell r="M1929" t="str">
            <v>NULL</v>
          </cell>
          <cell r="N1929" t="str">
            <v>N100FER@GMAIL.COM</v>
          </cell>
          <cell r="O1929" t="str">
            <v>NULL</v>
          </cell>
          <cell r="P1929" t="str">
            <v>NULL</v>
          </cell>
          <cell r="Q1929">
            <v>1</v>
          </cell>
        </row>
        <row r="1930">
          <cell r="B1930">
            <v>1059900535</v>
          </cell>
          <cell r="C1930" t="str">
            <v>GALINDEZ CORDOBA GUILLERMO ALBERTO</v>
          </cell>
          <cell r="D1930" t="str">
            <v>GALINDEZ</v>
          </cell>
          <cell r="E1930" t="str">
            <v>CORDOBA</v>
          </cell>
          <cell r="F1930" t="str">
            <v>GUILLERMO</v>
          </cell>
          <cell r="G1930" t="str">
            <v>ALBERTO</v>
          </cell>
          <cell r="H1930" t="str">
            <v>NULL</v>
          </cell>
          <cell r="I1930" t="str">
            <v>NULL</v>
          </cell>
          <cell r="J1930" t="str">
            <v>M</v>
          </cell>
          <cell r="K1930" t="str">
            <v>NULL</v>
          </cell>
          <cell r="L1930" t="str">
            <v>NULL</v>
          </cell>
          <cell r="M1930" t="str">
            <v>NULL</v>
          </cell>
          <cell r="N1930" t="str">
            <v>guillegalindez@unicauca.edu.co</v>
          </cell>
          <cell r="O1930" t="str">
            <v>NULL</v>
          </cell>
          <cell r="P1930" t="str">
            <v>NULL</v>
          </cell>
          <cell r="Q1930">
            <v>1</v>
          </cell>
        </row>
        <row r="1931">
          <cell r="B1931">
            <v>1088737899</v>
          </cell>
          <cell r="C1931" t="str">
            <v>ARTEAGA AZA DEYVID ARLEY</v>
          </cell>
          <cell r="D1931" t="str">
            <v>ARTEAGA</v>
          </cell>
          <cell r="E1931" t="str">
            <v>AZA</v>
          </cell>
          <cell r="F1931" t="str">
            <v>DEYVID</v>
          </cell>
          <cell r="G1931" t="str">
            <v>ARLEY</v>
          </cell>
          <cell r="H1931" t="str">
            <v>NULL</v>
          </cell>
          <cell r="I1931" t="str">
            <v>NULL</v>
          </cell>
          <cell r="J1931" t="str">
            <v>M</v>
          </cell>
          <cell r="K1931" t="str">
            <v>NULL</v>
          </cell>
          <cell r="L1931" t="str">
            <v>NULL</v>
          </cell>
          <cell r="M1931" t="str">
            <v>NULL</v>
          </cell>
          <cell r="N1931" t="str">
            <v>deyvid@unicauca.edu.co</v>
          </cell>
          <cell r="O1931" t="str">
            <v>NULL</v>
          </cell>
          <cell r="P1931" t="str">
            <v>NULL</v>
          </cell>
          <cell r="Q1931">
            <v>1</v>
          </cell>
        </row>
        <row r="1932">
          <cell r="B1932">
            <v>94504112</v>
          </cell>
          <cell r="C1932" t="str">
            <v xml:space="preserve">Sanchez Conde Bernardo </v>
          </cell>
          <cell r="D1932" t="str">
            <v>Sanchez</v>
          </cell>
          <cell r="E1932" t="str">
            <v>Conde</v>
          </cell>
          <cell r="F1932" t="str">
            <v>Bernardo</v>
          </cell>
          <cell r="H1932" t="str">
            <v>NULL</v>
          </cell>
          <cell r="I1932" t="str">
            <v>NULL</v>
          </cell>
          <cell r="J1932" t="str">
            <v>M</v>
          </cell>
          <cell r="K1932" t="str">
            <v>NULL</v>
          </cell>
          <cell r="L1932" t="str">
            <v>NULL</v>
          </cell>
          <cell r="M1932" t="str">
            <v>NULL</v>
          </cell>
          <cell r="N1932" t="str">
            <v>berny.uca@hotmail.com</v>
          </cell>
          <cell r="O1932" t="str">
            <v>NULL</v>
          </cell>
          <cell r="P1932" t="str">
            <v>NULL</v>
          </cell>
          <cell r="Q1932">
            <v>1</v>
          </cell>
        </row>
        <row r="1933">
          <cell r="B1933">
            <v>1015445160</v>
          </cell>
          <cell r="C1933" t="str">
            <v>PINZON YAZO LAURA LIZETH</v>
          </cell>
          <cell r="D1933" t="str">
            <v>PINZON</v>
          </cell>
          <cell r="E1933" t="str">
            <v>YAZO</v>
          </cell>
          <cell r="F1933" t="str">
            <v>LAURA</v>
          </cell>
          <cell r="G1933" t="str">
            <v>LIZETH</v>
          </cell>
          <cell r="H1933" t="str">
            <v>NULL</v>
          </cell>
          <cell r="I1933" t="str">
            <v>NULL</v>
          </cell>
          <cell r="J1933" t="str">
            <v>F</v>
          </cell>
          <cell r="K1933" t="str">
            <v>NULL</v>
          </cell>
          <cell r="L1933" t="str">
            <v>NULL</v>
          </cell>
          <cell r="M1933" t="str">
            <v>NULL</v>
          </cell>
          <cell r="N1933" t="str">
            <v>laurapyazo@gmail.com</v>
          </cell>
          <cell r="O1933" t="str">
            <v>NULL</v>
          </cell>
          <cell r="P1933" t="str">
            <v>NULL</v>
          </cell>
          <cell r="Q1933">
            <v>1</v>
          </cell>
        </row>
        <row r="1934">
          <cell r="B1934">
            <v>1061762995</v>
          </cell>
          <cell r="C1934" t="str">
            <v>VIDAL MARTINEZ CARLOS SANTIAGO</v>
          </cell>
          <cell r="D1934" t="str">
            <v>VIDAL</v>
          </cell>
          <cell r="E1934" t="str">
            <v>MARTINEZ</v>
          </cell>
          <cell r="F1934" t="str">
            <v>CARLOS</v>
          </cell>
          <cell r="G1934" t="str">
            <v>SANTIAGO</v>
          </cell>
          <cell r="H1934" t="str">
            <v>NULL</v>
          </cell>
          <cell r="I1934" t="str">
            <v>NULL</v>
          </cell>
          <cell r="J1934" t="str">
            <v>M</v>
          </cell>
          <cell r="K1934" t="str">
            <v>NULL</v>
          </cell>
          <cell r="L1934" t="str">
            <v>NULL</v>
          </cell>
          <cell r="M1934" t="str">
            <v>NULL</v>
          </cell>
          <cell r="N1934" t="str">
            <v>carlosvidal@unicauca.edu.co</v>
          </cell>
          <cell r="O1934" t="str">
            <v>NULL</v>
          </cell>
          <cell r="P1934" t="str">
            <v>NULL</v>
          </cell>
          <cell r="Q1934">
            <v>1</v>
          </cell>
        </row>
        <row r="1935">
          <cell r="B1935">
            <v>25276058</v>
          </cell>
          <cell r="C1935" t="str">
            <v>PORTILLA IBARRA ALEJANDRA JANNETH</v>
          </cell>
          <cell r="D1935" t="str">
            <v>PORTILLA</v>
          </cell>
          <cell r="E1935" t="str">
            <v>IBARRA</v>
          </cell>
          <cell r="F1935" t="str">
            <v>ALEJANDRA</v>
          </cell>
          <cell r="G1935" t="str">
            <v>JANNETH</v>
          </cell>
          <cell r="H1935" t="str">
            <v>NULL</v>
          </cell>
          <cell r="I1935" t="str">
            <v>NULL</v>
          </cell>
          <cell r="J1935" t="str">
            <v>F</v>
          </cell>
          <cell r="K1935" t="str">
            <v>NULL</v>
          </cell>
          <cell r="L1935" t="str">
            <v>NULL</v>
          </cell>
          <cell r="M1935" t="str">
            <v>NULL</v>
          </cell>
          <cell r="N1935" t="str">
            <v>pakitaportilla2@gmail.com</v>
          </cell>
          <cell r="O1935" t="str">
            <v>NULL</v>
          </cell>
          <cell r="P1935" t="str">
            <v>NULL</v>
          </cell>
          <cell r="Q1935">
            <v>1</v>
          </cell>
        </row>
        <row r="1936">
          <cell r="B1936">
            <v>1075242190</v>
          </cell>
          <cell r="C1936" t="str">
            <v>LOZANO SUAREZ INGRID YISED</v>
          </cell>
          <cell r="D1936" t="str">
            <v>LOZANO</v>
          </cell>
          <cell r="E1936" t="str">
            <v>SUAREZ</v>
          </cell>
          <cell r="F1936" t="str">
            <v>INGRID</v>
          </cell>
          <cell r="G1936" t="str">
            <v>YISED</v>
          </cell>
          <cell r="H1936" t="str">
            <v>NULL</v>
          </cell>
          <cell r="I1936" t="str">
            <v>NULL</v>
          </cell>
          <cell r="J1936" t="str">
            <v>F</v>
          </cell>
          <cell r="K1936" t="str">
            <v>NULL</v>
          </cell>
          <cell r="L1936" t="str">
            <v>NULL</v>
          </cell>
          <cell r="M1936" t="str">
            <v>NULL</v>
          </cell>
          <cell r="N1936" t="str">
            <v>lozanoingrid11@gmail.com</v>
          </cell>
          <cell r="O1936" t="str">
            <v>NULL</v>
          </cell>
          <cell r="P1936" t="str">
            <v>NULL</v>
          </cell>
          <cell r="Q1936">
            <v>1</v>
          </cell>
        </row>
        <row r="1937">
          <cell r="B1937">
            <v>1061734743</v>
          </cell>
          <cell r="C1937" t="str">
            <v>LONDOÑO QUISOBONI KELLY JOHANNA</v>
          </cell>
          <cell r="D1937" t="str">
            <v>LONDOÑO</v>
          </cell>
          <cell r="E1937" t="str">
            <v>QUISOBONI</v>
          </cell>
          <cell r="F1937" t="str">
            <v>KELLY</v>
          </cell>
          <cell r="G1937" t="str">
            <v>JOHANNA</v>
          </cell>
          <cell r="H1937" t="str">
            <v>NULL</v>
          </cell>
          <cell r="I1937" t="str">
            <v>NULL</v>
          </cell>
          <cell r="J1937" t="str">
            <v>F</v>
          </cell>
          <cell r="K1937" t="str">
            <v>NULL</v>
          </cell>
          <cell r="L1937" t="str">
            <v>NULL</v>
          </cell>
          <cell r="M1937" t="str">
            <v>NULL</v>
          </cell>
          <cell r="N1937" t="str">
            <v>klondono@unicauca.edu.co</v>
          </cell>
          <cell r="O1937" t="str">
            <v>NULL</v>
          </cell>
          <cell r="P1937" t="str">
            <v>NULL</v>
          </cell>
          <cell r="Q1937">
            <v>1</v>
          </cell>
        </row>
        <row r="1938">
          <cell r="B1938">
            <v>1061771318</v>
          </cell>
          <cell r="C1938" t="str">
            <v>SOLARTE PAREDES JUAN FELIPE</v>
          </cell>
          <cell r="D1938" t="str">
            <v>SOLARTE</v>
          </cell>
          <cell r="E1938" t="str">
            <v>PAREDES</v>
          </cell>
          <cell r="F1938" t="str">
            <v>JUAN</v>
          </cell>
          <cell r="G1938" t="str">
            <v>FELIPE</v>
          </cell>
          <cell r="H1938" t="str">
            <v>NULL</v>
          </cell>
          <cell r="I1938" t="str">
            <v>NULL</v>
          </cell>
          <cell r="J1938" t="str">
            <v>M</v>
          </cell>
          <cell r="K1938" t="str">
            <v>NULL</v>
          </cell>
          <cell r="L1938" t="str">
            <v>NULL</v>
          </cell>
          <cell r="M1938" t="str">
            <v>NULL</v>
          </cell>
          <cell r="N1938" t="str">
            <v>jfsolarte@unicauca.edu.co</v>
          </cell>
          <cell r="O1938" t="str">
            <v>NULL</v>
          </cell>
          <cell r="P1938" t="str">
            <v>NULL</v>
          </cell>
          <cell r="Q1938">
            <v>1</v>
          </cell>
        </row>
        <row r="1939">
          <cell r="B1939">
            <v>1060879090</v>
          </cell>
          <cell r="C1939" t="str">
            <v>GUTIERREZ DORADO DANNIA MILDRED</v>
          </cell>
          <cell r="D1939" t="str">
            <v>GUTIERREZ</v>
          </cell>
          <cell r="E1939" t="str">
            <v>DORADO</v>
          </cell>
          <cell r="F1939" t="str">
            <v>DANNIA</v>
          </cell>
          <cell r="G1939" t="str">
            <v>MILDRED</v>
          </cell>
          <cell r="H1939" t="str">
            <v>NULL</v>
          </cell>
          <cell r="I1939" t="str">
            <v>NULL</v>
          </cell>
          <cell r="J1939" t="str">
            <v>F</v>
          </cell>
          <cell r="K1939" t="str">
            <v>NULL</v>
          </cell>
          <cell r="L1939" t="str">
            <v>NULL</v>
          </cell>
          <cell r="M1939" t="str">
            <v>NULL</v>
          </cell>
          <cell r="N1939" t="str">
            <v>danniagutierrez@unicauca.edu.co</v>
          </cell>
          <cell r="O1939" t="str">
            <v>NULL</v>
          </cell>
          <cell r="P1939" t="str">
            <v>NULL</v>
          </cell>
          <cell r="Q1939">
            <v>1</v>
          </cell>
        </row>
        <row r="1940">
          <cell r="B1940">
            <v>1061725705</v>
          </cell>
          <cell r="C1940" t="str">
            <v xml:space="preserve">LONDOÑO QUISOBONI ARLEY </v>
          </cell>
          <cell r="D1940" t="str">
            <v>LONDOÑO</v>
          </cell>
          <cell r="E1940" t="str">
            <v>QUISOBONI</v>
          </cell>
          <cell r="F1940" t="str">
            <v>ARLEY</v>
          </cell>
          <cell r="H1940" t="str">
            <v>NULL</v>
          </cell>
          <cell r="I1940" t="str">
            <v>NULL</v>
          </cell>
          <cell r="J1940" t="str">
            <v>M</v>
          </cell>
          <cell r="K1940" t="str">
            <v>NULL</v>
          </cell>
          <cell r="L1940" t="str">
            <v>NULL</v>
          </cell>
          <cell r="M1940" t="str">
            <v>NULL</v>
          </cell>
          <cell r="N1940" t="str">
            <v>arley0213@gmail.com</v>
          </cell>
          <cell r="O1940" t="str">
            <v>NULL</v>
          </cell>
          <cell r="P1940" t="str">
            <v>NULL</v>
          </cell>
          <cell r="Q1940">
            <v>1</v>
          </cell>
        </row>
        <row r="1941">
          <cell r="B1941">
            <v>1061782209</v>
          </cell>
          <cell r="C1941" t="str">
            <v>PIAMBA DIAZ MONICA VANESSA</v>
          </cell>
          <cell r="D1941" t="str">
            <v>PIAMBA</v>
          </cell>
          <cell r="E1941" t="str">
            <v>DIAZ</v>
          </cell>
          <cell r="F1941" t="str">
            <v>MONICA</v>
          </cell>
          <cell r="G1941" t="str">
            <v>VANESSA</v>
          </cell>
          <cell r="H1941" t="str">
            <v>NULL</v>
          </cell>
          <cell r="I1941" t="str">
            <v>NULL</v>
          </cell>
          <cell r="J1941" t="str">
            <v>F</v>
          </cell>
          <cell r="K1941" t="str">
            <v>NULL</v>
          </cell>
          <cell r="L1941" t="str">
            <v>NULL</v>
          </cell>
          <cell r="M1941" t="str">
            <v>NULL</v>
          </cell>
          <cell r="N1941" t="str">
            <v>monicapiamba@unicauca.edu.co</v>
          </cell>
          <cell r="O1941" t="str">
            <v>NULL</v>
          </cell>
          <cell r="P1941" t="str">
            <v>NULL</v>
          </cell>
          <cell r="Q1941">
            <v>1</v>
          </cell>
        </row>
        <row r="1942">
          <cell r="B1942">
            <v>5340884</v>
          </cell>
          <cell r="C1942" t="str">
            <v>PORTILLA PALADINES LUIS ERNESTO</v>
          </cell>
          <cell r="D1942" t="str">
            <v>PORTILLA</v>
          </cell>
          <cell r="E1942" t="str">
            <v>PALADINES</v>
          </cell>
          <cell r="F1942" t="str">
            <v>LUIS</v>
          </cell>
          <cell r="G1942" t="str">
            <v>ERNESTO</v>
          </cell>
          <cell r="H1942" t="str">
            <v>NULL</v>
          </cell>
          <cell r="I1942" t="str">
            <v>NULL</v>
          </cell>
          <cell r="J1942" t="str">
            <v>M</v>
          </cell>
          <cell r="K1942" t="str">
            <v>NULL</v>
          </cell>
          <cell r="L1942" t="str">
            <v>NULL</v>
          </cell>
          <cell r="M1942" t="str">
            <v>NULL</v>
          </cell>
          <cell r="N1942" t="str">
            <v>luisquince85@hotmail.com</v>
          </cell>
          <cell r="O1942" t="str">
            <v>NULL</v>
          </cell>
          <cell r="P1942" t="str">
            <v>NULL</v>
          </cell>
          <cell r="Q1942">
            <v>1</v>
          </cell>
        </row>
        <row r="1943">
          <cell r="B1943">
            <v>52363741</v>
          </cell>
          <cell r="C1943" t="str">
            <v>BELTRAN CORDOBA ROCIO ALEXANDRA</v>
          </cell>
          <cell r="D1943" t="str">
            <v>BELTRAN</v>
          </cell>
          <cell r="E1943" t="str">
            <v>CORDOBA</v>
          </cell>
          <cell r="F1943" t="str">
            <v>ROCIO</v>
          </cell>
          <cell r="G1943" t="str">
            <v>ALEXANDRA</v>
          </cell>
          <cell r="H1943" t="str">
            <v>NULL</v>
          </cell>
          <cell r="I1943" t="str">
            <v>NULL</v>
          </cell>
          <cell r="J1943" t="str">
            <v>F</v>
          </cell>
          <cell r="K1943" t="str">
            <v>NULL</v>
          </cell>
          <cell r="L1943" t="str">
            <v>NULL</v>
          </cell>
          <cell r="M1943" t="str">
            <v>NULL</v>
          </cell>
          <cell r="N1943" t="str">
            <v>Cursos.rabc@gmail.com</v>
          </cell>
          <cell r="O1943" t="str">
            <v>NULL</v>
          </cell>
          <cell r="P1943" t="str">
            <v>NULL</v>
          </cell>
          <cell r="Q1943">
            <v>1</v>
          </cell>
        </row>
        <row r="1944">
          <cell r="B1944">
            <v>1144136519</v>
          </cell>
          <cell r="C1944" t="str">
            <v>QUEVEDO HERNANDEZ MONICA TERESA</v>
          </cell>
          <cell r="D1944" t="str">
            <v>QUEVEDO</v>
          </cell>
          <cell r="E1944" t="str">
            <v>HERNANDEZ</v>
          </cell>
          <cell r="F1944" t="str">
            <v>MONICA</v>
          </cell>
          <cell r="G1944" t="str">
            <v>TERESA</v>
          </cell>
          <cell r="H1944" t="str">
            <v>NULL</v>
          </cell>
          <cell r="I1944" t="str">
            <v>NULL</v>
          </cell>
          <cell r="J1944" t="str">
            <v>F</v>
          </cell>
          <cell r="K1944" t="str">
            <v>NULL</v>
          </cell>
          <cell r="L1944" t="str">
            <v>NULL</v>
          </cell>
          <cell r="M1944" t="str">
            <v>NULL</v>
          </cell>
          <cell r="N1944" t="str">
            <v>mtquevedo@unicauca.edu.co</v>
          </cell>
          <cell r="O1944" t="str">
            <v>NULL</v>
          </cell>
          <cell r="P1944" t="str">
            <v>NULL</v>
          </cell>
          <cell r="Q1944">
            <v>1</v>
          </cell>
        </row>
        <row r="1945">
          <cell r="B1945">
            <v>25285279</v>
          </cell>
          <cell r="C1945" t="str">
            <v>FERNANDEZ CASTRO MAYRA VICTORIA</v>
          </cell>
          <cell r="D1945" t="str">
            <v>FERNANDEZ</v>
          </cell>
          <cell r="E1945" t="str">
            <v>CASTRO</v>
          </cell>
          <cell r="F1945" t="str">
            <v>MAYRA</v>
          </cell>
          <cell r="G1945" t="str">
            <v>VICTORIA</v>
          </cell>
          <cell r="H1945" t="str">
            <v>NULL</v>
          </cell>
          <cell r="I1945" t="str">
            <v>NULL</v>
          </cell>
          <cell r="J1945" t="str">
            <v>F</v>
          </cell>
          <cell r="K1945" t="str">
            <v>NULL</v>
          </cell>
          <cell r="L1945" t="str">
            <v>NULL</v>
          </cell>
          <cell r="M1945" t="str">
            <v>NULL</v>
          </cell>
          <cell r="N1945" t="str">
            <v>vickycita@unicauca.edu.co</v>
          </cell>
          <cell r="O1945" t="str">
            <v>NULL</v>
          </cell>
          <cell r="P1945" t="str">
            <v>NULL</v>
          </cell>
          <cell r="Q1945">
            <v>1</v>
          </cell>
        </row>
        <row r="1946">
          <cell r="B1946">
            <v>98344055</v>
          </cell>
          <cell r="C1946" t="str">
            <v>ORTIZ QUIROZ HERNEY ALBEIRO</v>
          </cell>
          <cell r="D1946" t="str">
            <v>ORTIZ</v>
          </cell>
          <cell r="E1946" t="str">
            <v>QUIROZ</v>
          </cell>
          <cell r="F1946" t="str">
            <v>HERNEY</v>
          </cell>
          <cell r="G1946" t="str">
            <v>ALBEIRO</v>
          </cell>
          <cell r="H1946" t="str">
            <v>NULL</v>
          </cell>
          <cell r="I1946" t="str">
            <v>NULL</v>
          </cell>
          <cell r="J1946" t="str">
            <v>M</v>
          </cell>
          <cell r="K1946" t="str">
            <v>NULL</v>
          </cell>
          <cell r="L1946" t="str">
            <v>NULL</v>
          </cell>
          <cell r="M1946" t="str">
            <v>NULL</v>
          </cell>
          <cell r="N1946" t="str">
            <v>albeiroortiz34@gmail.com</v>
          </cell>
          <cell r="O1946" t="str">
            <v>NULL</v>
          </cell>
          <cell r="P1946" t="str">
            <v>NULL</v>
          </cell>
          <cell r="Q1946">
            <v>1</v>
          </cell>
        </row>
        <row r="1947">
          <cell r="B1947">
            <v>16772653</v>
          </cell>
          <cell r="C1947" t="str">
            <v>BORJA ALVARADO JORGE ENRIQUE</v>
          </cell>
          <cell r="D1947" t="str">
            <v>BORJA</v>
          </cell>
          <cell r="E1947" t="str">
            <v>ALVARADO</v>
          </cell>
          <cell r="F1947" t="str">
            <v>JORGE</v>
          </cell>
          <cell r="G1947" t="str">
            <v>ENRIQUE</v>
          </cell>
          <cell r="H1947" t="str">
            <v>NULL</v>
          </cell>
          <cell r="I1947" t="str">
            <v>NULL</v>
          </cell>
          <cell r="J1947" t="str">
            <v>M</v>
          </cell>
          <cell r="K1947" t="str">
            <v>NULL</v>
          </cell>
          <cell r="L1947" t="str">
            <v>NULL</v>
          </cell>
          <cell r="M1947" t="str">
            <v>NULL</v>
          </cell>
          <cell r="N1947" t="str">
            <v>borjacompositor@gmail.com</v>
          </cell>
          <cell r="O1947" t="str">
            <v>NULL</v>
          </cell>
          <cell r="P1947" t="str">
            <v>NULL</v>
          </cell>
          <cell r="Q1947">
            <v>1</v>
          </cell>
        </row>
        <row r="1948">
          <cell r="B1948">
            <v>72285848</v>
          </cell>
          <cell r="C1948" t="str">
            <v>BALLESTAS VALLE JOAN EUCLIDES</v>
          </cell>
          <cell r="D1948" t="str">
            <v>BALLESTAS</v>
          </cell>
          <cell r="E1948" t="str">
            <v>VALLE</v>
          </cell>
          <cell r="F1948" t="str">
            <v>JOAN</v>
          </cell>
          <cell r="G1948" t="str">
            <v>EUCLIDES</v>
          </cell>
          <cell r="H1948" t="str">
            <v>NULL</v>
          </cell>
          <cell r="I1948" t="str">
            <v>NULL</v>
          </cell>
          <cell r="J1948" t="str">
            <v>M</v>
          </cell>
          <cell r="K1948" t="str">
            <v>NULL</v>
          </cell>
          <cell r="L1948" t="str">
            <v>NULL</v>
          </cell>
          <cell r="M1948" t="str">
            <v>NULL</v>
          </cell>
          <cell r="N1948" t="str">
            <v>jballestas83@yahoo.com.mx</v>
          </cell>
          <cell r="O1948" t="str">
            <v>NULL</v>
          </cell>
          <cell r="P1948" t="str">
            <v>NULL</v>
          </cell>
          <cell r="Q1948">
            <v>1</v>
          </cell>
        </row>
        <row r="1949">
          <cell r="B1949">
            <v>1061779715</v>
          </cell>
          <cell r="C1949" t="str">
            <v>LOpez Sandoval Alexis Alejandro</v>
          </cell>
          <cell r="D1949" t="str">
            <v>LOpez</v>
          </cell>
          <cell r="E1949" t="str">
            <v>Sandoval</v>
          </cell>
          <cell r="F1949" t="str">
            <v>Alexis</v>
          </cell>
          <cell r="G1949" t="str">
            <v>Alejandro</v>
          </cell>
          <cell r="H1949" t="str">
            <v>NULL</v>
          </cell>
          <cell r="I1949" t="str">
            <v>NULL</v>
          </cell>
          <cell r="J1949" t="str">
            <v>M</v>
          </cell>
          <cell r="K1949" t="str">
            <v>NULL</v>
          </cell>
          <cell r="L1949" t="str">
            <v>NULL</v>
          </cell>
          <cell r="M1949" t="str">
            <v>NULL</v>
          </cell>
          <cell r="N1949" t="str">
            <v>aalopezs@unicauca.edu.co</v>
          </cell>
          <cell r="O1949" t="str">
            <v>NULL</v>
          </cell>
          <cell r="P1949" t="str">
            <v>NULL</v>
          </cell>
          <cell r="Q1949">
            <v>1</v>
          </cell>
        </row>
        <row r="1950">
          <cell r="B1950">
            <v>1059909612</v>
          </cell>
          <cell r="C1950" t="str">
            <v>TRULLO GUERRERO RICARDO JOSE</v>
          </cell>
          <cell r="D1950" t="str">
            <v>TRULLO</v>
          </cell>
          <cell r="E1950" t="str">
            <v>GUERRERO</v>
          </cell>
          <cell r="F1950" t="str">
            <v>RICARDO</v>
          </cell>
          <cell r="G1950" t="str">
            <v>JOSE</v>
          </cell>
          <cell r="H1950" t="str">
            <v>NULL</v>
          </cell>
          <cell r="I1950" t="str">
            <v>NULL</v>
          </cell>
          <cell r="J1950" t="str">
            <v>M</v>
          </cell>
          <cell r="K1950" t="str">
            <v>NULL</v>
          </cell>
          <cell r="L1950" t="str">
            <v>NULL</v>
          </cell>
          <cell r="M1950" t="str">
            <v>NULL</v>
          </cell>
          <cell r="N1950" t="str">
            <v>rtrullo@unicauca.edu.co</v>
          </cell>
          <cell r="O1950" t="str">
            <v>NULL</v>
          </cell>
          <cell r="P1950" t="str">
            <v>NULL</v>
          </cell>
          <cell r="Q1950">
            <v>1</v>
          </cell>
        </row>
        <row r="1951">
          <cell r="B1951">
            <v>16929090</v>
          </cell>
          <cell r="C1951" t="str">
            <v>TORRES FONSECA HECTOR HAROLD</v>
          </cell>
          <cell r="D1951" t="str">
            <v>TORRES</v>
          </cell>
          <cell r="E1951" t="str">
            <v>FONSECA</v>
          </cell>
          <cell r="F1951" t="str">
            <v>HECTOR</v>
          </cell>
          <cell r="G1951" t="str">
            <v>HAROLD</v>
          </cell>
          <cell r="H1951" t="str">
            <v>NULL</v>
          </cell>
          <cell r="I1951" t="str">
            <v>NULL</v>
          </cell>
          <cell r="J1951" t="str">
            <v>M</v>
          </cell>
          <cell r="K1951" t="str">
            <v>NULL</v>
          </cell>
          <cell r="L1951" t="str">
            <v>NULL</v>
          </cell>
          <cell r="M1951" t="str">
            <v>NULL</v>
          </cell>
          <cell r="N1951" t="str">
            <v>lobesno1981@gmail.com</v>
          </cell>
          <cell r="O1951" t="str">
            <v>NULL</v>
          </cell>
          <cell r="P1951" t="str">
            <v>NULL</v>
          </cell>
          <cell r="Q1951">
            <v>1</v>
          </cell>
        </row>
        <row r="1952">
          <cell r="B1952">
            <v>34331625</v>
          </cell>
          <cell r="C1952" t="str">
            <v>RAMIREZ MONTILLA YADY ESPERANZA</v>
          </cell>
          <cell r="D1952" t="str">
            <v>RAMIREZ</v>
          </cell>
          <cell r="E1952" t="str">
            <v>MONTILLA</v>
          </cell>
          <cell r="F1952" t="str">
            <v>YADY</v>
          </cell>
          <cell r="G1952" t="str">
            <v>ESPERANZA</v>
          </cell>
          <cell r="H1952" t="str">
            <v>NULL</v>
          </cell>
          <cell r="I1952" t="str">
            <v>NULL</v>
          </cell>
          <cell r="J1952" t="str">
            <v>F</v>
          </cell>
          <cell r="K1952" t="str">
            <v>NULL</v>
          </cell>
          <cell r="L1952" t="str">
            <v>NULL</v>
          </cell>
          <cell r="M1952" t="str">
            <v>NULL</v>
          </cell>
          <cell r="N1952" t="str">
            <v>yramirez@unicauca.edu.co</v>
          </cell>
          <cell r="O1952" t="str">
            <v>NULL</v>
          </cell>
          <cell r="P1952" t="str">
            <v>NULL</v>
          </cell>
          <cell r="Q1952">
            <v>1</v>
          </cell>
        </row>
        <row r="1953">
          <cell r="B1953">
            <v>1061735611</v>
          </cell>
          <cell r="C1953" t="str">
            <v xml:space="preserve">Navarro Ordoñez Harrison </v>
          </cell>
          <cell r="D1953" t="str">
            <v>Navarro</v>
          </cell>
          <cell r="E1953" t="str">
            <v>Ordoñez</v>
          </cell>
          <cell r="F1953" t="str">
            <v>Harrison</v>
          </cell>
          <cell r="H1953" t="str">
            <v>NULL</v>
          </cell>
          <cell r="I1953" t="str">
            <v>NULL</v>
          </cell>
          <cell r="J1953" t="str">
            <v>M</v>
          </cell>
          <cell r="K1953" t="str">
            <v>NULL</v>
          </cell>
          <cell r="L1953" t="str">
            <v>NULL</v>
          </cell>
          <cell r="M1953" t="str">
            <v>NULL</v>
          </cell>
          <cell r="N1953" t="str">
            <v xml:space="preserve">harrinnsonn@gmail.com </v>
          </cell>
          <cell r="O1953" t="str">
            <v>NULL</v>
          </cell>
          <cell r="P1953" t="str">
            <v>NULL</v>
          </cell>
          <cell r="Q1953">
            <v>1</v>
          </cell>
        </row>
        <row r="1954">
          <cell r="B1954">
            <v>10279436</v>
          </cell>
          <cell r="C1954" t="str">
            <v xml:space="preserve">Estrada GonzAlez Felipe </v>
          </cell>
          <cell r="D1954" t="str">
            <v>Estrada</v>
          </cell>
          <cell r="E1954" t="str">
            <v>GonzAlez</v>
          </cell>
          <cell r="F1954" t="str">
            <v>Felipe</v>
          </cell>
          <cell r="H1954" t="str">
            <v>NULL</v>
          </cell>
          <cell r="I1954" t="str">
            <v>NULL</v>
          </cell>
          <cell r="J1954" t="str">
            <v>M</v>
          </cell>
          <cell r="K1954" t="str">
            <v>NULL</v>
          </cell>
          <cell r="L1954" t="str">
            <v>NULL</v>
          </cell>
          <cell r="M1954" t="str">
            <v>NULL</v>
          </cell>
          <cell r="N1954" t="str">
            <v>festragon@gmail.com</v>
          </cell>
          <cell r="O1954" t="str">
            <v>NULL</v>
          </cell>
          <cell r="P1954" t="str">
            <v>NULL</v>
          </cell>
          <cell r="Q1954">
            <v>1</v>
          </cell>
        </row>
        <row r="1955">
          <cell r="B1955">
            <v>1061701881</v>
          </cell>
          <cell r="C1955" t="str">
            <v>QUIJANO VIDAL LUZ ANGELA</v>
          </cell>
          <cell r="D1955" t="str">
            <v>QUIJANO</v>
          </cell>
          <cell r="E1955" t="str">
            <v>VIDAL</v>
          </cell>
          <cell r="F1955" t="str">
            <v>LUZ</v>
          </cell>
          <cell r="G1955" t="str">
            <v>ANGELA</v>
          </cell>
          <cell r="H1955" t="str">
            <v>NULL</v>
          </cell>
          <cell r="I1955" t="str">
            <v>NULL</v>
          </cell>
          <cell r="J1955" t="str">
            <v>F</v>
          </cell>
          <cell r="K1955" t="str">
            <v>NULL</v>
          </cell>
          <cell r="L1955" t="str">
            <v>NULL</v>
          </cell>
          <cell r="M1955" t="str">
            <v>NULL</v>
          </cell>
          <cell r="N1955" t="str">
            <v>luz.angela1987@ingenieros.com</v>
          </cell>
          <cell r="O1955" t="str">
            <v>NULL</v>
          </cell>
          <cell r="P1955" t="str">
            <v>NULL</v>
          </cell>
          <cell r="Q1955">
            <v>1</v>
          </cell>
        </row>
        <row r="1956">
          <cell r="B1956">
            <v>1061713708</v>
          </cell>
          <cell r="C1956" t="str">
            <v>MOLANO ROMERO JAIBER MAURICIO</v>
          </cell>
          <cell r="D1956" t="str">
            <v>MOLANO</v>
          </cell>
          <cell r="E1956" t="str">
            <v>ROMERO</v>
          </cell>
          <cell r="F1956" t="str">
            <v>JAIBER</v>
          </cell>
          <cell r="G1956" t="str">
            <v>MAURICIO</v>
          </cell>
          <cell r="H1956" t="str">
            <v>NULL</v>
          </cell>
          <cell r="I1956" t="str">
            <v>NULL</v>
          </cell>
          <cell r="J1956" t="str">
            <v>M</v>
          </cell>
          <cell r="K1956" t="str">
            <v>NULL</v>
          </cell>
          <cell r="L1956" t="str">
            <v>NULL</v>
          </cell>
          <cell r="M1956" t="str">
            <v>NULL</v>
          </cell>
          <cell r="N1956" t="str">
            <v>jaiber1088@gmail.com</v>
          </cell>
          <cell r="O1956" t="str">
            <v>NULL</v>
          </cell>
          <cell r="P1956" t="str">
            <v>NULL</v>
          </cell>
          <cell r="Q1956">
            <v>1</v>
          </cell>
        </row>
        <row r="1957">
          <cell r="B1957">
            <v>76316478</v>
          </cell>
          <cell r="C1957" t="str">
            <v xml:space="preserve">PEREZ  YONY </v>
          </cell>
          <cell r="D1957" t="str">
            <v>PEREZ</v>
          </cell>
          <cell r="F1957" t="str">
            <v>YONY</v>
          </cell>
          <cell r="H1957" t="str">
            <v>NULL</v>
          </cell>
          <cell r="I1957" t="str">
            <v>NULL</v>
          </cell>
          <cell r="J1957" t="str">
            <v>M</v>
          </cell>
          <cell r="K1957" t="str">
            <v>NULL</v>
          </cell>
          <cell r="L1957" t="str">
            <v>NULL</v>
          </cell>
          <cell r="M1957" t="str">
            <v>NULL</v>
          </cell>
          <cell r="N1957" t="str">
            <v>yonny-perez@hotmail.com</v>
          </cell>
          <cell r="O1957" t="str">
            <v>NULL</v>
          </cell>
          <cell r="P1957" t="str">
            <v>NULL</v>
          </cell>
          <cell r="Q1957">
            <v>1</v>
          </cell>
        </row>
        <row r="1958">
          <cell r="B1958">
            <v>1083870372</v>
          </cell>
          <cell r="C1958" t="str">
            <v xml:space="preserve">TRIANA TRUJILLO LEANDRO </v>
          </cell>
          <cell r="D1958" t="str">
            <v>TRIANA</v>
          </cell>
          <cell r="E1958" t="str">
            <v>TRUJILLO</v>
          </cell>
          <cell r="F1958" t="str">
            <v>LEANDRO</v>
          </cell>
          <cell r="H1958" t="str">
            <v>NULL</v>
          </cell>
          <cell r="I1958" t="str">
            <v>NULL</v>
          </cell>
          <cell r="J1958" t="str">
            <v>M</v>
          </cell>
          <cell r="K1958" t="str">
            <v>NULL</v>
          </cell>
          <cell r="L1958" t="str">
            <v>NULL</v>
          </cell>
          <cell r="M1958" t="str">
            <v>NULL</v>
          </cell>
          <cell r="N1958" t="str">
            <v>leandrotriana@gmail.com</v>
          </cell>
          <cell r="O1958" t="str">
            <v>NULL</v>
          </cell>
          <cell r="P1958" t="str">
            <v>NULL</v>
          </cell>
          <cell r="Q1958">
            <v>1</v>
          </cell>
        </row>
        <row r="1959">
          <cell r="B1959">
            <v>1061800898</v>
          </cell>
          <cell r="C1959" t="str">
            <v>BERMUDEZ DIAGO ELIZABETH ALEJANDRA</v>
          </cell>
          <cell r="D1959" t="str">
            <v>BERMUDEZ</v>
          </cell>
          <cell r="E1959" t="str">
            <v>DIAGO</v>
          </cell>
          <cell r="F1959" t="str">
            <v>ELIZABETH</v>
          </cell>
          <cell r="G1959" t="str">
            <v>ALEJANDRA</v>
          </cell>
          <cell r="H1959" t="str">
            <v>NULL</v>
          </cell>
          <cell r="I1959" t="str">
            <v>NULL</v>
          </cell>
          <cell r="J1959" t="str">
            <v>F</v>
          </cell>
          <cell r="K1959" t="str">
            <v>NULL</v>
          </cell>
          <cell r="L1959" t="str">
            <v>NULL</v>
          </cell>
          <cell r="M1959" t="str">
            <v>NULL</v>
          </cell>
          <cell r="N1959" t="str">
            <v>obermu2@unicauca.edu.co</v>
          </cell>
          <cell r="O1959" t="str">
            <v>NULL</v>
          </cell>
          <cell r="P1959" t="str">
            <v>NULL</v>
          </cell>
          <cell r="Q1959">
            <v>1</v>
          </cell>
        </row>
        <row r="1960">
          <cell r="B1960">
            <v>1061785831</v>
          </cell>
          <cell r="C1960" t="str">
            <v>RIVERA VASQUEZ DIEGO FERNANDO</v>
          </cell>
          <cell r="D1960" t="str">
            <v>RIVERA</v>
          </cell>
          <cell r="E1960" t="str">
            <v>VASQUEZ</v>
          </cell>
          <cell r="F1960" t="str">
            <v>DIEGO</v>
          </cell>
          <cell r="G1960" t="str">
            <v>FERNANDO</v>
          </cell>
          <cell r="H1960" t="str">
            <v>NULL</v>
          </cell>
          <cell r="I1960" t="str">
            <v>NULL</v>
          </cell>
          <cell r="J1960" t="str">
            <v>M</v>
          </cell>
          <cell r="K1960" t="str">
            <v>NULL</v>
          </cell>
          <cell r="L1960" t="str">
            <v>NULL</v>
          </cell>
          <cell r="M1960" t="str">
            <v>NULL</v>
          </cell>
          <cell r="N1960" t="str">
            <v>diegoferivera@unicauca.edu.co</v>
          </cell>
          <cell r="O1960" t="str">
            <v>NULL</v>
          </cell>
          <cell r="P1960" t="str">
            <v>NULL</v>
          </cell>
          <cell r="Q1960">
            <v>1</v>
          </cell>
        </row>
        <row r="1961">
          <cell r="B1961">
            <v>1061814720</v>
          </cell>
          <cell r="C1961" t="str">
            <v>LOPEZ MARTINEZ JUAN CAMILO</v>
          </cell>
          <cell r="D1961" t="str">
            <v>LOPEZ</v>
          </cell>
          <cell r="E1961" t="str">
            <v>MARTINEZ</v>
          </cell>
          <cell r="F1961" t="str">
            <v>JUAN</v>
          </cell>
          <cell r="G1961" t="str">
            <v>CAMILO</v>
          </cell>
          <cell r="H1961" t="str">
            <v>NULL</v>
          </cell>
          <cell r="I1961" t="str">
            <v>NULL</v>
          </cell>
          <cell r="J1961" t="str">
            <v>M</v>
          </cell>
          <cell r="K1961" t="str">
            <v>NULL</v>
          </cell>
          <cell r="L1961" t="str">
            <v>NULL</v>
          </cell>
          <cell r="M1961" t="str">
            <v>NULL</v>
          </cell>
          <cell r="N1961" t="str">
            <v>jc.lopezm98@gmail.com</v>
          </cell>
          <cell r="O1961" t="str">
            <v>NULL</v>
          </cell>
          <cell r="P1961" t="str">
            <v>NULL</v>
          </cell>
          <cell r="Q1961">
            <v>1</v>
          </cell>
        </row>
        <row r="1962">
          <cell r="B1962">
            <v>1061087908</v>
          </cell>
          <cell r="C1962" t="str">
            <v>FERNANDEZ MAJE NELSON FERNANDO</v>
          </cell>
          <cell r="D1962" t="str">
            <v>FERNANDEZ</v>
          </cell>
          <cell r="E1962" t="str">
            <v>MAJE</v>
          </cell>
          <cell r="F1962" t="str">
            <v>NELSON</v>
          </cell>
          <cell r="G1962" t="str">
            <v>FERNANDO</v>
          </cell>
          <cell r="H1962" t="str">
            <v>NULL</v>
          </cell>
          <cell r="I1962" t="str">
            <v>NULL</v>
          </cell>
          <cell r="J1962" t="str">
            <v>M</v>
          </cell>
          <cell r="K1962" t="str">
            <v>NULL</v>
          </cell>
          <cell r="L1962" t="str">
            <v>NULL</v>
          </cell>
          <cell r="M1962" t="str">
            <v>NULL</v>
          </cell>
          <cell r="N1962" t="str">
            <v>nfernandezm@unicauca.edu.co</v>
          </cell>
          <cell r="O1962" t="str">
            <v>NULL</v>
          </cell>
          <cell r="P1962" t="str">
            <v>NULL</v>
          </cell>
          <cell r="Q1962">
            <v>1</v>
          </cell>
        </row>
        <row r="1963">
          <cell r="B1963">
            <v>76331181</v>
          </cell>
          <cell r="C1963" t="str">
            <v>GALVIS SARRIA WILLIAM ANDRES</v>
          </cell>
          <cell r="D1963" t="str">
            <v>GALVIS</v>
          </cell>
          <cell r="E1963" t="str">
            <v>SARRIA</v>
          </cell>
          <cell r="F1963" t="str">
            <v>WILLIAM</v>
          </cell>
          <cell r="G1963" t="str">
            <v>ANDRES</v>
          </cell>
          <cell r="H1963" t="str">
            <v>NULL</v>
          </cell>
          <cell r="I1963" t="str">
            <v>NULL</v>
          </cell>
          <cell r="J1963" t="str">
            <v>M</v>
          </cell>
          <cell r="K1963" t="str">
            <v>NULL</v>
          </cell>
          <cell r="L1963" t="str">
            <v>NULL</v>
          </cell>
          <cell r="M1963" t="str">
            <v>NULL</v>
          </cell>
          <cell r="N1963" t="str">
            <v>andres28galvis@hotmail.com</v>
          </cell>
          <cell r="O1963" t="str">
            <v>NULL</v>
          </cell>
          <cell r="P1963" t="str">
            <v>NULL</v>
          </cell>
          <cell r="Q1963">
            <v>1</v>
          </cell>
        </row>
        <row r="1964">
          <cell r="B1964">
            <v>1102357294</v>
          </cell>
          <cell r="C1964" t="str">
            <v xml:space="preserve">BUITRAGO QUIÑONEZ ANDREA </v>
          </cell>
          <cell r="D1964" t="str">
            <v>BUITRAGO</v>
          </cell>
          <cell r="E1964" t="str">
            <v>QUIÑONEZ</v>
          </cell>
          <cell r="F1964" t="str">
            <v>ANDREA</v>
          </cell>
          <cell r="H1964" t="str">
            <v>NULL</v>
          </cell>
          <cell r="I1964" t="str">
            <v>NULL</v>
          </cell>
          <cell r="J1964" t="str">
            <v>M</v>
          </cell>
          <cell r="K1964" t="str">
            <v>NULL</v>
          </cell>
          <cell r="L1964" t="str">
            <v>NULL</v>
          </cell>
          <cell r="M1964" t="str">
            <v>NULL</v>
          </cell>
          <cell r="N1964" t="str">
            <v>andreabuitragoquinonez@gmail.com</v>
          </cell>
          <cell r="O1964" t="str">
            <v>NULL</v>
          </cell>
          <cell r="P1964" t="str">
            <v>NULL</v>
          </cell>
          <cell r="Q1964">
            <v>1</v>
          </cell>
        </row>
        <row r="1965">
          <cell r="B1965">
            <v>1094277300</v>
          </cell>
          <cell r="C1965" t="str">
            <v>ARCINIEGAS PEÑALOSA DIEGO ALEJANDRO</v>
          </cell>
          <cell r="D1965" t="str">
            <v>ARCINIEGAS</v>
          </cell>
          <cell r="E1965" t="str">
            <v>PEÑALOSA</v>
          </cell>
          <cell r="F1965" t="str">
            <v>DIEGO</v>
          </cell>
          <cell r="G1965" t="str">
            <v>ALEJANDRO</v>
          </cell>
          <cell r="H1965" t="str">
            <v>NULL</v>
          </cell>
          <cell r="I1965" t="str">
            <v>NULL</v>
          </cell>
          <cell r="J1965" t="str">
            <v>M</v>
          </cell>
          <cell r="K1965" t="str">
            <v>NULL</v>
          </cell>
          <cell r="L1965" t="str">
            <v>NULL</v>
          </cell>
          <cell r="M1965" t="str">
            <v>NULL</v>
          </cell>
          <cell r="N1965" t="str">
            <v>diegopa947@gmail.com</v>
          </cell>
          <cell r="O1965" t="str">
            <v>NULL</v>
          </cell>
          <cell r="P1965" t="str">
            <v>NULL</v>
          </cell>
          <cell r="Q1965">
            <v>1</v>
          </cell>
        </row>
        <row r="1966">
          <cell r="B1966">
            <v>1049650688</v>
          </cell>
          <cell r="C1966" t="str">
            <v>NIÑO REYES NELSON JAVIER</v>
          </cell>
          <cell r="D1966" t="str">
            <v>NIÑO</v>
          </cell>
          <cell r="E1966" t="str">
            <v>REYES</v>
          </cell>
          <cell r="F1966" t="str">
            <v>NELSON</v>
          </cell>
          <cell r="G1966" t="str">
            <v>JAVIER</v>
          </cell>
          <cell r="H1966" t="str">
            <v>NULL</v>
          </cell>
          <cell r="I1966" t="str">
            <v>NULL</v>
          </cell>
          <cell r="J1966" t="str">
            <v>M</v>
          </cell>
          <cell r="K1966" t="str">
            <v>NULL</v>
          </cell>
          <cell r="L1966" t="str">
            <v>NULL</v>
          </cell>
          <cell r="M1966" t="str">
            <v>NULL</v>
          </cell>
          <cell r="N1966" t="str">
            <v xml:space="preserve">jjjavierrreyes@gmail.com </v>
          </cell>
          <cell r="O1966" t="str">
            <v>NULL</v>
          </cell>
          <cell r="P1966" t="str">
            <v>NULL</v>
          </cell>
          <cell r="Q1966">
            <v>1</v>
          </cell>
        </row>
        <row r="1967">
          <cell r="B1967">
            <v>12748789</v>
          </cell>
          <cell r="C1967" t="str">
            <v>ENRIQUEZ RAMIREZ ALVARO IVAN</v>
          </cell>
          <cell r="D1967" t="str">
            <v>ENRIQUEZ</v>
          </cell>
          <cell r="E1967" t="str">
            <v>RAMIREZ</v>
          </cell>
          <cell r="F1967" t="str">
            <v>ALVARO</v>
          </cell>
          <cell r="G1967" t="str">
            <v>IVAN</v>
          </cell>
          <cell r="H1967" t="str">
            <v>NULL</v>
          </cell>
          <cell r="I1967" t="str">
            <v>NULL</v>
          </cell>
          <cell r="J1967" t="str">
            <v>M</v>
          </cell>
          <cell r="K1967" t="str">
            <v>NULL</v>
          </cell>
          <cell r="L1967" t="str">
            <v>NULL</v>
          </cell>
          <cell r="M1967" t="str">
            <v>NULL</v>
          </cell>
          <cell r="N1967" t="str">
            <v>enraboga@hotmail.com</v>
          </cell>
          <cell r="O1967" t="str">
            <v>NULL</v>
          </cell>
          <cell r="P1967" t="str">
            <v>NULL</v>
          </cell>
          <cell r="Q1967">
            <v>1</v>
          </cell>
        </row>
        <row r="1968">
          <cell r="B1968">
            <v>1052398710</v>
          </cell>
          <cell r="C1968" t="str">
            <v>PINTO NUÑEZ DIEGO IVAN</v>
          </cell>
          <cell r="D1968" t="str">
            <v>PINTO</v>
          </cell>
          <cell r="E1968" t="str">
            <v>NUÑEZ</v>
          </cell>
          <cell r="F1968" t="str">
            <v>DIEGO</v>
          </cell>
          <cell r="G1968" t="str">
            <v>IVAN</v>
          </cell>
          <cell r="H1968" t="str">
            <v>NULL</v>
          </cell>
          <cell r="I1968" t="str">
            <v>NULL</v>
          </cell>
          <cell r="J1968" t="str">
            <v>M</v>
          </cell>
          <cell r="K1968" t="str">
            <v>NULL</v>
          </cell>
          <cell r="L1968" t="str">
            <v>NULL</v>
          </cell>
          <cell r="M1968" t="str">
            <v>NULL</v>
          </cell>
          <cell r="N1968" t="str">
            <v>diegomus.pinto@gmail.com</v>
          </cell>
          <cell r="O1968" t="str">
            <v>NULL</v>
          </cell>
          <cell r="P1968" t="str">
            <v>NULL</v>
          </cell>
          <cell r="Q1968">
            <v>1</v>
          </cell>
        </row>
        <row r="1969">
          <cell r="B1969">
            <v>1061703750</v>
          </cell>
          <cell r="C1969" t="str">
            <v>MOLANO RUIZ ANDRES FELIPE</v>
          </cell>
          <cell r="D1969" t="str">
            <v>MOLANO</v>
          </cell>
          <cell r="E1969" t="str">
            <v>RUIZ</v>
          </cell>
          <cell r="F1969" t="str">
            <v>ANDRES</v>
          </cell>
          <cell r="G1969" t="str">
            <v>FELIPE</v>
          </cell>
          <cell r="H1969" t="str">
            <v>NULL</v>
          </cell>
          <cell r="I1969" t="str">
            <v>NULL</v>
          </cell>
          <cell r="J1969" t="str">
            <v>M</v>
          </cell>
          <cell r="K1969" t="str">
            <v>NULL</v>
          </cell>
          <cell r="L1969" t="str">
            <v>NULL</v>
          </cell>
          <cell r="M1969" t="str">
            <v>NULL</v>
          </cell>
          <cell r="N1969" t="str">
            <v>afmolanoruiz@gmail.com</v>
          </cell>
          <cell r="O1969" t="str">
            <v>NULL</v>
          </cell>
          <cell r="P1969" t="str">
            <v>NULL</v>
          </cell>
          <cell r="Q1969">
            <v>1</v>
          </cell>
        </row>
        <row r="1970">
          <cell r="B1970">
            <v>1086135348</v>
          </cell>
          <cell r="C1970" t="str">
            <v>PALOMINO MORA LIZETH ANDREA</v>
          </cell>
          <cell r="D1970" t="str">
            <v>PALOMINO</v>
          </cell>
          <cell r="E1970" t="str">
            <v>MORA</v>
          </cell>
          <cell r="F1970" t="str">
            <v>LIZETH</v>
          </cell>
          <cell r="G1970" t="str">
            <v>ANDREA</v>
          </cell>
          <cell r="H1970" t="str">
            <v>NULL</v>
          </cell>
          <cell r="I1970" t="str">
            <v>NULL</v>
          </cell>
          <cell r="J1970" t="str">
            <v>F</v>
          </cell>
          <cell r="K1970" t="str">
            <v>NULL</v>
          </cell>
          <cell r="L1970" t="str">
            <v>NULL</v>
          </cell>
          <cell r="M1970" t="str">
            <v>NULL</v>
          </cell>
          <cell r="N1970" t="str">
            <v>lapalomino@unicauca.edu.co</v>
          </cell>
          <cell r="O1970" t="str">
            <v>NULL</v>
          </cell>
          <cell r="P1970" t="str">
            <v>NULL</v>
          </cell>
          <cell r="Q1970">
            <v>1</v>
          </cell>
        </row>
        <row r="1971">
          <cell r="B1971">
            <v>94527610</v>
          </cell>
          <cell r="C1971" t="str">
            <v>MAYOR MORENO HECTOR ANDRES</v>
          </cell>
          <cell r="D1971" t="str">
            <v>MAYOR</v>
          </cell>
          <cell r="E1971" t="str">
            <v>MORENO</v>
          </cell>
          <cell r="F1971" t="str">
            <v>HECTOR</v>
          </cell>
          <cell r="G1971" t="str">
            <v>ANDRES</v>
          </cell>
          <cell r="H1971" t="str">
            <v>NULL</v>
          </cell>
          <cell r="I1971" t="str">
            <v>NULL</v>
          </cell>
          <cell r="J1971" t="str">
            <v>M</v>
          </cell>
          <cell r="K1971" t="str">
            <v>NULL</v>
          </cell>
          <cell r="L1971" t="str">
            <v>NULL</v>
          </cell>
          <cell r="M1971" t="str">
            <v>NULL</v>
          </cell>
          <cell r="N1971" t="str">
            <v>andresmayor24@hotmail.com</v>
          </cell>
          <cell r="O1971" t="str">
            <v>NULL</v>
          </cell>
          <cell r="P1971" t="str">
            <v>NULL</v>
          </cell>
          <cell r="Q1971">
            <v>1</v>
          </cell>
        </row>
        <row r="1972">
          <cell r="B1972">
            <v>1061767144</v>
          </cell>
          <cell r="C1972" t="str">
            <v>BUITRON ERASO MARIA ALEJANDRA</v>
          </cell>
          <cell r="D1972" t="str">
            <v>BUITRON</v>
          </cell>
          <cell r="E1972" t="str">
            <v>ERASO</v>
          </cell>
          <cell r="F1972" t="str">
            <v>MARIA</v>
          </cell>
          <cell r="G1972" t="str">
            <v>ALEJANDRA</v>
          </cell>
          <cell r="H1972" t="str">
            <v>NULL</v>
          </cell>
          <cell r="I1972" t="str">
            <v>NULL</v>
          </cell>
          <cell r="J1972" t="str">
            <v>M</v>
          </cell>
          <cell r="K1972" t="str">
            <v>NULL</v>
          </cell>
          <cell r="L1972" t="str">
            <v>NULL</v>
          </cell>
          <cell r="M1972" t="str">
            <v>NULL</v>
          </cell>
          <cell r="N1972" t="str">
            <v xml:space="preserve"> maalebuitron@unicauca.edu.co</v>
          </cell>
          <cell r="O1972" t="str">
            <v>NULL</v>
          </cell>
          <cell r="P1972" t="str">
            <v>NULL</v>
          </cell>
          <cell r="Q1972">
            <v>1</v>
          </cell>
        </row>
        <row r="1973">
          <cell r="B1973">
            <v>10494308</v>
          </cell>
          <cell r="C1973" t="str">
            <v>Delgadillo Mosquera Juan Fernando</v>
          </cell>
          <cell r="D1973" t="str">
            <v>Delgadillo</v>
          </cell>
          <cell r="E1973" t="str">
            <v>Mosquera</v>
          </cell>
          <cell r="F1973" t="str">
            <v>Juan</v>
          </cell>
          <cell r="G1973" t="str">
            <v>Fernando</v>
          </cell>
          <cell r="H1973" t="str">
            <v>NULL</v>
          </cell>
          <cell r="I1973" t="str">
            <v>NULL</v>
          </cell>
          <cell r="J1973" t="str">
            <v>M</v>
          </cell>
          <cell r="K1973" t="str">
            <v>NULL</v>
          </cell>
          <cell r="L1973" t="str">
            <v>NULL</v>
          </cell>
          <cell r="M1973" t="str">
            <v>NULL</v>
          </cell>
          <cell r="N1973" t="str">
            <v>jotaferco@yahoo.com</v>
          </cell>
          <cell r="O1973" t="str">
            <v>NULL</v>
          </cell>
          <cell r="P1973" t="str">
            <v>NULL</v>
          </cell>
          <cell r="Q1973">
            <v>1</v>
          </cell>
        </row>
        <row r="1974">
          <cell r="B1974">
            <v>1098730933</v>
          </cell>
          <cell r="C1974" t="str">
            <v>RUEDA PEREA SEBASTIAN RICARDO</v>
          </cell>
          <cell r="D1974" t="str">
            <v>RUEDA</v>
          </cell>
          <cell r="E1974" t="str">
            <v>PEREA</v>
          </cell>
          <cell r="F1974" t="str">
            <v>SEBASTIAN</v>
          </cell>
          <cell r="G1974" t="str">
            <v>RICARDO</v>
          </cell>
          <cell r="H1974" t="str">
            <v>NULL</v>
          </cell>
          <cell r="I1974" t="str">
            <v>NULL</v>
          </cell>
          <cell r="J1974" t="str">
            <v>M</v>
          </cell>
          <cell r="K1974" t="str">
            <v>NULL</v>
          </cell>
          <cell r="L1974" t="str">
            <v>NULL</v>
          </cell>
          <cell r="M1974" t="str">
            <v>NULL</v>
          </cell>
          <cell r="N1974" t="str">
            <v>docentesebastianrueda@gmail.com</v>
          </cell>
          <cell r="O1974" t="str">
            <v>NULL</v>
          </cell>
          <cell r="P1974" t="str">
            <v>NULL</v>
          </cell>
          <cell r="Q1974">
            <v>1</v>
          </cell>
        </row>
        <row r="1975">
          <cell r="B1975">
            <v>76312642</v>
          </cell>
          <cell r="C1975" t="str">
            <v>MONTUA MUNOZ FABIAN ANDRES</v>
          </cell>
          <cell r="D1975" t="str">
            <v>MONTUA</v>
          </cell>
          <cell r="E1975" t="str">
            <v>MUNOZ</v>
          </cell>
          <cell r="F1975" t="str">
            <v>FABIAN</v>
          </cell>
          <cell r="G1975" t="str">
            <v>ANDRES</v>
          </cell>
          <cell r="H1975" t="str">
            <v>NULL</v>
          </cell>
          <cell r="I1975" t="str">
            <v>NULL</v>
          </cell>
          <cell r="J1975" t="str">
            <v>M</v>
          </cell>
          <cell r="K1975" t="str">
            <v>NULL</v>
          </cell>
          <cell r="L1975" t="str">
            <v>NULL</v>
          </cell>
          <cell r="M1975" t="str">
            <v>NULL</v>
          </cell>
          <cell r="N1975" t="str">
            <v>famontua@unicauca.edu.co</v>
          </cell>
          <cell r="O1975" t="str">
            <v>NULL</v>
          </cell>
          <cell r="P1975" t="str">
            <v>NULL</v>
          </cell>
          <cell r="Q1975">
            <v>1</v>
          </cell>
        </row>
        <row r="1976">
          <cell r="B1976">
            <v>1061697782</v>
          </cell>
          <cell r="C1976" t="str">
            <v>MUÑOZ CAICEDO LUCY AMANDA</v>
          </cell>
          <cell r="D1976" t="str">
            <v>MUÑOZ</v>
          </cell>
          <cell r="E1976" t="str">
            <v>CAICEDO</v>
          </cell>
          <cell r="F1976" t="str">
            <v>LUCY</v>
          </cell>
          <cell r="G1976" t="str">
            <v>AMANDA</v>
          </cell>
          <cell r="H1976" t="str">
            <v>NULL</v>
          </cell>
          <cell r="I1976" t="str">
            <v>NULL</v>
          </cell>
          <cell r="J1976" t="str">
            <v>F</v>
          </cell>
          <cell r="K1976" t="str">
            <v>NULL</v>
          </cell>
          <cell r="L1976" t="str">
            <v>NULL</v>
          </cell>
          <cell r="M1976" t="str">
            <v>NULL</v>
          </cell>
          <cell r="N1976" t="str">
            <v>la.mc0825@gmail.com</v>
          </cell>
          <cell r="O1976" t="str">
            <v>NULL</v>
          </cell>
          <cell r="P1976" t="str">
            <v>NULL</v>
          </cell>
          <cell r="Q1976">
            <v>1</v>
          </cell>
        </row>
        <row r="1977">
          <cell r="B1977">
            <v>1061731689</v>
          </cell>
          <cell r="C1977" t="str">
            <v>VILLOTA ENRIQUEZ MARIBEL DEICY</v>
          </cell>
          <cell r="D1977" t="str">
            <v>VILLOTA</v>
          </cell>
          <cell r="E1977" t="str">
            <v>ENRIQUEZ</v>
          </cell>
          <cell r="F1977" t="str">
            <v>MARIBEL</v>
          </cell>
          <cell r="G1977" t="str">
            <v>DEICY</v>
          </cell>
          <cell r="H1977" t="str">
            <v>NULL</v>
          </cell>
          <cell r="I1977" t="str">
            <v>NULL</v>
          </cell>
          <cell r="J1977" t="str">
            <v>F</v>
          </cell>
          <cell r="K1977" t="str">
            <v>NULL</v>
          </cell>
          <cell r="L1977" t="str">
            <v>NULL</v>
          </cell>
          <cell r="M1977" t="str">
            <v>NULL</v>
          </cell>
          <cell r="N1977" t="str">
            <v>mdvillota@unicauca.edu.co</v>
          </cell>
          <cell r="O1977" t="str">
            <v>NULL</v>
          </cell>
          <cell r="P1977" t="str">
            <v>NULL</v>
          </cell>
          <cell r="Q1977">
            <v>1</v>
          </cell>
        </row>
        <row r="1978">
          <cell r="B1978">
            <v>25288188</v>
          </cell>
          <cell r="C1978" t="str">
            <v>Fernandez Enriquez Maria Fernanda</v>
          </cell>
          <cell r="D1978" t="str">
            <v>Fernandez</v>
          </cell>
          <cell r="E1978" t="str">
            <v>Enriquez</v>
          </cell>
          <cell r="F1978" t="str">
            <v>Maria</v>
          </cell>
          <cell r="G1978" t="str">
            <v>Fernanda</v>
          </cell>
          <cell r="H1978" t="str">
            <v>NULL</v>
          </cell>
          <cell r="I1978" t="str">
            <v>NULL</v>
          </cell>
          <cell r="J1978" t="str">
            <v>M</v>
          </cell>
          <cell r="K1978" t="str">
            <v>NULL</v>
          </cell>
          <cell r="L1978" t="str">
            <v>NULL</v>
          </cell>
          <cell r="M1978" t="str">
            <v>NULL</v>
          </cell>
          <cell r="N1978" t="str">
            <v>ferchas22@gmail.com</v>
          </cell>
          <cell r="O1978" t="str">
            <v>NULL</v>
          </cell>
          <cell r="P1978" t="str">
            <v>NULL</v>
          </cell>
          <cell r="Q1978">
            <v>1</v>
          </cell>
        </row>
        <row r="1979">
          <cell r="B1979">
            <v>1061713707</v>
          </cell>
          <cell r="C1979" t="str">
            <v>MOLANO ROMERO FABIAN EDUARDO</v>
          </cell>
          <cell r="D1979" t="str">
            <v>MOLANO</v>
          </cell>
          <cell r="E1979" t="str">
            <v>ROMERO</v>
          </cell>
          <cell r="F1979" t="str">
            <v>FABIAN</v>
          </cell>
          <cell r="G1979" t="str">
            <v>EDUARDO</v>
          </cell>
          <cell r="H1979" t="str">
            <v>NULL</v>
          </cell>
          <cell r="I1979" t="str">
            <v>NULL</v>
          </cell>
          <cell r="J1979" t="str">
            <v>M</v>
          </cell>
          <cell r="K1979" t="str">
            <v>NULL</v>
          </cell>
          <cell r="L1979" t="str">
            <v>NULL</v>
          </cell>
          <cell r="M1979" t="str">
            <v>NULL</v>
          </cell>
          <cell r="N1979" t="str">
            <v>molanoper05@gmail.com</v>
          </cell>
          <cell r="O1979" t="str">
            <v>NULL</v>
          </cell>
          <cell r="P1979" t="str">
            <v>NULL</v>
          </cell>
          <cell r="Q1979">
            <v>1</v>
          </cell>
        </row>
        <row r="1980">
          <cell r="B1980">
            <v>94491615</v>
          </cell>
          <cell r="C1980" t="str">
            <v>jimenez trujillo oscar hernan</v>
          </cell>
          <cell r="D1980" t="str">
            <v>jimenez</v>
          </cell>
          <cell r="E1980" t="str">
            <v>trujillo</v>
          </cell>
          <cell r="F1980" t="str">
            <v>oscar</v>
          </cell>
          <cell r="G1980" t="str">
            <v>hernan</v>
          </cell>
          <cell r="H1980" t="str">
            <v>NULL</v>
          </cell>
          <cell r="I1980" t="str">
            <v>NULL</v>
          </cell>
          <cell r="J1980" t="str">
            <v>M</v>
          </cell>
          <cell r="K1980" t="str">
            <v>NULL</v>
          </cell>
          <cell r="L1980" t="str">
            <v>NULL</v>
          </cell>
          <cell r="M1980" t="str">
            <v>NULL</v>
          </cell>
          <cell r="N1980" t="str">
            <v>oscardeporte2000@yahoo.es</v>
          </cell>
          <cell r="O1980" t="str">
            <v>NULL</v>
          </cell>
          <cell r="P1980" t="str">
            <v>NULL</v>
          </cell>
          <cell r="Q1980">
            <v>1</v>
          </cell>
        </row>
        <row r="1981">
          <cell r="B1981">
            <v>7144115</v>
          </cell>
          <cell r="C1981" t="str">
            <v>PAZ CERON GERSON ANDRES</v>
          </cell>
          <cell r="D1981" t="str">
            <v>PAZ</v>
          </cell>
          <cell r="E1981" t="str">
            <v>CERON</v>
          </cell>
          <cell r="F1981" t="str">
            <v>GERSON</v>
          </cell>
          <cell r="G1981" t="str">
            <v>ANDRES</v>
          </cell>
          <cell r="H1981" t="str">
            <v>NULL</v>
          </cell>
          <cell r="I1981" t="str">
            <v>NULL</v>
          </cell>
          <cell r="J1981" t="str">
            <v>M</v>
          </cell>
          <cell r="K1981" t="str">
            <v>NULL</v>
          </cell>
          <cell r="L1981" t="str">
            <v>NULL</v>
          </cell>
          <cell r="M1981" t="str">
            <v>NULL</v>
          </cell>
          <cell r="N1981" t="str">
            <v>andrespazceron@gmail.com</v>
          </cell>
          <cell r="O1981" t="str">
            <v>NULL</v>
          </cell>
          <cell r="P1981" t="str">
            <v>NULL</v>
          </cell>
          <cell r="Q1981">
            <v>1</v>
          </cell>
        </row>
        <row r="1982">
          <cell r="B1982">
            <v>1061778965</v>
          </cell>
          <cell r="C1982" t="str">
            <v>MOSQUERA  DANIEL ANDRES</v>
          </cell>
          <cell r="D1982" t="str">
            <v>MOSQUERA</v>
          </cell>
          <cell r="F1982" t="str">
            <v>DANIEL</v>
          </cell>
          <cell r="G1982" t="str">
            <v>ANDRES</v>
          </cell>
          <cell r="H1982" t="str">
            <v>NULL</v>
          </cell>
          <cell r="I1982" t="str">
            <v>NULL</v>
          </cell>
          <cell r="J1982" t="str">
            <v>M</v>
          </cell>
          <cell r="K1982" t="str">
            <v>NULL</v>
          </cell>
          <cell r="L1982" t="str">
            <v>NULL</v>
          </cell>
          <cell r="M1982" t="str">
            <v>NULL</v>
          </cell>
          <cell r="N1982" t="str">
            <v>danielmosquera@unicauca.edu.co</v>
          </cell>
          <cell r="O1982" t="str">
            <v>NULL</v>
          </cell>
          <cell r="P1982" t="str">
            <v>NULL</v>
          </cell>
          <cell r="Q1982">
            <v>1</v>
          </cell>
        </row>
        <row r="1983">
          <cell r="B1983">
            <v>10307424</v>
          </cell>
          <cell r="C1983" t="str">
            <v>JOAQUI DAZA DIEGO FABIAN</v>
          </cell>
          <cell r="D1983" t="str">
            <v>JOAQUI</v>
          </cell>
          <cell r="E1983" t="str">
            <v>DAZA</v>
          </cell>
          <cell r="F1983" t="str">
            <v>DIEGO</v>
          </cell>
          <cell r="G1983" t="str">
            <v>FABIAN</v>
          </cell>
          <cell r="H1983" t="str">
            <v>NULL</v>
          </cell>
          <cell r="I1983" t="str">
            <v>NULL</v>
          </cell>
          <cell r="J1983" t="str">
            <v>M</v>
          </cell>
          <cell r="K1983" t="str">
            <v>NULL</v>
          </cell>
          <cell r="L1983" t="str">
            <v>NULL</v>
          </cell>
          <cell r="M1983" t="str">
            <v>NULL</v>
          </cell>
          <cell r="N1983" t="str">
            <v>diegoj@unicauca.edu.co</v>
          </cell>
          <cell r="O1983" t="str">
            <v>NULL</v>
          </cell>
          <cell r="P1983" t="str">
            <v>NULL</v>
          </cell>
          <cell r="Q1983">
            <v>1</v>
          </cell>
        </row>
        <row r="1984">
          <cell r="B1984">
            <v>1061709930</v>
          </cell>
          <cell r="C1984" t="str">
            <v>MOSQUERA RODRIGUEZ ADRIANA SOFIA</v>
          </cell>
          <cell r="D1984" t="str">
            <v>MOSQUERA</v>
          </cell>
          <cell r="E1984" t="str">
            <v>RODRIGUEZ</v>
          </cell>
          <cell r="F1984" t="str">
            <v>ADRIANA</v>
          </cell>
          <cell r="G1984" t="str">
            <v>SOFIA</v>
          </cell>
          <cell r="H1984" t="str">
            <v>NULL</v>
          </cell>
          <cell r="I1984" t="str">
            <v>NULL</v>
          </cell>
          <cell r="J1984" t="str">
            <v>F</v>
          </cell>
          <cell r="K1984" t="str">
            <v>NULL</v>
          </cell>
          <cell r="L1984" t="str">
            <v>NULL</v>
          </cell>
          <cell r="M1984" t="str">
            <v>NULL</v>
          </cell>
          <cell r="N1984" t="str">
            <v>adrianasofia@unicauca.edu.co</v>
          </cell>
          <cell r="O1984" t="str">
            <v>NULL</v>
          </cell>
          <cell r="P1984" t="str">
            <v>NULL</v>
          </cell>
          <cell r="Q1984">
            <v>1</v>
          </cell>
        </row>
        <row r="1985">
          <cell r="B1985">
            <v>1003102568</v>
          </cell>
          <cell r="C1985" t="str">
            <v>DORADO NAVIA ANDRES ESTEBAN</v>
          </cell>
          <cell r="D1985" t="str">
            <v>DORADO</v>
          </cell>
          <cell r="E1985" t="str">
            <v>NAVIA</v>
          </cell>
          <cell r="F1985" t="str">
            <v>ANDRES</v>
          </cell>
          <cell r="G1985" t="str">
            <v>ESTEBAN</v>
          </cell>
          <cell r="H1985" t="str">
            <v>NULL</v>
          </cell>
          <cell r="I1985" t="str">
            <v>NULL</v>
          </cell>
          <cell r="J1985" t="str">
            <v>M</v>
          </cell>
          <cell r="K1985" t="str">
            <v>NULL</v>
          </cell>
          <cell r="L1985" t="str">
            <v>NULL</v>
          </cell>
          <cell r="M1985" t="str">
            <v>NULL</v>
          </cell>
          <cell r="N1985" t="str">
            <v>aesteband@unicauca.edu.co</v>
          </cell>
          <cell r="O1985" t="str">
            <v>NULL</v>
          </cell>
          <cell r="P1985" t="str">
            <v>NULL</v>
          </cell>
          <cell r="Q1985">
            <v>1</v>
          </cell>
        </row>
        <row r="1986">
          <cell r="B1986">
            <v>1061821723</v>
          </cell>
          <cell r="C1986" t="str">
            <v>PATIÑO SERRANO LUIS FELIPE</v>
          </cell>
          <cell r="D1986" t="str">
            <v>PATIÑO</v>
          </cell>
          <cell r="E1986" t="str">
            <v>SERRANO</v>
          </cell>
          <cell r="F1986" t="str">
            <v>LUIS</v>
          </cell>
          <cell r="G1986" t="str">
            <v>FELIPE</v>
          </cell>
          <cell r="H1986" t="str">
            <v>NULL</v>
          </cell>
          <cell r="I1986" t="str">
            <v>NULL</v>
          </cell>
          <cell r="J1986" t="str">
            <v>M</v>
          </cell>
          <cell r="K1986" t="str">
            <v>NULL</v>
          </cell>
          <cell r="L1986" t="str">
            <v>NULL</v>
          </cell>
          <cell r="M1986" t="str">
            <v>NULL</v>
          </cell>
          <cell r="N1986" t="str">
            <v>luisfpat@unicauca.edu.co</v>
          </cell>
          <cell r="O1986" t="str">
            <v>NULL</v>
          </cell>
          <cell r="P1986" t="str">
            <v>NULL</v>
          </cell>
          <cell r="Q1986">
            <v>1</v>
          </cell>
        </row>
        <row r="1987">
          <cell r="B1987">
            <v>1061803739</v>
          </cell>
          <cell r="C1987" t="str">
            <v>YEPES HOYOS ROSMER HASAN</v>
          </cell>
          <cell r="D1987" t="str">
            <v>YEPES</v>
          </cell>
          <cell r="E1987" t="str">
            <v>HOYOS</v>
          </cell>
          <cell r="F1987" t="str">
            <v>ROSMER</v>
          </cell>
          <cell r="G1987" t="str">
            <v>HASAN</v>
          </cell>
          <cell r="H1987" t="str">
            <v>NULL</v>
          </cell>
          <cell r="I1987" t="str">
            <v>NULL</v>
          </cell>
          <cell r="J1987" t="str">
            <v>M</v>
          </cell>
          <cell r="K1987" t="str">
            <v>NULL</v>
          </cell>
          <cell r="L1987" t="str">
            <v>NULL</v>
          </cell>
          <cell r="M1987" t="str">
            <v>NULL</v>
          </cell>
          <cell r="N1987" t="str">
            <v>rosmerh@unicauca.edu.co</v>
          </cell>
          <cell r="O1987" t="str">
            <v>NULL</v>
          </cell>
          <cell r="P1987" t="str">
            <v>NULL</v>
          </cell>
          <cell r="Q1987">
            <v>1</v>
          </cell>
        </row>
        <row r="1988">
          <cell r="B1988">
            <v>1085941043</v>
          </cell>
          <cell r="C1988" t="str">
            <v>AGUILAR BETANCOURTH JONATHAN DAVID</v>
          </cell>
          <cell r="D1988" t="str">
            <v>AGUILAR</v>
          </cell>
          <cell r="E1988" t="str">
            <v>BETANCOURTH</v>
          </cell>
          <cell r="F1988" t="str">
            <v>JONATHAN</v>
          </cell>
          <cell r="G1988" t="str">
            <v>DAVID</v>
          </cell>
          <cell r="H1988" t="str">
            <v>NULL</v>
          </cell>
          <cell r="I1988" t="str">
            <v>NULL</v>
          </cell>
          <cell r="J1988" t="str">
            <v>M</v>
          </cell>
          <cell r="K1988" t="str">
            <v>NULL</v>
          </cell>
          <cell r="L1988" t="str">
            <v>NULL</v>
          </cell>
          <cell r="M1988" t="str">
            <v>NULL</v>
          </cell>
          <cell r="N1988" t="str">
            <v>abjanathan@unicauca.edu.co</v>
          </cell>
          <cell r="O1988" t="str">
            <v>NULL</v>
          </cell>
          <cell r="P1988" t="str">
            <v>NULL</v>
          </cell>
          <cell r="Q1988">
            <v>1</v>
          </cell>
        </row>
        <row r="1989">
          <cell r="B1989">
            <v>1061814849</v>
          </cell>
          <cell r="C1989" t="str">
            <v>PIAMBA MUELAS JUAN JOSE</v>
          </cell>
          <cell r="D1989" t="str">
            <v>PIAMBA</v>
          </cell>
          <cell r="E1989" t="str">
            <v>MUELAS</v>
          </cell>
          <cell r="F1989" t="str">
            <v>JUAN</v>
          </cell>
          <cell r="G1989" t="str">
            <v>JOSE</v>
          </cell>
          <cell r="H1989" t="str">
            <v>NULL</v>
          </cell>
          <cell r="I1989" t="str">
            <v>NULL</v>
          </cell>
          <cell r="J1989" t="str">
            <v>M</v>
          </cell>
          <cell r="K1989" t="str">
            <v>NULL</v>
          </cell>
          <cell r="L1989" t="str">
            <v>NULL</v>
          </cell>
          <cell r="M1989" t="str">
            <v>NULL</v>
          </cell>
          <cell r="N1989" t="str">
            <v>juanjosepiamba98@gmail.com</v>
          </cell>
          <cell r="O1989" t="str">
            <v>NULL</v>
          </cell>
          <cell r="P1989" t="str">
            <v>NULL</v>
          </cell>
          <cell r="Q1989">
            <v>1</v>
          </cell>
        </row>
        <row r="1990">
          <cell r="B1990">
            <v>1085308230</v>
          </cell>
          <cell r="C1990" t="str">
            <v>Delgado Guaztumal Edison Ferney</v>
          </cell>
          <cell r="D1990" t="str">
            <v>Delgado</v>
          </cell>
          <cell r="E1990" t="str">
            <v>Guaztumal</v>
          </cell>
          <cell r="F1990" t="str">
            <v>Edison</v>
          </cell>
          <cell r="G1990" t="str">
            <v>Ferney</v>
          </cell>
          <cell r="H1990" t="str">
            <v>NULL</v>
          </cell>
          <cell r="I1990" t="str">
            <v>NULL</v>
          </cell>
          <cell r="J1990" t="str">
            <v>M</v>
          </cell>
          <cell r="K1990" t="str">
            <v>NULL</v>
          </cell>
          <cell r="L1990" t="str">
            <v>NULL</v>
          </cell>
          <cell r="M1990" t="str">
            <v>NULL</v>
          </cell>
          <cell r="N1990" t="str">
            <v>edisondelgado2021@gmail.com</v>
          </cell>
          <cell r="O1990" t="str">
            <v>NULL</v>
          </cell>
          <cell r="P1990" t="str">
            <v>NULL</v>
          </cell>
          <cell r="Q1990">
            <v>1</v>
          </cell>
        </row>
        <row r="1991">
          <cell r="B1991">
            <v>1061791343</v>
          </cell>
          <cell r="C1991" t="str">
            <v xml:space="preserve">ALVARADO ALVARADO YUBELY </v>
          </cell>
          <cell r="D1991" t="str">
            <v>ALVARADO</v>
          </cell>
          <cell r="E1991" t="str">
            <v>ALVARADO</v>
          </cell>
          <cell r="F1991" t="str">
            <v>YUBELY</v>
          </cell>
          <cell r="H1991" t="str">
            <v>NULL</v>
          </cell>
          <cell r="I1991" t="str">
            <v>NULL</v>
          </cell>
          <cell r="J1991" t="str">
            <v>F</v>
          </cell>
          <cell r="K1991" t="str">
            <v>NULL</v>
          </cell>
          <cell r="L1991" t="str">
            <v>NULL</v>
          </cell>
          <cell r="M1991" t="str">
            <v>NULL</v>
          </cell>
          <cell r="N1991" t="str">
            <v>yalvarado@unicauca.co</v>
          </cell>
          <cell r="O1991" t="str">
            <v>NULL</v>
          </cell>
          <cell r="P1991" t="str">
            <v>NULL</v>
          </cell>
          <cell r="Q1991">
            <v>1</v>
          </cell>
        </row>
        <row r="1992">
          <cell r="B1992">
            <v>1061700055</v>
          </cell>
          <cell r="C1992" t="str">
            <v>CORDOBA PAREDES JULIAN ANDRES</v>
          </cell>
          <cell r="D1992" t="str">
            <v>CORDOBA</v>
          </cell>
          <cell r="E1992" t="str">
            <v>PAREDES</v>
          </cell>
          <cell r="F1992" t="str">
            <v>JULIAN</v>
          </cell>
          <cell r="G1992" t="str">
            <v>ANDRES</v>
          </cell>
          <cell r="H1992" t="str">
            <v>NULL</v>
          </cell>
          <cell r="I1992" t="str">
            <v>NULL</v>
          </cell>
          <cell r="J1992" t="str">
            <v>M</v>
          </cell>
          <cell r="K1992" t="str">
            <v>NULL</v>
          </cell>
          <cell r="L1992" t="str">
            <v>NULL</v>
          </cell>
          <cell r="M1992" t="str">
            <v>NULL</v>
          </cell>
          <cell r="N1992" t="str">
            <v>juliancordobap@unicauca.edu.co</v>
          </cell>
          <cell r="O1992" t="str">
            <v>NULL</v>
          </cell>
          <cell r="P1992" t="str">
            <v>NULL</v>
          </cell>
          <cell r="Q1992">
            <v>1</v>
          </cell>
        </row>
        <row r="1993">
          <cell r="B1993">
            <v>1110538262</v>
          </cell>
          <cell r="C1993" t="str">
            <v>GIRALDO BUSTAMANTE FRANCISCO JAVIER</v>
          </cell>
          <cell r="D1993" t="str">
            <v>GIRALDO</v>
          </cell>
          <cell r="E1993" t="str">
            <v>BUSTAMANTE</v>
          </cell>
          <cell r="F1993" t="str">
            <v>FRANCISCO</v>
          </cell>
          <cell r="G1993" t="str">
            <v>JAVIER</v>
          </cell>
          <cell r="H1993" t="str">
            <v>NULL</v>
          </cell>
          <cell r="I1993" t="str">
            <v>NULL</v>
          </cell>
          <cell r="J1993" t="str">
            <v>M</v>
          </cell>
          <cell r="K1993" t="str">
            <v>NULL</v>
          </cell>
          <cell r="L1993" t="str">
            <v>NULL</v>
          </cell>
          <cell r="M1993" t="str">
            <v>NULL</v>
          </cell>
          <cell r="N1993" t="str">
            <v>javi-giraldo@hotmail.com</v>
          </cell>
          <cell r="O1993" t="str">
            <v>NULL</v>
          </cell>
          <cell r="P1993" t="str">
            <v>NULL</v>
          </cell>
          <cell r="Q1993">
            <v>1</v>
          </cell>
        </row>
        <row r="1994">
          <cell r="B1994">
            <v>30884689</v>
          </cell>
          <cell r="C1994" t="str">
            <v xml:space="preserve">VELASQUEZ CRUZ SANDARA </v>
          </cell>
          <cell r="D1994" t="str">
            <v>VELASQUEZ</v>
          </cell>
          <cell r="E1994" t="str">
            <v>CRUZ</v>
          </cell>
          <cell r="F1994" t="str">
            <v>SANDARA</v>
          </cell>
          <cell r="H1994" t="str">
            <v>NULL</v>
          </cell>
          <cell r="I1994" t="str">
            <v>NULL</v>
          </cell>
          <cell r="J1994" t="str">
            <v>F</v>
          </cell>
          <cell r="K1994" t="str">
            <v>NULL</v>
          </cell>
          <cell r="L1994" t="str">
            <v>NULL</v>
          </cell>
          <cell r="M1994" t="str">
            <v>NULL</v>
          </cell>
          <cell r="N1994" t="str">
            <v>sandaravelasquez@gmail.com</v>
          </cell>
          <cell r="O1994" t="str">
            <v>NULL</v>
          </cell>
          <cell r="P1994" t="str">
            <v>NULL</v>
          </cell>
          <cell r="Q1994">
            <v>1</v>
          </cell>
        </row>
        <row r="1995">
          <cell r="B1995">
            <v>38643804</v>
          </cell>
          <cell r="C1995" t="str">
            <v>GAITAN GOMEZ OLGA LUCIA</v>
          </cell>
          <cell r="D1995" t="str">
            <v>GAITAN</v>
          </cell>
          <cell r="E1995" t="str">
            <v>GOMEZ</v>
          </cell>
          <cell r="F1995" t="str">
            <v>OLGA</v>
          </cell>
          <cell r="G1995" t="str">
            <v>LUCIA</v>
          </cell>
          <cell r="H1995" t="str">
            <v>NULL</v>
          </cell>
          <cell r="I1995" t="str">
            <v>NULL</v>
          </cell>
          <cell r="J1995" t="str">
            <v>F</v>
          </cell>
          <cell r="K1995" t="str">
            <v>NULL</v>
          </cell>
          <cell r="L1995" t="str">
            <v>NULL</v>
          </cell>
          <cell r="M1995" t="str">
            <v>NULL</v>
          </cell>
          <cell r="N1995" t="str">
            <v>gaitanol2012@yahoo.com</v>
          </cell>
          <cell r="O1995" t="str">
            <v>NULL</v>
          </cell>
          <cell r="P1995" t="str">
            <v>NULL</v>
          </cell>
          <cell r="Q1995">
            <v>1</v>
          </cell>
        </row>
        <row r="1996">
          <cell r="B1996">
            <v>1061785156</v>
          </cell>
          <cell r="C1996" t="str">
            <v>VALVERDE VALVERDE MARIA ANGELICA</v>
          </cell>
          <cell r="D1996" t="str">
            <v>VALVERDE</v>
          </cell>
          <cell r="E1996" t="str">
            <v>VALVERDE</v>
          </cell>
          <cell r="F1996" t="str">
            <v>MARIA</v>
          </cell>
          <cell r="G1996" t="str">
            <v>ANGELICA</v>
          </cell>
          <cell r="H1996" t="str">
            <v>NULL</v>
          </cell>
          <cell r="I1996" t="str">
            <v>NULL</v>
          </cell>
          <cell r="J1996" t="str">
            <v>M</v>
          </cell>
          <cell r="K1996" t="str">
            <v>NULL</v>
          </cell>
          <cell r="L1996" t="str">
            <v>NULL</v>
          </cell>
          <cell r="M1996" t="str">
            <v>NULL</v>
          </cell>
          <cell r="N1996" t="str">
            <v>mariaval@unicauca.edu.co</v>
          </cell>
          <cell r="O1996" t="str">
            <v>NULL</v>
          </cell>
          <cell r="P1996" t="str">
            <v>NULL</v>
          </cell>
          <cell r="Q1996">
            <v>1</v>
          </cell>
        </row>
        <row r="1997">
          <cell r="B1997">
            <v>16770367</v>
          </cell>
          <cell r="C1997" t="str">
            <v>GARCIA GONZALEZ CARLOS ALBERTO</v>
          </cell>
          <cell r="D1997" t="str">
            <v>GARCIA</v>
          </cell>
          <cell r="E1997" t="str">
            <v>GONZALEZ</v>
          </cell>
          <cell r="F1997" t="str">
            <v>CARLOS</v>
          </cell>
          <cell r="G1997" t="str">
            <v>ALBERTO</v>
          </cell>
          <cell r="H1997" t="str">
            <v>NULL</v>
          </cell>
          <cell r="I1997" t="str">
            <v>NULL</v>
          </cell>
          <cell r="J1997" t="str">
            <v>M</v>
          </cell>
          <cell r="K1997" t="str">
            <v>NULL</v>
          </cell>
          <cell r="L1997" t="str">
            <v>NULL</v>
          </cell>
          <cell r="M1997" t="str">
            <v>NULL</v>
          </cell>
          <cell r="N1997" t="str">
            <v>carlosgagon@gmail.com</v>
          </cell>
          <cell r="O1997" t="str">
            <v>NULL</v>
          </cell>
          <cell r="P1997" t="str">
            <v>NULL</v>
          </cell>
          <cell r="Q1997">
            <v>1</v>
          </cell>
        </row>
        <row r="1998">
          <cell r="B1998">
            <v>76315698</v>
          </cell>
          <cell r="C1998" t="str">
            <v>SALAZAR VILLAMARIN CARLOS IVAN</v>
          </cell>
          <cell r="D1998" t="str">
            <v>SALAZAR</v>
          </cell>
          <cell r="E1998" t="str">
            <v>VILLAMARIN</v>
          </cell>
          <cell r="F1998" t="str">
            <v>CARLOS</v>
          </cell>
          <cell r="G1998" t="str">
            <v>IVAN</v>
          </cell>
          <cell r="H1998" t="str">
            <v>NULL</v>
          </cell>
          <cell r="I1998" t="str">
            <v>NULL</v>
          </cell>
          <cell r="J1998" t="str">
            <v>M</v>
          </cell>
          <cell r="K1998" t="str">
            <v>NULL</v>
          </cell>
          <cell r="L1998" t="str">
            <v>NULL</v>
          </cell>
          <cell r="M1998" t="str">
            <v>NULL</v>
          </cell>
          <cell r="N1998" t="str">
            <v>car123927@gmail.com</v>
          </cell>
          <cell r="O1998" t="str">
            <v>NULL</v>
          </cell>
          <cell r="P1998" t="str">
            <v>NULL</v>
          </cell>
          <cell r="Q1998">
            <v>1</v>
          </cell>
        </row>
        <row r="1999">
          <cell r="B1999">
            <v>1061748732</v>
          </cell>
          <cell r="C1999" t="str">
            <v>GRIJALBA ZUÑIGA DIANA LISETH</v>
          </cell>
          <cell r="D1999" t="str">
            <v>GRIJALBA</v>
          </cell>
          <cell r="E1999" t="str">
            <v>ZUÑIGA</v>
          </cell>
          <cell r="F1999" t="str">
            <v>DIANA</v>
          </cell>
          <cell r="G1999" t="str">
            <v>LISETH</v>
          </cell>
          <cell r="H1999" t="str">
            <v>NULL</v>
          </cell>
          <cell r="I1999" t="str">
            <v>NULL</v>
          </cell>
          <cell r="J1999" t="str">
            <v>F</v>
          </cell>
          <cell r="K1999" t="str">
            <v>NULL</v>
          </cell>
          <cell r="L1999" t="str">
            <v>NULL</v>
          </cell>
          <cell r="M1999" t="str">
            <v>NULL</v>
          </cell>
          <cell r="N1999" t="str">
            <v>dializ19@gmail.com</v>
          </cell>
          <cell r="O1999" t="str">
            <v>NULL</v>
          </cell>
          <cell r="P1999" t="str">
            <v>NULL</v>
          </cell>
          <cell r="Q1999">
            <v>1</v>
          </cell>
        </row>
        <row r="2000">
          <cell r="B2000">
            <v>1087421447</v>
          </cell>
          <cell r="C2000" t="str">
            <v>ROSERO TOBAR JONATHAN ALEXANDER</v>
          </cell>
          <cell r="D2000" t="str">
            <v>ROSERO</v>
          </cell>
          <cell r="E2000" t="str">
            <v>TOBAR</v>
          </cell>
          <cell r="F2000" t="str">
            <v>JONATHAN</v>
          </cell>
          <cell r="G2000" t="str">
            <v>ALEXANDER</v>
          </cell>
          <cell r="H2000" t="str">
            <v>NULL</v>
          </cell>
          <cell r="I2000" t="str">
            <v>NULL</v>
          </cell>
          <cell r="J2000" t="str">
            <v>M</v>
          </cell>
          <cell r="K2000" t="str">
            <v>NULL</v>
          </cell>
          <cell r="L2000" t="str">
            <v>NULL</v>
          </cell>
          <cell r="M2000" t="str">
            <v>NULL</v>
          </cell>
          <cell r="N2000" t="str">
            <v>jonathanrosero143@gmail.com</v>
          </cell>
          <cell r="O2000" t="str">
            <v>NULL</v>
          </cell>
          <cell r="P2000" t="str">
            <v>NULL</v>
          </cell>
          <cell r="Q2000">
            <v>1</v>
          </cell>
        </row>
        <row r="2001">
          <cell r="B2001">
            <v>1086225086</v>
          </cell>
          <cell r="C2001" t="str">
            <v>TimanA MejIa Luis Carlos</v>
          </cell>
          <cell r="D2001" t="str">
            <v>TimanA</v>
          </cell>
          <cell r="E2001" t="str">
            <v>MejIa</v>
          </cell>
          <cell r="F2001" t="str">
            <v>Luis</v>
          </cell>
          <cell r="G2001" t="str">
            <v>Carlos</v>
          </cell>
          <cell r="H2001" t="str">
            <v>NULL</v>
          </cell>
          <cell r="I2001" t="str">
            <v>NULL</v>
          </cell>
          <cell r="J2001" t="str">
            <v>M</v>
          </cell>
          <cell r="K2001" t="str">
            <v>NULL</v>
          </cell>
          <cell r="L2001" t="str">
            <v>NULL</v>
          </cell>
          <cell r="M2001" t="str">
            <v>NULL</v>
          </cell>
          <cell r="N2001" t="str">
            <v>luisctimana@unicauca.edu.co</v>
          </cell>
          <cell r="O2001" t="str">
            <v>NULL</v>
          </cell>
          <cell r="P2001" t="str">
            <v>NULL</v>
          </cell>
          <cell r="Q2001">
            <v>1</v>
          </cell>
        </row>
        <row r="2002">
          <cell r="B2002">
            <v>1061738323</v>
          </cell>
          <cell r="C2002" t="str">
            <v>Zapata Erazo Sebastian Alberto</v>
          </cell>
          <cell r="D2002" t="str">
            <v>Zapata</v>
          </cell>
          <cell r="E2002" t="str">
            <v>Erazo</v>
          </cell>
          <cell r="F2002" t="str">
            <v>Sebastian</v>
          </cell>
          <cell r="G2002" t="str">
            <v>Alberto</v>
          </cell>
          <cell r="H2002" t="str">
            <v>NULL</v>
          </cell>
          <cell r="I2002" t="str">
            <v>NULL</v>
          </cell>
          <cell r="J2002" t="str">
            <v>M</v>
          </cell>
          <cell r="K2002" t="str">
            <v>NULL</v>
          </cell>
          <cell r="L2002" t="str">
            <v>NULL</v>
          </cell>
          <cell r="M2002" t="str">
            <v>NULL</v>
          </cell>
          <cell r="N2002" t="str">
            <v>sebastianzapataerazo@gmail.com</v>
          </cell>
          <cell r="O2002" t="str">
            <v>NULL</v>
          </cell>
          <cell r="P2002" t="str">
            <v>NULL</v>
          </cell>
          <cell r="Q2002">
            <v>1</v>
          </cell>
        </row>
        <row r="2003">
          <cell r="B2003">
            <v>59818846</v>
          </cell>
          <cell r="C2003" t="str">
            <v xml:space="preserve">BELTRAN MEDINA TANIA </v>
          </cell>
          <cell r="D2003" t="str">
            <v>BELTRAN</v>
          </cell>
          <cell r="E2003" t="str">
            <v>MEDINA</v>
          </cell>
          <cell r="F2003" t="str">
            <v>TANIA</v>
          </cell>
          <cell r="H2003" t="str">
            <v>NULL</v>
          </cell>
          <cell r="I2003" t="str">
            <v>NULL</v>
          </cell>
          <cell r="J2003" t="str">
            <v>F</v>
          </cell>
          <cell r="K2003" t="str">
            <v>NULL</v>
          </cell>
          <cell r="L2003" t="str">
            <v>NULL</v>
          </cell>
          <cell r="M2003" t="str">
            <v>NULL</v>
          </cell>
          <cell r="N2003" t="str">
            <v>btania120@gmail.com</v>
          </cell>
          <cell r="O2003" t="str">
            <v>NULL</v>
          </cell>
          <cell r="P2003" t="str">
            <v>NULL</v>
          </cell>
          <cell r="Q2003">
            <v>1</v>
          </cell>
        </row>
        <row r="2004">
          <cell r="B2004">
            <v>1061769995</v>
          </cell>
          <cell r="C2004" t="str">
            <v>salazar sanchez cristian hernando</v>
          </cell>
          <cell r="D2004" t="str">
            <v>salazar</v>
          </cell>
          <cell r="E2004" t="str">
            <v>sanchez</v>
          </cell>
          <cell r="F2004" t="str">
            <v>cristian</v>
          </cell>
          <cell r="G2004" t="str">
            <v>hernando</v>
          </cell>
          <cell r="H2004" t="str">
            <v>NULL</v>
          </cell>
          <cell r="I2004" t="str">
            <v>NULL</v>
          </cell>
          <cell r="J2004" t="str">
            <v>M</v>
          </cell>
          <cell r="K2004" t="str">
            <v>NULL</v>
          </cell>
          <cell r="L2004" t="str">
            <v>NULL</v>
          </cell>
          <cell r="M2004" t="str">
            <v>NULL</v>
          </cell>
          <cell r="N2004" t="str">
            <v>hernando.salazar94@gmail.com</v>
          </cell>
          <cell r="O2004" t="str">
            <v>NULL</v>
          </cell>
          <cell r="P2004" t="str">
            <v>NULL</v>
          </cell>
          <cell r="Q2004">
            <v>1</v>
          </cell>
        </row>
        <row r="2005">
          <cell r="B2005">
            <v>1061761002</v>
          </cell>
          <cell r="C2005" t="str">
            <v>RODRIGUEZ HERRERA ANGIE ANDREA</v>
          </cell>
          <cell r="D2005" t="str">
            <v>RODRIGUEZ</v>
          </cell>
          <cell r="E2005" t="str">
            <v>HERRERA</v>
          </cell>
          <cell r="F2005" t="str">
            <v>ANGIE</v>
          </cell>
          <cell r="G2005" t="str">
            <v>ANDREA</v>
          </cell>
          <cell r="H2005" t="str">
            <v>NULL</v>
          </cell>
          <cell r="I2005" t="str">
            <v>NULL</v>
          </cell>
          <cell r="J2005" t="str">
            <v>F</v>
          </cell>
          <cell r="K2005" t="str">
            <v>NULL</v>
          </cell>
          <cell r="L2005" t="str">
            <v>NULL</v>
          </cell>
          <cell r="M2005" t="str">
            <v>NULL</v>
          </cell>
          <cell r="N2005" t="str">
            <v>angierodriguez@unicauca.edu.co</v>
          </cell>
          <cell r="O2005" t="str">
            <v>NULL</v>
          </cell>
          <cell r="P2005" t="str">
            <v>NULL</v>
          </cell>
          <cell r="Q2005">
            <v>1</v>
          </cell>
        </row>
        <row r="2006">
          <cell r="B2006">
            <v>1061686123</v>
          </cell>
          <cell r="C2006" t="str">
            <v>VELEZ NOGUERA JAVIER FERNANDO</v>
          </cell>
          <cell r="D2006" t="str">
            <v>VELEZ</v>
          </cell>
          <cell r="E2006" t="str">
            <v>NOGUERA</v>
          </cell>
          <cell r="F2006" t="str">
            <v>JAVIER</v>
          </cell>
          <cell r="G2006" t="str">
            <v>FERNANDO</v>
          </cell>
          <cell r="H2006" t="str">
            <v>NULL</v>
          </cell>
          <cell r="I2006" t="str">
            <v>NULL</v>
          </cell>
          <cell r="J2006" t="str">
            <v>M</v>
          </cell>
          <cell r="K2006" t="str">
            <v>NULL</v>
          </cell>
          <cell r="L2006" t="str">
            <v>NULL</v>
          </cell>
          <cell r="M2006" t="str">
            <v>NULL</v>
          </cell>
          <cell r="N2006" t="str">
            <v>fernandovelez1485@gmail.com</v>
          </cell>
          <cell r="O2006" t="str">
            <v>NULL</v>
          </cell>
          <cell r="P2006" t="str">
            <v>NULL</v>
          </cell>
          <cell r="Q2006">
            <v>1</v>
          </cell>
        </row>
        <row r="2007">
          <cell r="B2007">
            <v>1002958496</v>
          </cell>
          <cell r="C2007" t="str">
            <v>SALAZAR CHAMORRO JAVIER ENRIQUE</v>
          </cell>
          <cell r="D2007" t="str">
            <v>SALAZAR</v>
          </cell>
          <cell r="E2007" t="str">
            <v>CHAMORRO</v>
          </cell>
          <cell r="F2007" t="str">
            <v>JAVIER</v>
          </cell>
          <cell r="G2007" t="str">
            <v>ENRIQUE</v>
          </cell>
          <cell r="H2007" t="str">
            <v>NULL</v>
          </cell>
          <cell r="I2007" t="str">
            <v>NULL</v>
          </cell>
          <cell r="J2007" t="str">
            <v>M</v>
          </cell>
          <cell r="K2007" t="str">
            <v>NULL</v>
          </cell>
          <cell r="L2007" t="str">
            <v>NULL</v>
          </cell>
          <cell r="M2007" t="str">
            <v>NULL</v>
          </cell>
          <cell r="N2007" t="str">
            <v>salazarjavier042@gmail.com</v>
          </cell>
          <cell r="O2007" t="str">
            <v>NULL</v>
          </cell>
          <cell r="P2007" t="str">
            <v>NULL</v>
          </cell>
          <cell r="Q2007">
            <v>1</v>
          </cell>
        </row>
        <row r="2008">
          <cell r="B2008">
            <v>1061816910</v>
          </cell>
          <cell r="C2008" t="str">
            <v>QUIJANO CABEZAS PABLO ANDRES</v>
          </cell>
          <cell r="D2008" t="str">
            <v>QUIJANO</v>
          </cell>
          <cell r="E2008" t="str">
            <v>CABEZAS</v>
          </cell>
          <cell r="F2008" t="str">
            <v>PABLO</v>
          </cell>
          <cell r="G2008" t="str">
            <v>ANDRES</v>
          </cell>
          <cell r="H2008" t="str">
            <v>NULL</v>
          </cell>
          <cell r="I2008" t="str">
            <v>NULL</v>
          </cell>
          <cell r="J2008" t="str">
            <v>M</v>
          </cell>
          <cell r="K2008" t="str">
            <v>NULL</v>
          </cell>
          <cell r="L2008" t="str">
            <v>NULL</v>
          </cell>
          <cell r="M2008" t="str">
            <v>NULL</v>
          </cell>
          <cell r="N2008" t="str">
            <v>pabloandresquijano@gmail.com</v>
          </cell>
          <cell r="O2008" t="str">
            <v>NULL</v>
          </cell>
          <cell r="P2008" t="str">
            <v>NULL</v>
          </cell>
          <cell r="Q2008">
            <v>1</v>
          </cell>
        </row>
        <row r="2009">
          <cell r="B2009">
            <v>87455303</v>
          </cell>
          <cell r="C2009" t="str">
            <v>CHAMORRO CIFUENTES BYRON MAX</v>
          </cell>
          <cell r="D2009" t="str">
            <v>CHAMORRO</v>
          </cell>
          <cell r="E2009" t="str">
            <v>CIFUENTES</v>
          </cell>
          <cell r="F2009" t="str">
            <v>BYRON</v>
          </cell>
          <cell r="G2009" t="str">
            <v>MAX</v>
          </cell>
          <cell r="H2009" t="str">
            <v>NULL</v>
          </cell>
          <cell r="I2009" t="str">
            <v>NULL</v>
          </cell>
          <cell r="J2009" t="str">
            <v>M</v>
          </cell>
          <cell r="K2009" t="str">
            <v>NULL</v>
          </cell>
          <cell r="L2009" t="str">
            <v>NULL</v>
          </cell>
          <cell r="M2009" t="str">
            <v>NULL</v>
          </cell>
          <cell r="N2009" t="str">
            <v>maxmusico@hotmail.com</v>
          </cell>
          <cell r="O2009" t="str">
            <v>NULL</v>
          </cell>
          <cell r="P2009" t="str">
            <v>NULL</v>
          </cell>
          <cell r="Q2009">
            <v>1</v>
          </cell>
        </row>
        <row r="2010">
          <cell r="B2010">
            <v>1061724105</v>
          </cell>
          <cell r="C2010" t="str">
            <v>IDROBO CRUZ CLAUDIA SOFIA</v>
          </cell>
          <cell r="D2010" t="str">
            <v>IDROBO</v>
          </cell>
          <cell r="E2010" t="str">
            <v>CRUZ</v>
          </cell>
          <cell r="F2010" t="str">
            <v>CLAUDIA</v>
          </cell>
          <cell r="G2010" t="str">
            <v>SOFIA</v>
          </cell>
          <cell r="H2010" t="str">
            <v>NULL</v>
          </cell>
          <cell r="I2010" t="str">
            <v>NULL</v>
          </cell>
          <cell r="J2010" t="str">
            <v>F</v>
          </cell>
          <cell r="K2010" t="str">
            <v>NULL</v>
          </cell>
          <cell r="L2010" t="str">
            <v>NULL</v>
          </cell>
          <cell r="M2010" t="str">
            <v>NULL</v>
          </cell>
          <cell r="N2010" t="str">
            <v>sofiaidrobo@unicauca.edu.co</v>
          </cell>
          <cell r="O2010" t="str">
            <v>NULL</v>
          </cell>
          <cell r="P2010" t="str">
            <v>NULL</v>
          </cell>
          <cell r="Q2010">
            <v>1</v>
          </cell>
        </row>
        <row r="2011">
          <cell r="B2011">
            <v>1061767479</v>
          </cell>
          <cell r="C2011" t="str">
            <v>HERNANDEZ SALAZAR LINA MARCELA</v>
          </cell>
          <cell r="D2011" t="str">
            <v>HERNANDEZ</v>
          </cell>
          <cell r="E2011" t="str">
            <v>SALAZAR</v>
          </cell>
          <cell r="F2011" t="str">
            <v>LINA</v>
          </cell>
          <cell r="G2011" t="str">
            <v>MARCELA</v>
          </cell>
          <cell r="H2011" t="str">
            <v>NULL</v>
          </cell>
          <cell r="I2011" t="str">
            <v>NULL</v>
          </cell>
          <cell r="J2011" t="str">
            <v>F</v>
          </cell>
          <cell r="K2011" t="str">
            <v>NULL</v>
          </cell>
          <cell r="L2011" t="str">
            <v>NULL</v>
          </cell>
          <cell r="M2011" t="str">
            <v>NULL</v>
          </cell>
          <cell r="N2011" t="str">
            <v>linahernandez511@gmail.com</v>
          </cell>
          <cell r="O2011" t="str">
            <v>NULL</v>
          </cell>
          <cell r="P2011" t="str">
            <v>NULL</v>
          </cell>
          <cell r="Q2011">
            <v>1</v>
          </cell>
        </row>
        <row r="2012">
          <cell r="B2012">
            <v>10291486</v>
          </cell>
          <cell r="C2012" t="str">
            <v>ARBOLEDA CAMPO VICTOR HUGO</v>
          </cell>
          <cell r="D2012" t="str">
            <v>ARBOLEDA</v>
          </cell>
          <cell r="E2012" t="str">
            <v>CAMPO</v>
          </cell>
          <cell r="F2012" t="str">
            <v>VICTOR</v>
          </cell>
          <cell r="G2012" t="str">
            <v>HUGO</v>
          </cell>
          <cell r="H2012" t="str">
            <v>NULL</v>
          </cell>
          <cell r="I2012" t="str">
            <v>NULL</v>
          </cell>
          <cell r="J2012" t="str">
            <v>M</v>
          </cell>
          <cell r="K2012" t="str">
            <v>NULL</v>
          </cell>
          <cell r="L2012" t="str">
            <v>NULL</v>
          </cell>
          <cell r="M2012" t="str">
            <v>NULL</v>
          </cell>
          <cell r="N2012" t="str">
            <v>arboleola@hotmail.com</v>
          </cell>
          <cell r="O2012" t="str">
            <v>NULL</v>
          </cell>
          <cell r="P2012" t="str">
            <v>NULL</v>
          </cell>
          <cell r="Q2012">
            <v>1</v>
          </cell>
        </row>
        <row r="2013">
          <cell r="B2013">
            <v>1061773338</v>
          </cell>
          <cell r="C2013" t="str">
            <v>Bolaños Ortega Julian Andres</v>
          </cell>
          <cell r="D2013" t="str">
            <v>Bolaños</v>
          </cell>
          <cell r="E2013" t="str">
            <v>Ortega</v>
          </cell>
          <cell r="F2013" t="str">
            <v>Julian</v>
          </cell>
          <cell r="G2013" t="str">
            <v>Andres</v>
          </cell>
          <cell r="H2013" t="str">
            <v>NULL</v>
          </cell>
          <cell r="I2013" t="str">
            <v>NULL</v>
          </cell>
          <cell r="J2013" t="str">
            <v>M</v>
          </cell>
          <cell r="K2013" t="str">
            <v>NULL</v>
          </cell>
          <cell r="L2013" t="str">
            <v>NULL</v>
          </cell>
          <cell r="M2013" t="str">
            <v>NULL</v>
          </cell>
          <cell r="N2013" t="str">
            <v>julianbolanos@unicauca.edu.co</v>
          </cell>
          <cell r="O2013" t="str">
            <v>NULL</v>
          </cell>
          <cell r="P2013" t="str">
            <v>NULL</v>
          </cell>
          <cell r="Q2013">
            <v>1</v>
          </cell>
        </row>
        <row r="2014">
          <cell r="B2014">
            <v>87101141</v>
          </cell>
          <cell r="C2014" t="str">
            <v>CISNEROS GARCIA MAURICIO ALI</v>
          </cell>
          <cell r="D2014" t="str">
            <v>CISNEROS</v>
          </cell>
          <cell r="E2014" t="str">
            <v>GARCIA</v>
          </cell>
          <cell r="F2014" t="str">
            <v>MAURICIO</v>
          </cell>
          <cell r="G2014" t="str">
            <v>ALI</v>
          </cell>
          <cell r="H2014" t="str">
            <v>NULL</v>
          </cell>
          <cell r="I2014" t="str">
            <v>NULL</v>
          </cell>
          <cell r="J2014" t="str">
            <v>M</v>
          </cell>
          <cell r="K2014" t="str">
            <v>NULL</v>
          </cell>
          <cell r="L2014" t="str">
            <v>NULL</v>
          </cell>
          <cell r="M2014" t="str">
            <v>NULL</v>
          </cell>
          <cell r="N2014" t="str">
            <v>maocisneros@hotmail.com</v>
          </cell>
          <cell r="O2014" t="str">
            <v>NULL</v>
          </cell>
          <cell r="P2014" t="str">
            <v>NULL</v>
          </cell>
          <cell r="Q2014">
            <v>1</v>
          </cell>
        </row>
        <row r="2015">
          <cell r="B2015">
            <v>1061799377</v>
          </cell>
          <cell r="C2015" t="str">
            <v>PEREZ GOMEZ JUAN FERNANDO</v>
          </cell>
          <cell r="D2015" t="str">
            <v>PEREZ</v>
          </cell>
          <cell r="E2015" t="str">
            <v>GOMEZ</v>
          </cell>
          <cell r="F2015" t="str">
            <v>JUAN</v>
          </cell>
          <cell r="G2015" t="str">
            <v>FERNANDO</v>
          </cell>
          <cell r="H2015" t="str">
            <v>NULL</v>
          </cell>
          <cell r="I2015" t="str">
            <v>NULL</v>
          </cell>
          <cell r="J2015" t="str">
            <v>M</v>
          </cell>
          <cell r="K2015" t="str">
            <v>NULL</v>
          </cell>
          <cell r="L2015" t="str">
            <v>NULL</v>
          </cell>
          <cell r="M2015" t="str">
            <v>NULL</v>
          </cell>
          <cell r="N2015" t="str">
            <v>pgjuan@unicauca.edu.co</v>
          </cell>
          <cell r="O2015" t="str">
            <v>NULL</v>
          </cell>
          <cell r="P2015" t="str">
            <v>NULL</v>
          </cell>
          <cell r="Q2015">
            <v>1</v>
          </cell>
        </row>
        <row r="2016">
          <cell r="B2016">
            <v>1098736642</v>
          </cell>
          <cell r="C2016" t="str">
            <v>ARIZA ARIZA JENNY LIZETH</v>
          </cell>
          <cell r="D2016" t="str">
            <v>ARIZA</v>
          </cell>
          <cell r="E2016" t="str">
            <v>ARIZA</v>
          </cell>
          <cell r="F2016" t="str">
            <v>JENNY</v>
          </cell>
          <cell r="G2016" t="str">
            <v>LIZETH</v>
          </cell>
          <cell r="H2016" t="str">
            <v>NULL</v>
          </cell>
          <cell r="I2016" t="str">
            <v>NULL</v>
          </cell>
          <cell r="J2016" t="str">
            <v>F</v>
          </cell>
          <cell r="K2016" t="str">
            <v>NULL</v>
          </cell>
          <cell r="L2016" t="str">
            <v>NULL</v>
          </cell>
          <cell r="M2016" t="str">
            <v>NULL</v>
          </cell>
          <cell r="N2016" t="str">
            <v>jlarizaa@upn.edu.co</v>
          </cell>
          <cell r="O2016" t="str">
            <v>NULL</v>
          </cell>
          <cell r="P2016" t="str">
            <v>NULL</v>
          </cell>
          <cell r="Q2016">
            <v>1</v>
          </cell>
        </row>
        <row r="2017">
          <cell r="B2017">
            <v>1004214712</v>
          </cell>
          <cell r="C2017" t="str">
            <v>GUERRERO ROMO ARIADNA LIZETH</v>
          </cell>
          <cell r="D2017" t="str">
            <v>GUERRERO</v>
          </cell>
          <cell r="E2017" t="str">
            <v>ROMO</v>
          </cell>
          <cell r="F2017" t="str">
            <v>ARIADNA</v>
          </cell>
          <cell r="G2017" t="str">
            <v>LIZETH</v>
          </cell>
          <cell r="H2017" t="str">
            <v>NULL</v>
          </cell>
          <cell r="I2017" t="str">
            <v>NULL</v>
          </cell>
          <cell r="J2017" t="str">
            <v>F</v>
          </cell>
          <cell r="K2017" t="str">
            <v>NULL</v>
          </cell>
          <cell r="L2017" t="str">
            <v>NULL</v>
          </cell>
          <cell r="M2017" t="str">
            <v>NULL</v>
          </cell>
          <cell r="N2017" t="str">
            <v>ariadnadsgr813@gmail.com</v>
          </cell>
          <cell r="O2017" t="str">
            <v>NULL</v>
          </cell>
          <cell r="P2017" t="str">
            <v>NULL</v>
          </cell>
          <cell r="Q2017">
            <v>1</v>
          </cell>
        </row>
        <row r="2018">
          <cell r="B2018">
            <v>1062308775</v>
          </cell>
          <cell r="C2018" t="str">
            <v>PUENTES LUCUMI JHOJAN ESNEIDER</v>
          </cell>
          <cell r="D2018" t="str">
            <v>PUENTES</v>
          </cell>
          <cell r="E2018" t="str">
            <v>LUCUMI</v>
          </cell>
          <cell r="F2018" t="str">
            <v>JHOJAN</v>
          </cell>
          <cell r="G2018" t="str">
            <v>ESNEIDER</v>
          </cell>
          <cell r="H2018" t="str">
            <v>NULL</v>
          </cell>
          <cell r="I2018" t="str">
            <v>NULL</v>
          </cell>
          <cell r="J2018" t="str">
            <v>M</v>
          </cell>
          <cell r="K2018" t="str">
            <v>NULL</v>
          </cell>
          <cell r="L2018" t="str">
            <v>NULL</v>
          </cell>
          <cell r="M2018" t="str">
            <v>NULL</v>
          </cell>
          <cell r="N2018" t="str">
            <v>jhojan.epl@gmail.com</v>
          </cell>
          <cell r="O2018" t="str">
            <v>NULL</v>
          </cell>
          <cell r="P2018" t="str">
            <v>NULL</v>
          </cell>
          <cell r="Q2018">
            <v>1</v>
          </cell>
        </row>
        <row r="2019">
          <cell r="B2019">
            <v>10308048</v>
          </cell>
          <cell r="C2019" t="str">
            <v>MAYA RUIZ JORGE RICARDO</v>
          </cell>
          <cell r="D2019" t="str">
            <v>MAYA</v>
          </cell>
          <cell r="E2019" t="str">
            <v>RUIZ</v>
          </cell>
          <cell r="F2019" t="str">
            <v>JORGE</v>
          </cell>
          <cell r="G2019" t="str">
            <v>RICARDO</v>
          </cell>
          <cell r="H2019" t="str">
            <v>NULL</v>
          </cell>
          <cell r="I2019" t="str">
            <v>NULL</v>
          </cell>
          <cell r="J2019" t="str">
            <v>M</v>
          </cell>
          <cell r="K2019" t="str">
            <v>NULL</v>
          </cell>
          <cell r="L2019" t="str">
            <v>NULL</v>
          </cell>
          <cell r="M2019" t="str">
            <v>NULL</v>
          </cell>
          <cell r="N2019" t="str">
            <v>jorgemayar@gmail.com</v>
          </cell>
          <cell r="O2019" t="str">
            <v>NULL</v>
          </cell>
          <cell r="P2019" t="str">
            <v>NULL</v>
          </cell>
          <cell r="Q2019">
            <v>1</v>
          </cell>
        </row>
        <row r="2020">
          <cell r="B2020">
            <v>10301311</v>
          </cell>
          <cell r="C2020" t="str">
            <v>ORTIZ MOSQUERA JAIRO FELIPE</v>
          </cell>
          <cell r="D2020" t="str">
            <v>ORTIZ</v>
          </cell>
          <cell r="E2020" t="str">
            <v>MOSQUERA</v>
          </cell>
          <cell r="F2020" t="str">
            <v>JAIRO</v>
          </cell>
          <cell r="G2020" t="str">
            <v>FELIPE</v>
          </cell>
          <cell r="H2020" t="str">
            <v>NULL</v>
          </cell>
          <cell r="I2020" t="str">
            <v>NULL</v>
          </cell>
          <cell r="J2020" t="str">
            <v>M</v>
          </cell>
          <cell r="K2020" t="str">
            <v>NULL</v>
          </cell>
          <cell r="L2020" t="str">
            <v>NULL</v>
          </cell>
          <cell r="M2020" t="str">
            <v>NULL</v>
          </cell>
          <cell r="N2020" t="str">
            <v>felipeortiz980@gmail.com</v>
          </cell>
          <cell r="O2020" t="str">
            <v>NULL</v>
          </cell>
          <cell r="P2020" t="str">
            <v>NULL</v>
          </cell>
          <cell r="Q2020">
            <v>1</v>
          </cell>
        </row>
        <row r="2021">
          <cell r="B2021">
            <v>34327259</v>
          </cell>
          <cell r="C2021" t="str">
            <v>HENAO DUQUE ELIANA CONSTANZA</v>
          </cell>
          <cell r="D2021" t="str">
            <v>HENAO</v>
          </cell>
          <cell r="E2021" t="str">
            <v>DUQUE</v>
          </cell>
          <cell r="F2021" t="str">
            <v>ELIANA</v>
          </cell>
          <cell r="G2021" t="str">
            <v>CONSTANZA</v>
          </cell>
          <cell r="H2021" t="str">
            <v>NULL</v>
          </cell>
          <cell r="I2021" t="str">
            <v>NULL</v>
          </cell>
          <cell r="J2021" t="str">
            <v>F</v>
          </cell>
          <cell r="K2021" t="str">
            <v>NULL</v>
          </cell>
          <cell r="L2021" t="str">
            <v>NULL</v>
          </cell>
          <cell r="M2021" t="str">
            <v>NULL</v>
          </cell>
          <cell r="N2021" t="str">
            <v>eliana_henao@hotmail.com</v>
          </cell>
          <cell r="O2021" t="str">
            <v>NULL</v>
          </cell>
          <cell r="P2021" t="str">
            <v>NULL</v>
          </cell>
          <cell r="Q2021">
            <v>1</v>
          </cell>
        </row>
        <row r="2022">
          <cell r="B2022">
            <v>1061754240</v>
          </cell>
          <cell r="C2022" t="str">
            <v>MANQUILLO MOLINA JUAN MANUEL</v>
          </cell>
          <cell r="D2022" t="str">
            <v>MANQUILLO</v>
          </cell>
          <cell r="E2022" t="str">
            <v>MOLINA</v>
          </cell>
          <cell r="F2022" t="str">
            <v>JUAN</v>
          </cell>
          <cell r="G2022" t="str">
            <v>MANUEL</v>
          </cell>
          <cell r="H2022" t="str">
            <v>NULL</v>
          </cell>
          <cell r="I2022" t="str">
            <v>NULL</v>
          </cell>
          <cell r="J2022" t="str">
            <v>M</v>
          </cell>
          <cell r="K2022" t="str">
            <v>NULL</v>
          </cell>
          <cell r="L2022" t="str">
            <v>NULL</v>
          </cell>
          <cell r="M2022" t="str">
            <v>NULL</v>
          </cell>
          <cell r="N2022" t="str">
            <v>juanmanquillo@unicauca.edu.co</v>
          </cell>
          <cell r="O2022" t="str">
            <v>NULL</v>
          </cell>
          <cell r="P2022" t="str">
            <v>NULL</v>
          </cell>
          <cell r="Q2022">
            <v>1</v>
          </cell>
        </row>
        <row r="2023">
          <cell r="B2023">
            <v>1083901236</v>
          </cell>
          <cell r="C2023" t="str">
            <v>HERRERA CLAROS YINNA PAOLA</v>
          </cell>
          <cell r="D2023" t="str">
            <v>HERRERA</v>
          </cell>
          <cell r="E2023" t="str">
            <v>CLAROS</v>
          </cell>
          <cell r="F2023" t="str">
            <v>YINNA</v>
          </cell>
          <cell r="G2023" t="str">
            <v>PAOLA</v>
          </cell>
          <cell r="H2023" t="str">
            <v>NULL</v>
          </cell>
          <cell r="I2023" t="str">
            <v>NULL</v>
          </cell>
          <cell r="J2023" t="str">
            <v>F</v>
          </cell>
          <cell r="K2023" t="str">
            <v>NULL</v>
          </cell>
          <cell r="L2023" t="str">
            <v>NULL</v>
          </cell>
          <cell r="M2023" t="str">
            <v>NULL</v>
          </cell>
          <cell r="N2023" t="str">
            <v>hc09paola@gmail.com</v>
          </cell>
          <cell r="O2023" t="str">
            <v>NULL</v>
          </cell>
          <cell r="P2023" t="str">
            <v>NULL</v>
          </cell>
          <cell r="Q2023">
            <v>1</v>
          </cell>
        </row>
        <row r="2024">
          <cell r="B2024">
            <v>97437102</v>
          </cell>
          <cell r="C2024" t="str">
            <v>ACOSTA PEREZ CHRISTIAN ANDRES</v>
          </cell>
          <cell r="D2024" t="str">
            <v>ACOSTA</v>
          </cell>
          <cell r="E2024" t="str">
            <v>PEREZ</v>
          </cell>
          <cell r="F2024" t="str">
            <v>CHRISTIAN</v>
          </cell>
          <cell r="G2024" t="str">
            <v>ANDRES</v>
          </cell>
          <cell r="H2024" t="str">
            <v>NULL</v>
          </cell>
          <cell r="I2024" t="str">
            <v>NULL</v>
          </cell>
          <cell r="J2024" t="str">
            <v>M</v>
          </cell>
          <cell r="K2024" t="str">
            <v>NULL</v>
          </cell>
          <cell r="L2024" t="str">
            <v>NULL</v>
          </cell>
          <cell r="M2024" t="str">
            <v>NULL</v>
          </cell>
          <cell r="N2024" t="str">
            <v>fonoaudiologochristian@gmail.com</v>
          </cell>
          <cell r="O2024" t="str">
            <v>NULL</v>
          </cell>
          <cell r="P2024" t="str">
            <v>NULL</v>
          </cell>
          <cell r="Q2024">
            <v>1</v>
          </cell>
        </row>
        <row r="2025">
          <cell r="B2025">
            <v>1059063467</v>
          </cell>
          <cell r="C2025" t="str">
            <v>SAnchez Blanco Helen Kathalina</v>
          </cell>
          <cell r="D2025" t="str">
            <v>SAnchez</v>
          </cell>
          <cell r="E2025" t="str">
            <v>Blanco</v>
          </cell>
          <cell r="F2025" t="str">
            <v>Helen</v>
          </cell>
          <cell r="G2025" t="str">
            <v>Kathalina</v>
          </cell>
          <cell r="H2025" t="str">
            <v>NULL</v>
          </cell>
          <cell r="I2025" t="str">
            <v>NULL</v>
          </cell>
          <cell r="J2025" t="str">
            <v>F</v>
          </cell>
          <cell r="K2025" t="str">
            <v>NULL</v>
          </cell>
          <cell r="L2025" t="str">
            <v>NULL</v>
          </cell>
          <cell r="M2025" t="str">
            <v>NULL</v>
          </cell>
          <cell r="N2025" t="str">
            <v>kathalinasanchezblanco@gmail.com</v>
          </cell>
          <cell r="O2025" t="str">
            <v>NULL</v>
          </cell>
          <cell r="P2025" t="str">
            <v>NULL</v>
          </cell>
          <cell r="Q2025">
            <v>1</v>
          </cell>
        </row>
        <row r="2026">
          <cell r="B2026">
            <v>1018472703</v>
          </cell>
          <cell r="C2026" t="str">
            <v xml:space="preserve">DIAZ MUÑOZ FELIPE </v>
          </cell>
          <cell r="D2026" t="str">
            <v>DIAZ</v>
          </cell>
          <cell r="E2026" t="str">
            <v>MUÑOZ</v>
          </cell>
          <cell r="F2026" t="str">
            <v>FELIPE</v>
          </cell>
          <cell r="H2026" t="str">
            <v>NULL</v>
          </cell>
          <cell r="I2026" t="str">
            <v>NULL</v>
          </cell>
          <cell r="J2026" t="str">
            <v>M</v>
          </cell>
          <cell r="K2026" t="str">
            <v>NULL</v>
          </cell>
          <cell r="L2026" t="str">
            <v>NULL</v>
          </cell>
          <cell r="M2026" t="str">
            <v>NULL</v>
          </cell>
          <cell r="N2026" t="str">
            <v>felipediazguitarra@gmail.com</v>
          </cell>
          <cell r="O2026" t="str">
            <v>NULL</v>
          </cell>
          <cell r="P2026" t="str">
            <v>NULL</v>
          </cell>
          <cell r="Q2026">
            <v>1</v>
          </cell>
        </row>
        <row r="2027">
          <cell r="B2027">
            <v>12980545</v>
          </cell>
          <cell r="C2027" t="str">
            <v>TORRES CARDENAS DIEGO IGNACIO</v>
          </cell>
          <cell r="D2027" t="str">
            <v>TORRES</v>
          </cell>
          <cell r="E2027" t="str">
            <v>CARDENAS</v>
          </cell>
          <cell r="F2027" t="str">
            <v>DIEGO</v>
          </cell>
          <cell r="G2027" t="str">
            <v>IGNACIO</v>
          </cell>
          <cell r="H2027" t="str">
            <v>NULL</v>
          </cell>
          <cell r="I2027" t="str">
            <v>NULL</v>
          </cell>
          <cell r="J2027" t="str">
            <v>M</v>
          </cell>
          <cell r="K2027" t="str">
            <v>NULL</v>
          </cell>
          <cell r="L2027" t="str">
            <v>NULL</v>
          </cell>
          <cell r="M2027" t="str">
            <v>NULL</v>
          </cell>
          <cell r="N2027" t="str">
            <v>ditorres@unicauca.edu.co</v>
          </cell>
          <cell r="O2027" t="str">
            <v>NULL</v>
          </cell>
          <cell r="P2027" t="str">
            <v>NULL</v>
          </cell>
          <cell r="Q2027">
            <v>1</v>
          </cell>
        </row>
        <row r="2028">
          <cell r="B2028">
            <v>76314507</v>
          </cell>
          <cell r="C2028" t="str">
            <v>SAMBONI QUINTERO CESAR EDUARDO</v>
          </cell>
          <cell r="D2028" t="str">
            <v>SAMBONI</v>
          </cell>
          <cell r="E2028" t="str">
            <v>QUINTERO</v>
          </cell>
          <cell r="F2028" t="str">
            <v>CESAR</v>
          </cell>
          <cell r="G2028" t="str">
            <v>EDUARDO</v>
          </cell>
          <cell r="H2028" t="str">
            <v>NULL</v>
          </cell>
          <cell r="I2028" t="str">
            <v>NULL</v>
          </cell>
          <cell r="J2028" t="str">
            <v>M</v>
          </cell>
          <cell r="K2028" t="str">
            <v>NULL</v>
          </cell>
          <cell r="L2028" t="str">
            <v>NULL</v>
          </cell>
          <cell r="M2028" t="str">
            <v>NULL</v>
          </cell>
          <cell r="N2028" t="str">
            <v>cesarsq@unicauca.edu.co</v>
          </cell>
          <cell r="O2028" t="str">
            <v>NULL</v>
          </cell>
          <cell r="P2028" t="str">
            <v>NULL</v>
          </cell>
          <cell r="Q2028">
            <v>1</v>
          </cell>
        </row>
        <row r="2029">
          <cell r="B2029">
            <v>34316203</v>
          </cell>
          <cell r="C2029" t="str">
            <v>Lopez Muñoz Gloria Liliana</v>
          </cell>
          <cell r="D2029" t="str">
            <v>Lopez</v>
          </cell>
          <cell r="E2029" t="str">
            <v>Muñoz</v>
          </cell>
          <cell r="F2029" t="str">
            <v>Gloria</v>
          </cell>
          <cell r="G2029" t="str">
            <v>Liliana</v>
          </cell>
          <cell r="H2029" t="str">
            <v>NULL</v>
          </cell>
          <cell r="I2029" t="str">
            <v>NULL</v>
          </cell>
          <cell r="J2029" t="str">
            <v>F</v>
          </cell>
          <cell r="K2029" t="str">
            <v>NULL</v>
          </cell>
          <cell r="L2029" t="str">
            <v>NULL</v>
          </cell>
          <cell r="M2029" t="str">
            <v>NULL</v>
          </cell>
          <cell r="N2029" t="str">
            <v>glorialilo@gmail.com</v>
          </cell>
          <cell r="O2029" t="str">
            <v>NULL</v>
          </cell>
          <cell r="P2029" t="str">
            <v>NULL</v>
          </cell>
          <cell r="Q2029">
            <v>1</v>
          </cell>
        </row>
        <row r="2030">
          <cell r="B2030">
            <v>10304253</v>
          </cell>
          <cell r="C2030" t="str">
            <v xml:space="preserve">VELASCO ROSERO ALEJANDRO </v>
          </cell>
          <cell r="D2030" t="str">
            <v>VELASCO</v>
          </cell>
          <cell r="E2030" t="str">
            <v>ROSERO</v>
          </cell>
          <cell r="F2030" t="str">
            <v>ALEJANDRO</v>
          </cell>
          <cell r="H2030" t="str">
            <v>NULL</v>
          </cell>
          <cell r="I2030" t="str">
            <v>NULL</v>
          </cell>
          <cell r="J2030" t="str">
            <v>M</v>
          </cell>
          <cell r="K2030" t="str">
            <v>NULL</v>
          </cell>
          <cell r="L2030" t="str">
            <v>NULL</v>
          </cell>
          <cell r="M2030" t="str">
            <v>NULL</v>
          </cell>
          <cell r="N2030" t="str">
            <v>velascoroseroa@gmail.com</v>
          </cell>
          <cell r="O2030" t="str">
            <v>NULL</v>
          </cell>
          <cell r="P2030" t="str">
            <v>NULL</v>
          </cell>
          <cell r="Q2030">
            <v>1</v>
          </cell>
        </row>
        <row r="2031">
          <cell r="B2031">
            <v>34326152</v>
          </cell>
          <cell r="C2031" t="str">
            <v>MONTANO FUENTES ANGELA MARIA</v>
          </cell>
          <cell r="D2031" t="str">
            <v>MONTANO</v>
          </cell>
          <cell r="E2031" t="str">
            <v>FUENTES</v>
          </cell>
          <cell r="F2031" t="str">
            <v>ANGELA</v>
          </cell>
          <cell r="G2031" t="str">
            <v>MARIA</v>
          </cell>
          <cell r="H2031" t="str">
            <v>NULL</v>
          </cell>
          <cell r="I2031" t="str">
            <v>NULL</v>
          </cell>
          <cell r="J2031" t="str">
            <v>F</v>
          </cell>
          <cell r="K2031" t="str">
            <v>NULL</v>
          </cell>
          <cell r="L2031" t="str">
            <v>NULL</v>
          </cell>
          <cell r="M2031" t="str">
            <v>NULL</v>
          </cell>
          <cell r="N2031" t="str">
            <v xml:space="preserve">angelmontanof@gmail.com </v>
          </cell>
          <cell r="O2031" t="str">
            <v>NULL</v>
          </cell>
          <cell r="P2031" t="str">
            <v>NULL</v>
          </cell>
          <cell r="Q2031">
            <v>1</v>
          </cell>
        </row>
        <row r="2032">
          <cell r="B2032">
            <v>31577978</v>
          </cell>
          <cell r="C2032" t="str">
            <v>MONTEALEGRE MONGROVEJO DIANA MARIA</v>
          </cell>
          <cell r="D2032" t="str">
            <v>MONTEALEGRE</v>
          </cell>
          <cell r="E2032" t="str">
            <v>MONGROVEJO</v>
          </cell>
          <cell r="F2032" t="str">
            <v>DIANA</v>
          </cell>
          <cell r="G2032" t="str">
            <v>MARIA</v>
          </cell>
          <cell r="H2032" t="str">
            <v>NULL</v>
          </cell>
          <cell r="I2032" t="str">
            <v>NULL</v>
          </cell>
          <cell r="J2032" t="str">
            <v>F</v>
          </cell>
          <cell r="K2032" t="str">
            <v>NULL</v>
          </cell>
          <cell r="L2032" t="str">
            <v>NULL</v>
          </cell>
          <cell r="M2032" t="str">
            <v>NULL</v>
          </cell>
          <cell r="N2032" t="str">
            <v>dianamariam@hotmail.com</v>
          </cell>
          <cell r="O2032" t="str">
            <v>NULL</v>
          </cell>
          <cell r="P2032" t="str">
            <v>NULL</v>
          </cell>
          <cell r="Q2032">
            <v>1</v>
          </cell>
        </row>
        <row r="2033">
          <cell r="B2033">
            <v>4617655</v>
          </cell>
          <cell r="C2033" t="str">
            <v xml:space="preserve">MEDINA VILLARREAL SANTIAGO </v>
          </cell>
          <cell r="D2033" t="str">
            <v>MEDINA</v>
          </cell>
          <cell r="E2033" t="str">
            <v>VILLARREAL</v>
          </cell>
          <cell r="F2033" t="str">
            <v>SANTIAGO</v>
          </cell>
          <cell r="H2033" t="str">
            <v>NULL</v>
          </cell>
          <cell r="I2033" t="str">
            <v>NULL</v>
          </cell>
          <cell r="J2033" t="str">
            <v>M</v>
          </cell>
          <cell r="K2033" t="str">
            <v>NULL</v>
          </cell>
          <cell r="L2033" t="str">
            <v>NULL</v>
          </cell>
          <cell r="M2033" t="str">
            <v>NULL</v>
          </cell>
          <cell r="N2033" t="str">
            <v>santiagomedina.villarreal@gmail.com</v>
          </cell>
          <cell r="O2033" t="str">
            <v>NULL</v>
          </cell>
          <cell r="P2033" t="str">
            <v>NULL</v>
          </cell>
          <cell r="Q2033">
            <v>1</v>
          </cell>
        </row>
        <row r="2034">
          <cell r="B2034">
            <v>76326581</v>
          </cell>
          <cell r="C2034" t="str">
            <v xml:space="preserve">OROZCO COLONIA MAURICIO </v>
          </cell>
          <cell r="D2034" t="str">
            <v>OROZCO</v>
          </cell>
          <cell r="E2034" t="str">
            <v>COLONIA</v>
          </cell>
          <cell r="F2034" t="str">
            <v>MAURICIO</v>
          </cell>
          <cell r="H2034" t="str">
            <v>NULL</v>
          </cell>
          <cell r="I2034" t="str">
            <v>NULL</v>
          </cell>
          <cell r="J2034" t="str">
            <v>M</v>
          </cell>
          <cell r="K2034" t="str">
            <v>NULL</v>
          </cell>
          <cell r="L2034" t="str">
            <v>NULL</v>
          </cell>
          <cell r="M2034" t="str">
            <v>NULL</v>
          </cell>
          <cell r="N2034" t="str">
            <v>mocolonia@unicauca.edu.co</v>
          </cell>
          <cell r="O2034" t="str">
            <v>NULL</v>
          </cell>
          <cell r="P2034" t="str">
            <v>NULL</v>
          </cell>
          <cell r="Q2034">
            <v>1</v>
          </cell>
        </row>
        <row r="2035">
          <cell r="B2035">
            <v>10535221</v>
          </cell>
          <cell r="C2035" t="str">
            <v xml:space="preserve">Mendez Alvarado Fredy </v>
          </cell>
          <cell r="D2035" t="str">
            <v>Mendez</v>
          </cell>
          <cell r="E2035" t="str">
            <v>Alvarado</v>
          </cell>
          <cell r="F2035" t="str">
            <v>Fredy</v>
          </cell>
          <cell r="H2035" t="str">
            <v>NULL</v>
          </cell>
          <cell r="I2035" t="str">
            <v>NULL</v>
          </cell>
          <cell r="J2035" t="str">
            <v>M</v>
          </cell>
          <cell r="K2035" t="str">
            <v>NULL</v>
          </cell>
          <cell r="L2035" t="str">
            <v>NULL</v>
          </cell>
          <cell r="M2035" t="str">
            <v>NULL</v>
          </cell>
          <cell r="N2035" t="str">
            <v>fmendez@unicaucaedu.co</v>
          </cell>
          <cell r="O2035" t="str">
            <v>NULL</v>
          </cell>
          <cell r="P2035" t="str">
            <v>NULL</v>
          </cell>
          <cell r="Q2035">
            <v>1</v>
          </cell>
        </row>
        <row r="2036">
          <cell r="B2036">
            <v>1061703766</v>
          </cell>
          <cell r="C2036" t="str">
            <v>GUERRERO DELGADO CINDY PAOLA</v>
          </cell>
          <cell r="D2036" t="str">
            <v>GUERRERO</v>
          </cell>
          <cell r="E2036" t="str">
            <v>DELGADO</v>
          </cell>
          <cell r="F2036" t="str">
            <v>CINDY</v>
          </cell>
          <cell r="G2036" t="str">
            <v>PAOLA</v>
          </cell>
          <cell r="H2036" t="str">
            <v>NULL</v>
          </cell>
          <cell r="I2036" t="str">
            <v>NULL</v>
          </cell>
          <cell r="J2036" t="str">
            <v>F</v>
          </cell>
          <cell r="K2036" t="str">
            <v>NULL</v>
          </cell>
          <cell r="L2036" t="str">
            <v>NULL</v>
          </cell>
          <cell r="M2036" t="str">
            <v>NULL</v>
          </cell>
          <cell r="N2036" t="str">
            <v>paolaguerrero@unicauca.edu.co</v>
          </cell>
          <cell r="O2036" t="str">
            <v>NULL</v>
          </cell>
          <cell r="P2036" t="str">
            <v>NULL</v>
          </cell>
          <cell r="Q2036">
            <v>1</v>
          </cell>
        </row>
        <row r="2037">
          <cell r="B2037">
            <v>1058975955</v>
          </cell>
          <cell r="C2037" t="str">
            <v>GUACA LOZADA YAMITH ALEXANDER</v>
          </cell>
          <cell r="D2037" t="str">
            <v>GUACA</v>
          </cell>
          <cell r="E2037" t="str">
            <v>LOZADA</v>
          </cell>
          <cell r="F2037" t="str">
            <v>YAMITH</v>
          </cell>
          <cell r="G2037" t="str">
            <v>ALEXANDER</v>
          </cell>
          <cell r="H2037" t="str">
            <v>NULL</v>
          </cell>
          <cell r="I2037" t="str">
            <v>NULL</v>
          </cell>
          <cell r="J2037" t="str">
            <v>M</v>
          </cell>
          <cell r="K2037" t="str">
            <v>NULL</v>
          </cell>
          <cell r="L2037" t="str">
            <v>NULL</v>
          </cell>
          <cell r="M2037" t="str">
            <v>NULL</v>
          </cell>
          <cell r="N2037" t="str">
            <v>yamithg@unicauca.edu.co</v>
          </cell>
          <cell r="O2037" t="str">
            <v>NULL</v>
          </cell>
          <cell r="P2037" t="str">
            <v>NULL</v>
          </cell>
          <cell r="Q2037">
            <v>1</v>
          </cell>
        </row>
        <row r="2038">
          <cell r="B2038">
            <v>1075251729</v>
          </cell>
          <cell r="C2038" t="str">
            <v>SOTO GODOY IVAN ANDRES</v>
          </cell>
          <cell r="D2038" t="str">
            <v>SOTO</v>
          </cell>
          <cell r="E2038" t="str">
            <v>GODOY</v>
          </cell>
          <cell r="F2038" t="str">
            <v>IVAN</v>
          </cell>
          <cell r="G2038" t="str">
            <v>ANDRES</v>
          </cell>
          <cell r="H2038" t="str">
            <v>NULL</v>
          </cell>
          <cell r="I2038" t="str">
            <v>NULL</v>
          </cell>
          <cell r="J2038" t="str">
            <v>M</v>
          </cell>
          <cell r="K2038" t="str">
            <v>NULL</v>
          </cell>
          <cell r="L2038" t="str">
            <v>NULL</v>
          </cell>
          <cell r="M2038" t="str">
            <v>NULL</v>
          </cell>
          <cell r="N2038" t="str">
            <v>ivasoto@unicauca.edu.co</v>
          </cell>
          <cell r="O2038" t="str">
            <v>NULL</v>
          </cell>
          <cell r="P2038" t="str">
            <v>NULL</v>
          </cell>
          <cell r="Q2038">
            <v>1</v>
          </cell>
        </row>
        <row r="2039">
          <cell r="B2039">
            <v>76331410</v>
          </cell>
          <cell r="C2039" t="str">
            <v>ZUñiga Zambrano Carlos Alberto</v>
          </cell>
          <cell r="D2039" t="str">
            <v>ZUñiga</v>
          </cell>
          <cell r="E2039" t="str">
            <v>Zambrano</v>
          </cell>
          <cell r="F2039" t="str">
            <v>Carlos</v>
          </cell>
          <cell r="G2039" t="str">
            <v>Alberto</v>
          </cell>
          <cell r="H2039" t="str">
            <v>NULL</v>
          </cell>
          <cell r="I2039" t="str">
            <v>NULL</v>
          </cell>
          <cell r="J2039" t="str">
            <v>M</v>
          </cell>
          <cell r="K2039" t="str">
            <v>NULL</v>
          </cell>
          <cell r="L2039" t="str">
            <v>NULL</v>
          </cell>
          <cell r="M2039" t="str">
            <v>NULL</v>
          </cell>
          <cell r="N2039" t="str">
            <v>zaramago7@gmail.com</v>
          </cell>
          <cell r="O2039" t="str">
            <v>NULL</v>
          </cell>
          <cell r="P2039" t="str">
            <v>NULL</v>
          </cell>
          <cell r="Q2039">
            <v>1</v>
          </cell>
        </row>
        <row r="2040">
          <cell r="B2040">
            <v>1061757264</v>
          </cell>
          <cell r="C2040" t="str">
            <v>SANCHEZ ORTEGA ROSY NATALIA</v>
          </cell>
          <cell r="D2040" t="str">
            <v>SANCHEZ</v>
          </cell>
          <cell r="E2040" t="str">
            <v>ORTEGA</v>
          </cell>
          <cell r="F2040" t="str">
            <v>ROSY</v>
          </cell>
          <cell r="G2040" t="str">
            <v>NATALIA</v>
          </cell>
          <cell r="H2040" t="str">
            <v>NULL</v>
          </cell>
          <cell r="I2040" t="str">
            <v>NULL</v>
          </cell>
          <cell r="J2040" t="str">
            <v>F</v>
          </cell>
          <cell r="K2040" t="str">
            <v>NULL</v>
          </cell>
          <cell r="L2040" t="str">
            <v>NULL</v>
          </cell>
          <cell r="M2040" t="str">
            <v>NULL</v>
          </cell>
          <cell r="N2040" t="str">
            <v>rosysanchez3001@gmail.com</v>
          </cell>
          <cell r="O2040" t="str">
            <v>NULL</v>
          </cell>
          <cell r="P2040" t="str">
            <v>NULL</v>
          </cell>
          <cell r="Q2040">
            <v>1</v>
          </cell>
        </row>
        <row r="2041">
          <cell r="B2041">
            <v>1061756634</v>
          </cell>
          <cell r="C2041" t="str">
            <v>ROSALES CAICEDO MIGUEL ANGEL</v>
          </cell>
          <cell r="D2041" t="str">
            <v>ROSALES</v>
          </cell>
          <cell r="E2041" t="str">
            <v>CAICEDO</v>
          </cell>
          <cell r="F2041" t="str">
            <v>MIGUEL</v>
          </cell>
          <cell r="G2041" t="str">
            <v>ANGEL</v>
          </cell>
          <cell r="H2041" t="str">
            <v>NULL</v>
          </cell>
          <cell r="I2041" t="str">
            <v>NULL</v>
          </cell>
          <cell r="J2041" t="str">
            <v>M</v>
          </cell>
          <cell r="K2041" t="str">
            <v>NULL</v>
          </cell>
          <cell r="L2041" t="str">
            <v>NULL</v>
          </cell>
          <cell r="M2041" t="str">
            <v>NULL</v>
          </cell>
          <cell r="N2041" t="str">
            <v>miguel.arosalesc@gmail.com</v>
          </cell>
          <cell r="O2041" t="str">
            <v>NULL</v>
          </cell>
          <cell r="P2041" t="str">
            <v>NULL</v>
          </cell>
          <cell r="Q2041">
            <v>1</v>
          </cell>
        </row>
        <row r="2042">
          <cell r="B2042">
            <v>63552262</v>
          </cell>
          <cell r="C2042" t="str">
            <v>USEDA SANCHEZ EDITH YOHANNA</v>
          </cell>
          <cell r="D2042" t="str">
            <v>USEDA</v>
          </cell>
          <cell r="E2042" t="str">
            <v>SANCHEZ</v>
          </cell>
          <cell r="F2042" t="str">
            <v>EDITH</v>
          </cell>
          <cell r="G2042" t="str">
            <v>YOHANNA</v>
          </cell>
          <cell r="H2042" t="str">
            <v>NULL</v>
          </cell>
          <cell r="I2042" t="str">
            <v>NULL</v>
          </cell>
          <cell r="J2042" t="str">
            <v>F</v>
          </cell>
          <cell r="K2042" t="str">
            <v>NULL</v>
          </cell>
          <cell r="L2042" t="str">
            <v>NULL</v>
          </cell>
          <cell r="M2042" t="str">
            <v>NULL</v>
          </cell>
          <cell r="N2042" t="str">
            <v>sanchezedith980@gmail.com</v>
          </cell>
          <cell r="O2042" t="str">
            <v>NULL</v>
          </cell>
          <cell r="P2042" t="str">
            <v>NULL</v>
          </cell>
          <cell r="Q2042">
            <v>1</v>
          </cell>
        </row>
        <row r="2043">
          <cell r="B2043">
            <v>34615482</v>
          </cell>
          <cell r="C2043" t="str">
            <v>ENRIQUEZ SANDOVAL MARIA FERNANDA</v>
          </cell>
          <cell r="D2043" t="str">
            <v>ENRIQUEZ</v>
          </cell>
          <cell r="E2043" t="str">
            <v>SANDOVAL</v>
          </cell>
          <cell r="F2043" t="str">
            <v>MARIA</v>
          </cell>
          <cell r="G2043" t="str">
            <v>FERNANDA</v>
          </cell>
          <cell r="H2043" t="str">
            <v>NULL</v>
          </cell>
          <cell r="I2043" t="str">
            <v>NULL</v>
          </cell>
          <cell r="J2043" t="str">
            <v>M</v>
          </cell>
          <cell r="K2043" t="str">
            <v>NULL</v>
          </cell>
          <cell r="L2043" t="str">
            <v>NULL</v>
          </cell>
          <cell r="M2043" t="str">
            <v>NULL</v>
          </cell>
          <cell r="N2043" t="str">
            <v>mafes0936@gmail.com</v>
          </cell>
          <cell r="O2043" t="str">
            <v>NULL</v>
          </cell>
          <cell r="P2043" t="str">
            <v>NULL</v>
          </cell>
          <cell r="Q2043">
            <v>1</v>
          </cell>
        </row>
        <row r="2044">
          <cell r="B2044">
            <v>1130668049</v>
          </cell>
          <cell r="C2044" t="str">
            <v>QUINTANA SALAZAR CAMILO ERNESTO</v>
          </cell>
          <cell r="D2044" t="str">
            <v>QUINTANA</v>
          </cell>
          <cell r="E2044" t="str">
            <v>SALAZAR</v>
          </cell>
          <cell r="F2044" t="str">
            <v>CAMILO</v>
          </cell>
          <cell r="G2044" t="str">
            <v>ERNESTO</v>
          </cell>
          <cell r="H2044" t="str">
            <v>NULL</v>
          </cell>
          <cell r="I2044" t="str">
            <v>NULL</v>
          </cell>
          <cell r="J2044" t="str">
            <v>M</v>
          </cell>
          <cell r="K2044" t="str">
            <v>NULL</v>
          </cell>
          <cell r="L2044" t="str">
            <v>NULL</v>
          </cell>
          <cell r="M2044" t="str">
            <v>NULL</v>
          </cell>
          <cell r="N2044" t="str">
            <v>camilo.quintana.mcee@gmail.com</v>
          </cell>
          <cell r="O2044" t="str">
            <v>NULL</v>
          </cell>
          <cell r="P2044" t="str">
            <v>NULL</v>
          </cell>
          <cell r="Q2044">
            <v>1</v>
          </cell>
        </row>
        <row r="2045">
          <cell r="B2045">
            <v>25278646</v>
          </cell>
          <cell r="C2045" t="str">
            <v>TOBAR TOSSE DORA ENITH</v>
          </cell>
          <cell r="D2045" t="str">
            <v>TOBAR</v>
          </cell>
          <cell r="E2045" t="str">
            <v>TOSSE</v>
          </cell>
          <cell r="F2045" t="str">
            <v>DORA</v>
          </cell>
          <cell r="G2045" t="str">
            <v>ENITH</v>
          </cell>
          <cell r="H2045" t="str">
            <v>NULL</v>
          </cell>
          <cell r="I2045" t="str">
            <v>NULL</v>
          </cell>
          <cell r="J2045" t="str">
            <v>F</v>
          </cell>
          <cell r="K2045" t="str">
            <v>NULL</v>
          </cell>
          <cell r="L2045" t="str">
            <v>NULL</v>
          </cell>
          <cell r="M2045" t="str">
            <v>NULL</v>
          </cell>
          <cell r="N2045" t="str">
            <v>tobar30@gmail.com</v>
          </cell>
          <cell r="O2045" t="str">
            <v>NULL</v>
          </cell>
          <cell r="P2045" t="str">
            <v>NULL</v>
          </cell>
          <cell r="Q2045">
            <v>1</v>
          </cell>
        </row>
        <row r="2046">
          <cell r="B2046">
            <v>34565276</v>
          </cell>
          <cell r="C2046" t="str">
            <v>RUIZ YACUMAL SANDRA YOLIMA</v>
          </cell>
          <cell r="D2046" t="str">
            <v>RUIZ</v>
          </cell>
          <cell r="E2046" t="str">
            <v>YACUMAL</v>
          </cell>
          <cell r="F2046" t="str">
            <v>SANDRA</v>
          </cell>
          <cell r="G2046" t="str">
            <v>YOLIMA</v>
          </cell>
          <cell r="H2046" t="str">
            <v>NULL</v>
          </cell>
          <cell r="I2046" t="str">
            <v>NULL</v>
          </cell>
          <cell r="J2046" t="str">
            <v>F</v>
          </cell>
          <cell r="K2046" t="str">
            <v>NULL</v>
          </cell>
          <cell r="L2046" t="str">
            <v>NULL</v>
          </cell>
          <cell r="M2046" t="str">
            <v>NULL</v>
          </cell>
          <cell r="N2046" t="str">
            <v>sandray@unicauca.edu.co</v>
          </cell>
          <cell r="O2046" t="str">
            <v>NULL</v>
          </cell>
          <cell r="P2046" t="str">
            <v>NULL</v>
          </cell>
          <cell r="Q2046">
            <v>1</v>
          </cell>
        </row>
        <row r="2047">
          <cell r="B2047">
            <v>1083889104</v>
          </cell>
          <cell r="C2047" t="str">
            <v>RODRIGUEZ BOLAÑOZ MAICOL ANDRES</v>
          </cell>
          <cell r="D2047" t="str">
            <v>RODRIGUEZ</v>
          </cell>
          <cell r="E2047" t="str">
            <v>BOLAÑOZ</v>
          </cell>
          <cell r="F2047" t="str">
            <v>MAICOL</v>
          </cell>
          <cell r="G2047" t="str">
            <v>ANDRES</v>
          </cell>
          <cell r="H2047" t="str">
            <v>NULL</v>
          </cell>
          <cell r="I2047" t="str">
            <v>NULL</v>
          </cell>
          <cell r="J2047" t="str">
            <v>M</v>
          </cell>
          <cell r="K2047" t="str">
            <v>NULL</v>
          </cell>
          <cell r="L2047" t="str">
            <v>NULL</v>
          </cell>
          <cell r="M2047" t="str">
            <v>NULL</v>
          </cell>
          <cell r="N2047" t="str">
            <v>maicolrodriguez@azurabogados.com</v>
          </cell>
          <cell r="O2047" t="str">
            <v>NULL</v>
          </cell>
          <cell r="P2047" t="str">
            <v>NULL</v>
          </cell>
          <cell r="Q2047">
            <v>1</v>
          </cell>
        </row>
        <row r="2048">
          <cell r="B2048">
            <v>1061808791</v>
          </cell>
          <cell r="C2048" t="str">
            <v>HERRERA BRAVO IVAN SANTIAGO</v>
          </cell>
          <cell r="D2048" t="str">
            <v>HERRERA</v>
          </cell>
          <cell r="E2048" t="str">
            <v>BRAVO</v>
          </cell>
          <cell r="F2048" t="str">
            <v>IVAN</v>
          </cell>
          <cell r="G2048" t="str">
            <v>SANTIAGO</v>
          </cell>
          <cell r="H2048" t="str">
            <v>NULL</v>
          </cell>
          <cell r="I2048" t="str">
            <v>NULL</v>
          </cell>
          <cell r="J2048" t="str">
            <v>M</v>
          </cell>
          <cell r="K2048" t="str">
            <v>NULL</v>
          </cell>
          <cell r="L2048" t="str">
            <v>NULL</v>
          </cell>
          <cell r="M2048" t="str">
            <v>NULL</v>
          </cell>
          <cell r="N2048" t="str">
            <v>hivan@unicauca.edu.co</v>
          </cell>
          <cell r="O2048" t="str">
            <v>NULL</v>
          </cell>
          <cell r="P2048" t="str">
            <v>NULL</v>
          </cell>
          <cell r="Q2048">
            <v>1</v>
          </cell>
        </row>
        <row r="2049">
          <cell r="B2049">
            <v>1062309247</v>
          </cell>
          <cell r="C2049" t="str">
            <v>TOBON RAMIREZ JESUS ALBERTO</v>
          </cell>
          <cell r="D2049" t="str">
            <v>TOBON</v>
          </cell>
          <cell r="E2049" t="str">
            <v>RAMIREZ</v>
          </cell>
          <cell r="F2049" t="str">
            <v>JESUS</v>
          </cell>
          <cell r="G2049" t="str">
            <v>ALBERTO</v>
          </cell>
          <cell r="H2049" t="str">
            <v>NULL</v>
          </cell>
          <cell r="I2049" t="str">
            <v>NULL</v>
          </cell>
          <cell r="J2049" t="str">
            <v>M</v>
          </cell>
          <cell r="K2049" t="str">
            <v>NULL</v>
          </cell>
          <cell r="L2049" t="str">
            <v>NULL</v>
          </cell>
          <cell r="M2049" t="str">
            <v>NULL</v>
          </cell>
          <cell r="N2049" t="str">
            <v>albertotobon9301@gmail.com</v>
          </cell>
          <cell r="O2049" t="str">
            <v>NULL</v>
          </cell>
          <cell r="P2049" t="str">
            <v>NULL</v>
          </cell>
          <cell r="Q2049">
            <v>1</v>
          </cell>
        </row>
        <row r="2050">
          <cell r="B2050">
            <v>1019071471</v>
          </cell>
          <cell r="C2050" t="str">
            <v xml:space="preserve">TORO VELEZ SEBASTIAN </v>
          </cell>
          <cell r="D2050" t="str">
            <v>TORO</v>
          </cell>
          <cell r="E2050" t="str">
            <v>VELEZ</v>
          </cell>
          <cell r="F2050" t="str">
            <v>SEBASTIAN</v>
          </cell>
          <cell r="H2050" t="str">
            <v>NULL</v>
          </cell>
          <cell r="I2050" t="str">
            <v>NULL</v>
          </cell>
          <cell r="J2050" t="str">
            <v>M</v>
          </cell>
          <cell r="K2050" t="str">
            <v>NULL</v>
          </cell>
          <cell r="L2050" t="str">
            <v>NULL</v>
          </cell>
          <cell r="M2050" t="str">
            <v>NULL</v>
          </cell>
          <cell r="N2050" t="str">
            <v>toroveleztc@gmail.com</v>
          </cell>
          <cell r="O2050" t="str">
            <v>NULL</v>
          </cell>
          <cell r="P2050" t="str">
            <v>NULL</v>
          </cell>
          <cell r="Q2050">
            <v>1</v>
          </cell>
        </row>
        <row r="2051">
          <cell r="B2051">
            <v>1061727521</v>
          </cell>
          <cell r="C2051" t="str">
            <v>BENAVIDES RUIZ ANDRES FERNANDO</v>
          </cell>
          <cell r="D2051" t="str">
            <v>BENAVIDES</v>
          </cell>
          <cell r="E2051" t="str">
            <v>RUIZ</v>
          </cell>
          <cell r="F2051" t="str">
            <v>ANDRES</v>
          </cell>
          <cell r="G2051" t="str">
            <v>FERNANDO</v>
          </cell>
          <cell r="H2051" t="str">
            <v>NULL</v>
          </cell>
          <cell r="I2051" t="str">
            <v>NULL</v>
          </cell>
          <cell r="J2051" t="str">
            <v>M</v>
          </cell>
          <cell r="K2051" t="str">
            <v>NULL</v>
          </cell>
          <cell r="L2051" t="str">
            <v>NULL</v>
          </cell>
          <cell r="M2051" t="str">
            <v>NULL</v>
          </cell>
          <cell r="N2051" t="str">
            <v>andresr@unicauca.edu.co</v>
          </cell>
          <cell r="O2051" t="str">
            <v>NULL</v>
          </cell>
          <cell r="P2051" t="str">
            <v>NULL</v>
          </cell>
          <cell r="Q2051">
            <v>1</v>
          </cell>
        </row>
        <row r="2052">
          <cell r="B2052">
            <v>1083874504</v>
          </cell>
          <cell r="C2052" t="str">
            <v xml:space="preserve">MAYORGA BECERRA RUBY </v>
          </cell>
          <cell r="D2052" t="str">
            <v>MAYORGA</v>
          </cell>
          <cell r="E2052" t="str">
            <v>BECERRA</v>
          </cell>
          <cell r="F2052" t="str">
            <v>RUBY</v>
          </cell>
          <cell r="H2052" t="str">
            <v>NULL</v>
          </cell>
          <cell r="I2052" t="str">
            <v>NULL</v>
          </cell>
          <cell r="J2052" t="str">
            <v>F</v>
          </cell>
          <cell r="K2052" t="str">
            <v>NULL</v>
          </cell>
          <cell r="L2052" t="str">
            <v>NULL</v>
          </cell>
          <cell r="M2052" t="str">
            <v>NULL</v>
          </cell>
          <cell r="N2052" t="str">
            <v>rmayorga105@gmail.com</v>
          </cell>
          <cell r="O2052" t="str">
            <v>NULL</v>
          </cell>
          <cell r="P2052" t="str">
            <v>NULL</v>
          </cell>
          <cell r="Q2052">
            <v>1</v>
          </cell>
        </row>
        <row r="2053">
          <cell r="B2053">
            <v>4751157</v>
          </cell>
          <cell r="C2053" t="str">
            <v xml:space="preserve">LOPEZ FUENTES EVARISTO </v>
          </cell>
          <cell r="D2053" t="str">
            <v>LOPEZ</v>
          </cell>
          <cell r="E2053" t="str">
            <v>FUENTES</v>
          </cell>
          <cell r="F2053" t="str">
            <v>EVARISTO</v>
          </cell>
          <cell r="H2053" t="str">
            <v>NULL</v>
          </cell>
          <cell r="I2053" t="str">
            <v>NULL</v>
          </cell>
          <cell r="J2053" t="str">
            <v>M</v>
          </cell>
          <cell r="K2053" t="str">
            <v>NULL</v>
          </cell>
          <cell r="L2053" t="str">
            <v>NULL</v>
          </cell>
          <cell r="M2053" t="str">
            <v>NULL</v>
          </cell>
          <cell r="N2053" t="str">
            <v>evalofu54@hotmail.com</v>
          </cell>
          <cell r="O2053" t="str">
            <v>NULL</v>
          </cell>
          <cell r="P2053" t="str">
            <v>NULL</v>
          </cell>
          <cell r="Q2053">
            <v>1</v>
          </cell>
        </row>
        <row r="2054">
          <cell r="B2054">
            <v>1061688793</v>
          </cell>
          <cell r="C2054" t="str">
            <v>ORDOÑEZ ORTEGA ROBERTH ALEXANDER</v>
          </cell>
          <cell r="D2054" t="str">
            <v>ORDOÑEZ</v>
          </cell>
          <cell r="E2054" t="str">
            <v>ORTEGA</v>
          </cell>
          <cell r="F2054" t="str">
            <v>ROBERTH</v>
          </cell>
          <cell r="G2054" t="str">
            <v>ALEXANDER</v>
          </cell>
          <cell r="H2054" t="str">
            <v>NULL</v>
          </cell>
          <cell r="I2054" t="str">
            <v>NULL</v>
          </cell>
          <cell r="J2054" t="str">
            <v>M</v>
          </cell>
          <cell r="K2054" t="str">
            <v>NULL</v>
          </cell>
          <cell r="L2054" t="str">
            <v>NULL</v>
          </cell>
          <cell r="M2054" t="str">
            <v>NULL</v>
          </cell>
          <cell r="N2054" t="str">
            <v>roberth_1207@hotmail.com</v>
          </cell>
          <cell r="O2054" t="str">
            <v>NULL</v>
          </cell>
          <cell r="P2054" t="str">
            <v>NULL</v>
          </cell>
          <cell r="Q2054">
            <v>1</v>
          </cell>
        </row>
        <row r="2055">
          <cell r="B2055">
            <v>76315442</v>
          </cell>
          <cell r="C2055" t="str">
            <v xml:space="preserve">LOZANO CORDOBA HARRISON </v>
          </cell>
          <cell r="D2055" t="str">
            <v>LOZANO</v>
          </cell>
          <cell r="E2055" t="str">
            <v>CORDOBA</v>
          </cell>
          <cell r="F2055" t="str">
            <v>HARRISON</v>
          </cell>
          <cell r="H2055" t="str">
            <v>NULL</v>
          </cell>
          <cell r="I2055" t="str">
            <v>NULL</v>
          </cell>
          <cell r="J2055" t="str">
            <v>M</v>
          </cell>
          <cell r="K2055" t="str">
            <v>NULL</v>
          </cell>
          <cell r="L2055" t="str">
            <v>NULL</v>
          </cell>
          <cell r="M2055" t="str">
            <v>NULL</v>
          </cell>
          <cell r="N2055" t="str">
            <v>hlozano@unicauca.edu.co</v>
          </cell>
          <cell r="O2055" t="str">
            <v>NULL</v>
          </cell>
          <cell r="P2055" t="str">
            <v>NULL</v>
          </cell>
          <cell r="Q2055">
            <v>1</v>
          </cell>
        </row>
        <row r="2056">
          <cell r="B2056">
            <v>94429443</v>
          </cell>
          <cell r="C2056" t="str">
            <v>GARCIA CUBILLOS JORGE ANDRES</v>
          </cell>
          <cell r="D2056" t="str">
            <v>GARCIA</v>
          </cell>
          <cell r="E2056" t="str">
            <v>CUBILLOS</v>
          </cell>
          <cell r="F2056" t="str">
            <v>JORGE</v>
          </cell>
          <cell r="G2056" t="str">
            <v>ANDRES</v>
          </cell>
          <cell r="H2056" t="str">
            <v>NULL</v>
          </cell>
          <cell r="I2056" t="str">
            <v>NULL</v>
          </cell>
          <cell r="J2056" t="str">
            <v>M</v>
          </cell>
          <cell r="K2056" t="str">
            <v>NULL</v>
          </cell>
          <cell r="L2056" t="str">
            <v>NULL</v>
          </cell>
          <cell r="M2056" t="str">
            <v>NULL</v>
          </cell>
          <cell r="N2056" t="str">
            <v>andgar8@yahoo.es</v>
          </cell>
          <cell r="O2056" t="str">
            <v>NULL</v>
          </cell>
          <cell r="P2056" t="str">
            <v>NULL</v>
          </cell>
          <cell r="Q2056">
            <v>1</v>
          </cell>
        </row>
        <row r="2057">
          <cell r="B2057">
            <v>10293366</v>
          </cell>
          <cell r="C2057" t="str">
            <v>QUINONES FALLA EDINSON JAVIER</v>
          </cell>
          <cell r="D2057" t="str">
            <v>QUINONES</v>
          </cell>
          <cell r="E2057" t="str">
            <v>FALLA</v>
          </cell>
          <cell r="F2057" t="str">
            <v>EDINSON</v>
          </cell>
          <cell r="G2057" t="str">
            <v>JAVIER</v>
          </cell>
          <cell r="H2057" t="str">
            <v>NULL</v>
          </cell>
          <cell r="I2057" t="str">
            <v>NULL</v>
          </cell>
          <cell r="J2057" t="str">
            <v>M</v>
          </cell>
          <cell r="K2057" t="str">
            <v>NULL</v>
          </cell>
          <cell r="L2057" t="str">
            <v>NULL</v>
          </cell>
          <cell r="M2057" t="str">
            <v>NULL</v>
          </cell>
          <cell r="N2057" t="str">
            <v>edquifalla@gmail.com</v>
          </cell>
          <cell r="O2057" t="str">
            <v>NULL</v>
          </cell>
          <cell r="P2057" t="str">
            <v>NULL</v>
          </cell>
          <cell r="Q2057">
            <v>1</v>
          </cell>
        </row>
        <row r="2058">
          <cell r="B2058">
            <v>1061755580</v>
          </cell>
          <cell r="C2058" t="str">
            <v>CAMAYO DELGADO LAURA GISEL</v>
          </cell>
          <cell r="D2058" t="str">
            <v>CAMAYO</v>
          </cell>
          <cell r="E2058" t="str">
            <v>DELGADO</v>
          </cell>
          <cell r="F2058" t="str">
            <v>LAURA</v>
          </cell>
          <cell r="G2058" t="str">
            <v>GISEL</v>
          </cell>
          <cell r="H2058" t="str">
            <v>NULL</v>
          </cell>
          <cell r="I2058" t="str">
            <v>NULL</v>
          </cell>
          <cell r="J2058" t="str">
            <v>F</v>
          </cell>
          <cell r="K2058" t="str">
            <v>NULL</v>
          </cell>
          <cell r="L2058" t="str">
            <v>NULL</v>
          </cell>
          <cell r="M2058" t="str">
            <v>NULL</v>
          </cell>
          <cell r="N2058" t="str">
            <v>sherelmaria92@gmail.com</v>
          </cell>
          <cell r="O2058" t="str">
            <v>NULL</v>
          </cell>
          <cell r="P2058" t="str">
            <v>NULL</v>
          </cell>
          <cell r="Q2058">
            <v>1</v>
          </cell>
        </row>
        <row r="2059">
          <cell r="B2059">
            <v>4616416</v>
          </cell>
          <cell r="C2059" t="str">
            <v>ALEGRIA CAMPO DAIRO LIBARDO</v>
          </cell>
          <cell r="D2059" t="str">
            <v>ALEGRIA</v>
          </cell>
          <cell r="E2059" t="str">
            <v>CAMPO</v>
          </cell>
          <cell r="F2059" t="str">
            <v>DAIRO</v>
          </cell>
          <cell r="G2059" t="str">
            <v>LIBARDO</v>
          </cell>
          <cell r="H2059" t="str">
            <v>NULL</v>
          </cell>
          <cell r="I2059" t="str">
            <v>NULL</v>
          </cell>
          <cell r="J2059" t="str">
            <v>M</v>
          </cell>
          <cell r="K2059" t="str">
            <v>NULL</v>
          </cell>
          <cell r="L2059" t="str">
            <v>NULL</v>
          </cell>
          <cell r="M2059" t="str">
            <v>NULL</v>
          </cell>
          <cell r="N2059" t="str">
            <v>dairoalegria@unicauca.edu.co</v>
          </cell>
          <cell r="O2059" t="str">
            <v>NULL</v>
          </cell>
          <cell r="P2059" t="str">
            <v>NULL</v>
          </cell>
          <cell r="Q2059">
            <v>1</v>
          </cell>
        </row>
        <row r="2060">
          <cell r="B2060">
            <v>1061812799</v>
          </cell>
          <cell r="C2060" t="str">
            <v>CAÑAS MONTILLA RICHARD ANDRES</v>
          </cell>
          <cell r="D2060" t="str">
            <v>CAÑAS</v>
          </cell>
          <cell r="E2060" t="str">
            <v>MONTILLA</v>
          </cell>
          <cell r="F2060" t="str">
            <v>RICHARD</v>
          </cell>
          <cell r="G2060" t="str">
            <v>ANDRES</v>
          </cell>
          <cell r="H2060" t="str">
            <v>NULL</v>
          </cell>
          <cell r="I2060" t="str">
            <v>NULL</v>
          </cell>
          <cell r="J2060" t="str">
            <v>M</v>
          </cell>
          <cell r="K2060" t="str">
            <v>NULL</v>
          </cell>
          <cell r="L2060" t="str">
            <v>NULL</v>
          </cell>
          <cell r="M2060" t="str">
            <v>NULL</v>
          </cell>
          <cell r="N2060" t="str">
            <v>rcanas@unicauca.com</v>
          </cell>
          <cell r="O2060" t="str">
            <v>NULL</v>
          </cell>
          <cell r="P2060" t="str">
            <v>NULL</v>
          </cell>
          <cell r="Q2060">
            <v>1</v>
          </cell>
        </row>
        <row r="2061">
          <cell r="B2061">
            <v>1061705254</v>
          </cell>
          <cell r="C2061" t="str">
            <v xml:space="preserve">Diaz Perez Marcela </v>
          </cell>
          <cell r="D2061" t="str">
            <v>Diaz</v>
          </cell>
          <cell r="E2061" t="str">
            <v>Perez</v>
          </cell>
          <cell r="F2061" t="str">
            <v>Marcela</v>
          </cell>
          <cell r="H2061" t="str">
            <v>NULL</v>
          </cell>
          <cell r="I2061" t="str">
            <v>NULL</v>
          </cell>
          <cell r="J2061" t="str">
            <v>F</v>
          </cell>
          <cell r="K2061" t="str">
            <v>NULL</v>
          </cell>
          <cell r="L2061" t="str">
            <v>NULL</v>
          </cell>
          <cell r="M2061" t="str">
            <v>NULL</v>
          </cell>
          <cell r="N2061" t="str">
            <v>marcediaz0202@gmail.com</v>
          </cell>
          <cell r="O2061" t="str">
            <v>NULL</v>
          </cell>
          <cell r="P2061" t="str">
            <v>NULL</v>
          </cell>
          <cell r="Q2061">
            <v>1</v>
          </cell>
        </row>
        <row r="2062">
          <cell r="B2062">
            <v>1062335630</v>
          </cell>
          <cell r="C2062" t="str">
            <v>DAZA GUTIERREZ LAURA ALEJANDRA</v>
          </cell>
          <cell r="D2062" t="str">
            <v>DAZA</v>
          </cell>
          <cell r="E2062" t="str">
            <v>GUTIERREZ</v>
          </cell>
          <cell r="F2062" t="str">
            <v>LAURA</v>
          </cell>
          <cell r="G2062" t="str">
            <v>ALEJANDRA</v>
          </cell>
          <cell r="H2062" t="str">
            <v>NULL</v>
          </cell>
          <cell r="I2062" t="str">
            <v>NULL</v>
          </cell>
          <cell r="J2062" t="str">
            <v>F</v>
          </cell>
          <cell r="K2062" t="str">
            <v>NULL</v>
          </cell>
          <cell r="L2062" t="str">
            <v>NULL</v>
          </cell>
          <cell r="M2062" t="str">
            <v>NULL</v>
          </cell>
          <cell r="N2062" t="str">
            <v>ladaza@unicauca.edu.co</v>
          </cell>
          <cell r="O2062" t="str">
            <v>NULL</v>
          </cell>
          <cell r="P2062" t="str">
            <v>NULL</v>
          </cell>
          <cell r="Q2062">
            <v>1</v>
          </cell>
        </row>
        <row r="2063">
          <cell r="B2063">
            <v>1144057917</v>
          </cell>
          <cell r="C2063" t="str">
            <v>PADILLA MEDINA CRISTHIAN DANILO</v>
          </cell>
          <cell r="D2063" t="str">
            <v>PADILLA</v>
          </cell>
          <cell r="E2063" t="str">
            <v>MEDINA</v>
          </cell>
          <cell r="F2063" t="str">
            <v>CRISTHIAN</v>
          </cell>
          <cell r="G2063" t="str">
            <v>DANILO</v>
          </cell>
          <cell r="H2063" t="str">
            <v>NULL</v>
          </cell>
          <cell r="I2063" t="str">
            <v>NULL</v>
          </cell>
          <cell r="J2063" t="str">
            <v>M</v>
          </cell>
          <cell r="K2063" t="str">
            <v>NULL</v>
          </cell>
          <cell r="L2063" t="str">
            <v>NULL</v>
          </cell>
          <cell r="M2063" t="str">
            <v>NULL</v>
          </cell>
          <cell r="N2063" t="str">
            <v>cdpm14@hotmail.com</v>
          </cell>
          <cell r="O2063" t="str">
            <v>NULL</v>
          </cell>
          <cell r="P2063" t="str">
            <v>NULL</v>
          </cell>
          <cell r="Q2063">
            <v>1</v>
          </cell>
        </row>
        <row r="2064">
          <cell r="B2064">
            <v>10485884</v>
          </cell>
          <cell r="C2064" t="str">
            <v>LEDESMA  FABIAN AUGUSTO</v>
          </cell>
          <cell r="D2064" t="str">
            <v>LEDESMA</v>
          </cell>
          <cell r="F2064" t="str">
            <v>FABIAN</v>
          </cell>
          <cell r="G2064" t="str">
            <v>AUGUSTO</v>
          </cell>
          <cell r="H2064" t="str">
            <v>NULL</v>
          </cell>
          <cell r="I2064" t="str">
            <v>NULL</v>
          </cell>
          <cell r="J2064" t="str">
            <v>M</v>
          </cell>
          <cell r="K2064" t="str">
            <v>NULL</v>
          </cell>
          <cell r="L2064" t="str">
            <v>NULL</v>
          </cell>
          <cell r="M2064" t="str">
            <v>NULL</v>
          </cell>
          <cell r="N2064" t="str">
            <v>fabianaugustol@gmail.com</v>
          </cell>
          <cell r="O2064" t="str">
            <v>NULL</v>
          </cell>
          <cell r="P2064" t="str">
            <v>NULL</v>
          </cell>
          <cell r="Q2064">
            <v>1</v>
          </cell>
        </row>
        <row r="2065">
          <cell r="B2065">
            <v>1061730217</v>
          </cell>
          <cell r="C2065" t="str">
            <v>GOMEZ MARTINEZ DAVID RICARDO</v>
          </cell>
          <cell r="D2065" t="str">
            <v>GOMEZ</v>
          </cell>
          <cell r="E2065" t="str">
            <v>MARTINEZ</v>
          </cell>
          <cell r="F2065" t="str">
            <v>DAVID</v>
          </cell>
          <cell r="G2065" t="str">
            <v>RICARDO</v>
          </cell>
          <cell r="H2065" t="str">
            <v>NULL</v>
          </cell>
          <cell r="I2065" t="str">
            <v>NULL</v>
          </cell>
          <cell r="J2065" t="str">
            <v>M</v>
          </cell>
          <cell r="K2065" t="str">
            <v>NULL</v>
          </cell>
          <cell r="L2065" t="str">
            <v>NULL</v>
          </cell>
          <cell r="M2065" t="str">
            <v>NULL</v>
          </cell>
          <cell r="N2065" t="str">
            <v>david18jc@hotmail.com</v>
          </cell>
          <cell r="O2065" t="str">
            <v>NULL</v>
          </cell>
          <cell r="P2065" t="str">
            <v>NULL</v>
          </cell>
          <cell r="Q2065">
            <v>1</v>
          </cell>
        </row>
        <row r="2066">
          <cell r="B2066">
            <v>24344367</v>
          </cell>
          <cell r="C2066" t="str">
            <v>MARTINEZ VILLEGAS MARIA DEL PILAR</v>
          </cell>
          <cell r="D2066" t="str">
            <v>MARTINEZ</v>
          </cell>
          <cell r="E2066" t="str">
            <v>VILLEGAS</v>
          </cell>
          <cell r="F2066" t="str">
            <v>MARIA</v>
          </cell>
          <cell r="G2066" t="str">
            <v>DEL PILAR</v>
          </cell>
          <cell r="H2066" t="str">
            <v>NULL</v>
          </cell>
          <cell r="I2066" t="str">
            <v>NULL</v>
          </cell>
          <cell r="J2066" t="str">
            <v>M</v>
          </cell>
          <cell r="K2066" t="str">
            <v>NULL</v>
          </cell>
          <cell r="L2066" t="str">
            <v>NULL</v>
          </cell>
          <cell r="M2066" t="str">
            <v>NULL</v>
          </cell>
          <cell r="N2066" t="str">
            <v>lamusicayeluniverso@outlook.com</v>
          </cell>
          <cell r="O2066" t="str">
            <v>NULL</v>
          </cell>
          <cell r="P2066" t="str">
            <v>NULL</v>
          </cell>
          <cell r="Q2066">
            <v>1</v>
          </cell>
        </row>
        <row r="2067">
          <cell r="B2067">
            <v>1061768159</v>
          </cell>
          <cell r="C2067" t="str">
            <v>TOBAR MANZO PABLO EDUARDO</v>
          </cell>
          <cell r="D2067" t="str">
            <v>TOBAR</v>
          </cell>
          <cell r="E2067" t="str">
            <v>MANZO</v>
          </cell>
          <cell r="F2067" t="str">
            <v>PABLO</v>
          </cell>
          <cell r="G2067" t="str">
            <v>EDUARDO</v>
          </cell>
          <cell r="H2067" t="str">
            <v>NULL</v>
          </cell>
          <cell r="I2067" t="str">
            <v>NULL</v>
          </cell>
          <cell r="J2067" t="str">
            <v>M</v>
          </cell>
          <cell r="K2067" t="str">
            <v>NULL</v>
          </cell>
          <cell r="L2067" t="str">
            <v>NULL</v>
          </cell>
          <cell r="M2067" t="str">
            <v>NULL</v>
          </cell>
          <cell r="N2067" t="str">
            <v>Pclarineteando@gmail.com</v>
          </cell>
          <cell r="O2067" t="str">
            <v>NULL</v>
          </cell>
          <cell r="P2067" t="str">
            <v>NULL</v>
          </cell>
          <cell r="Q2067">
            <v>1</v>
          </cell>
        </row>
        <row r="2068">
          <cell r="B2068">
            <v>19111392</v>
          </cell>
          <cell r="C2068" t="str">
            <v>Araujo Hermoso Jorge Eliecer</v>
          </cell>
          <cell r="D2068" t="str">
            <v>Araujo</v>
          </cell>
          <cell r="E2068" t="str">
            <v>Hermoso</v>
          </cell>
          <cell r="F2068" t="str">
            <v>Jorge</v>
          </cell>
          <cell r="G2068" t="str">
            <v>Eliecer</v>
          </cell>
          <cell r="H2068" t="str">
            <v>NULL</v>
          </cell>
          <cell r="I2068" t="str">
            <v>NULL</v>
          </cell>
          <cell r="J2068" t="str">
            <v>M</v>
          </cell>
          <cell r="K2068" t="str">
            <v>NULL</v>
          </cell>
          <cell r="L2068" t="str">
            <v>NULL</v>
          </cell>
          <cell r="M2068" t="str">
            <v>NULL</v>
          </cell>
          <cell r="N2068" t="str">
            <v>jorgearaujo@unicauca.edu.co</v>
          </cell>
          <cell r="O2068" t="str">
            <v>NULL</v>
          </cell>
          <cell r="P2068" t="str">
            <v>NULL</v>
          </cell>
          <cell r="Q2068">
            <v>1</v>
          </cell>
        </row>
        <row r="2069">
          <cell r="B2069">
            <v>1085305120</v>
          </cell>
          <cell r="C2069" t="str">
            <v>Acosta Ortega AndrEs Eduardo</v>
          </cell>
          <cell r="D2069" t="str">
            <v>Acosta</v>
          </cell>
          <cell r="E2069" t="str">
            <v>Ortega</v>
          </cell>
          <cell r="F2069" t="str">
            <v>AndrEs</v>
          </cell>
          <cell r="G2069" t="str">
            <v>Eduardo</v>
          </cell>
          <cell r="H2069" t="str">
            <v>NULL</v>
          </cell>
          <cell r="I2069" t="str">
            <v>NULL</v>
          </cell>
          <cell r="J2069" t="str">
            <v>M</v>
          </cell>
          <cell r="K2069" t="str">
            <v>NULL</v>
          </cell>
          <cell r="L2069" t="str">
            <v>NULL</v>
          </cell>
          <cell r="M2069" t="str">
            <v>NULL</v>
          </cell>
          <cell r="N2069" t="str">
            <v>acostandres@unicauca.edu.co</v>
          </cell>
          <cell r="O2069" t="str">
            <v>NULL</v>
          </cell>
          <cell r="P2069" t="str">
            <v>NULL</v>
          </cell>
          <cell r="Q2069">
            <v>1</v>
          </cell>
        </row>
        <row r="2070">
          <cell r="B2070">
            <v>4615454</v>
          </cell>
          <cell r="C2070" t="str">
            <v>ARAUJO MULCUE JORGE ROLANDO</v>
          </cell>
          <cell r="D2070" t="str">
            <v>ARAUJO</v>
          </cell>
          <cell r="E2070" t="str">
            <v>MULCUE</v>
          </cell>
          <cell r="F2070" t="str">
            <v>JORGE</v>
          </cell>
          <cell r="G2070" t="str">
            <v>ROLANDO</v>
          </cell>
          <cell r="H2070" t="str">
            <v>NULL</v>
          </cell>
          <cell r="I2070" t="str">
            <v>NULL</v>
          </cell>
          <cell r="J2070" t="str">
            <v>M</v>
          </cell>
          <cell r="K2070" t="str">
            <v>NULL</v>
          </cell>
          <cell r="L2070" t="str">
            <v>NULL</v>
          </cell>
          <cell r="M2070" t="str">
            <v>NULL</v>
          </cell>
          <cell r="N2070" t="str">
            <v>jaraujo@unicauca.edu.co</v>
          </cell>
          <cell r="O2070" t="str">
            <v>NULL</v>
          </cell>
          <cell r="P2070" t="str">
            <v>NULL</v>
          </cell>
          <cell r="Q2070">
            <v>1</v>
          </cell>
        </row>
        <row r="2071">
          <cell r="B2071">
            <v>66784914</v>
          </cell>
          <cell r="C2071" t="str">
            <v>TASCON BEJARANO LIDA ELENA</v>
          </cell>
          <cell r="D2071" t="str">
            <v>TASCON</v>
          </cell>
          <cell r="E2071" t="str">
            <v>BEJARANO</v>
          </cell>
          <cell r="F2071" t="str">
            <v>LIDA</v>
          </cell>
          <cell r="G2071" t="str">
            <v>ELENA</v>
          </cell>
          <cell r="H2071" t="str">
            <v>NULL</v>
          </cell>
          <cell r="I2071" t="str">
            <v>NULL</v>
          </cell>
          <cell r="J2071" t="str">
            <v>F</v>
          </cell>
          <cell r="K2071" t="str">
            <v>NULL</v>
          </cell>
          <cell r="L2071" t="str">
            <v>NULL</v>
          </cell>
          <cell r="M2071" t="str">
            <v>NULL</v>
          </cell>
          <cell r="N2071" t="str">
            <v>lidaelenatascon@gmail.com</v>
          </cell>
          <cell r="O2071" t="str">
            <v>NULL</v>
          </cell>
          <cell r="P2071" t="str">
            <v>NULL</v>
          </cell>
          <cell r="Q2071">
            <v>1</v>
          </cell>
        </row>
        <row r="2072">
          <cell r="B2072">
            <v>1061766899</v>
          </cell>
          <cell r="C2072" t="str">
            <v>CerOn Erazo Carlos David</v>
          </cell>
          <cell r="D2072" t="str">
            <v>CerOn</v>
          </cell>
          <cell r="E2072" t="str">
            <v>Erazo</v>
          </cell>
          <cell r="F2072" t="str">
            <v>Carlos</v>
          </cell>
          <cell r="G2072" t="str">
            <v>David</v>
          </cell>
          <cell r="H2072" t="str">
            <v>NULL</v>
          </cell>
          <cell r="I2072" t="str">
            <v>NULL</v>
          </cell>
          <cell r="J2072" t="str">
            <v>M</v>
          </cell>
          <cell r="K2072" t="str">
            <v>NULL</v>
          </cell>
          <cell r="L2072" t="str">
            <v>NULL</v>
          </cell>
          <cell r="M2072" t="str">
            <v>NULL</v>
          </cell>
          <cell r="N2072" t="str">
            <v>carlosdc941@gmail.com</v>
          </cell>
          <cell r="O2072" t="str">
            <v>NULL</v>
          </cell>
          <cell r="P2072" t="str">
            <v>NULL</v>
          </cell>
          <cell r="Q2072">
            <v>1</v>
          </cell>
        </row>
        <row r="2073">
          <cell r="B2073">
            <v>52324129</v>
          </cell>
          <cell r="C2073" t="str">
            <v>TRONCOSO PEÑA MARIA ISABEL</v>
          </cell>
          <cell r="D2073" t="str">
            <v>TRONCOSO</v>
          </cell>
          <cell r="E2073" t="str">
            <v>PEÑA</v>
          </cell>
          <cell r="F2073" t="str">
            <v>MARIA</v>
          </cell>
          <cell r="G2073" t="str">
            <v>ISABEL</v>
          </cell>
          <cell r="H2073" t="str">
            <v>NULL</v>
          </cell>
          <cell r="I2073" t="str">
            <v>NULL</v>
          </cell>
          <cell r="J2073" t="str">
            <v>F</v>
          </cell>
          <cell r="K2073" t="str">
            <v>NULL</v>
          </cell>
          <cell r="L2073" t="str">
            <v>NULL</v>
          </cell>
          <cell r="M2073" t="str">
            <v>NULL</v>
          </cell>
          <cell r="N2073" t="str">
            <v>mariaisa.troncosop@gmail.com</v>
          </cell>
          <cell r="O2073" t="str">
            <v>NULL</v>
          </cell>
          <cell r="P2073" t="str">
            <v>NULL</v>
          </cell>
          <cell r="Q2073">
            <v>1</v>
          </cell>
        </row>
        <row r="2074">
          <cell r="B2074">
            <v>38464280</v>
          </cell>
          <cell r="C2074" t="str">
            <v>HERRERA LEAL PAOLA ANDREA</v>
          </cell>
          <cell r="D2074" t="str">
            <v>HERRERA</v>
          </cell>
          <cell r="E2074" t="str">
            <v>LEAL</v>
          </cell>
          <cell r="F2074" t="str">
            <v>PAOLA</v>
          </cell>
          <cell r="G2074" t="str">
            <v>ANDREA</v>
          </cell>
          <cell r="H2074" t="str">
            <v>NULL</v>
          </cell>
          <cell r="I2074" t="str">
            <v>NULL</v>
          </cell>
          <cell r="J2074" t="str">
            <v>F</v>
          </cell>
          <cell r="K2074" t="str">
            <v>NULL</v>
          </cell>
          <cell r="L2074" t="str">
            <v>NULL</v>
          </cell>
          <cell r="M2074" t="str">
            <v>NULL</v>
          </cell>
          <cell r="N2074" t="str">
            <v>paola.herrera@correounivalle.edu.co</v>
          </cell>
          <cell r="O2074" t="str">
            <v>NULL</v>
          </cell>
          <cell r="P2074" t="str">
            <v>NULL</v>
          </cell>
          <cell r="Q2074">
            <v>1</v>
          </cell>
        </row>
        <row r="2075">
          <cell r="B2075">
            <v>1061807888</v>
          </cell>
          <cell r="C2075" t="str">
            <v>Delgado RodrIguez Jhan Carlos</v>
          </cell>
          <cell r="D2075" t="str">
            <v>Delgado</v>
          </cell>
          <cell r="E2075" t="str">
            <v>RodrIguez</v>
          </cell>
          <cell r="F2075" t="str">
            <v>Jhan</v>
          </cell>
          <cell r="G2075" t="str">
            <v>Carlos</v>
          </cell>
          <cell r="H2075" t="str">
            <v>NULL</v>
          </cell>
          <cell r="I2075" t="str">
            <v>NULL</v>
          </cell>
          <cell r="J2075" t="str">
            <v>M</v>
          </cell>
          <cell r="K2075" t="str">
            <v>NULL</v>
          </cell>
          <cell r="L2075" t="str">
            <v>NULL</v>
          </cell>
          <cell r="M2075" t="str">
            <v>NULL</v>
          </cell>
          <cell r="N2075" t="str">
            <v>jhandelg@unicauca.edu.co</v>
          </cell>
          <cell r="O2075" t="str">
            <v>NULL</v>
          </cell>
          <cell r="P2075" t="str">
            <v>NULL</v>
          </cell>
          <cell r="Q2075">
            <v>1</v>
          </cell>
        </row>
        <row r="2076">
          <cell r="B2076">
            <v>14444388</v>
          </cell>
          <cell r="C2076" t="str">
            <v>PAZ CONCHA RICARDO LEON</v>
          </cell>
          <cell r="D2076" t="str">
            <v>PAZ</v>
          </cell>
          <cell r="E2076" t="str">
            <v>CONCHA</v>
          </cell>
          <cell r="F2076" t="str">
            <v>RICARDO</v>
          </cell>
          <cell r="G2076" t="str">
            <v>LEON</v>
          </cell>
          <cell r="H2076" t="str">
            <v>NULL</v>
          </cell>
          <cell r="I2076" t="str">
            <v>NULL</v>
          </cell>
          <cell r="J2076" t="str">
            <v>M</v>
          </cell>
          <cell r="K2076" t="str">
            <v>NULL</v>
          </cell>
          <cell r="L2076" t="str">
            <v>NULL</v>
          </cell>
          <cell r="M2076" t="str">
            <v>NULL</v>
          </cell>
          <cell r="N2076" t="str">
            <v>ricardoleonpazconcha@gmail.com</v>
          </cell>
          <cell r="O2076" t="str">
            <v>NULL</v>
          </cell>
          <cell r="P2076" t="str">
            <v>NULL</v>
          </cell>
          <cell r="Q2076">
            <v>1</v>
          </cell>
        </row>
        <row r="2077">
          <cell r="B2077">
            <v>1061734618</v>
          </cell>
          <cell r="C2077" t="str">
            <v>QUINTERO ESCOBAR JOSE ANGEL</v>
          </cell>
          <cell r="D2077" t="str">
            <v>QUINTERO</v>
          </cell>
          <cell r="E2077" t="str">
            <v>ESCOBAR</v>
          </cell>
          <cell r="F2077" t="str">
            <v>JOSE</v>
          </cell>
          <cell r="G2077" t="str">
            <v>ANGEL</v>
          </cell>
          <cell r="H2077" t="str">
            <v>NULL</v>
          </cell>
          <cell r="I2077" t="str">
            <v>NULL</v>
          </cell>
          <cell r="J2077" t="str">
            <v>M</v>
          </cell>
          <cell r="K2077" t="str">
            <v>NULL</v>
          </cell>
          <cell r="L2077" t="str">
            <v>NULL</v>
          </cell>
          <cell r="M2077" t="str">
            <v>NULL</v>
          </cell>
          <cell r="N2077" t="str">
            <v>jaqepersonal@hotmail.com</v>
          </cell>
          <cell r="O2077" t="str">
            <v>NULL</v>
          </cell>
          <cell r="P2077" t="str">
            <v>NULL</v>
          </cell>
          <cell r="Q2077">
            <v>1</v>
          </cell>
        </row>
        <row r="2078">
          <cell r="B2078">
            <v>1130615928</v>
          </cell>
          <cell r="C2078" t="str">
            <v xml:space="preserve">OJEDA ARIAS JULIAN </v>
          </cell>
          <cell r="D2078" t="str">
            <v>OJEDA</v>
          </cell>
          <cell r="E2078" t="str">
            <v>ARIAS</v>
          </cell>
          <cell r="F2078" t="str">
            <v>JULIAN</v>
          </cell>
          <cell r="H2078" t="str">
            <v>NULL</v>
          </cell>
          <cell r="I2078" t="str">
            <v>NULL</v>
          </cell>
          <cell r="J2078" t="str">
            <v>M</v>
          </cell>
          <cell r="K2078" t="str">
            <v>NULL</v>
          </cell>
          <cell r="L2078" t="str">
            <v>NULL</v>
          </cell>
          <cell r="M2078" t="str">
            <v>NULL</v>
          </cell>
          <cell r="N2078" t="str">
            <v>julian2811@hotmail.com</v>
          </cell>
          <cell r="O2078" t="str">
            <v>NULL</v>
          </cell>
          <cell r="P2078" t="str">
            <v>NULL</v>
          </cell>
          <cell r="Q2078">
            <v>1</v>
          </cell>
        </row>
        <row r="2079">
          <cell r="B2079">
            <v>20679104</v>
          </cell>
          <cell r="C2079" t="str">
            <v>ROMERO HERNANDEZ MARIA FERNANDA</v>
          </cell>
          <cell r="D2079" t="str">
            <v>ROMERO</v>
          </cell>
          <cell r="E2079" t="str">
            <v>HERNANDEZ</v>
          </cell>
          <cell r="F2079" t="str">
            <v>MARIA</v>
          </cell>
          <cell r="G2079" t="str">
            <v>FERNANDA</v>
          </cell>
          <cell r="H2079" t="str">
            <v>NULL</v>
          </cell>
          <cell r="I2079" t="str">
            <v>NULL</v>
          </cell>
          <cell r="J2079" t="str">
            <v>M</v>
          </cell>
          <cell r="K2079" t="str">
            <v>NULL</v>
          </cell>
          <cell r="L2079" t="str">
            <v>NULL</v>
          </cell>
          <cell r="M2079" t="str">
            <v>NULL</v>
          </cell>
          <cell r="N2079" t="str">
            <v>amafispiolto14@gmail.com</v>
          </cell>
          <cell r="O2079" t="str">
            <v>NULL</v>
          </cell>
          <cell r="P2079" t="str">
            <v>NULL</v>
          </cell>
          <cell r="Q2079">
            <v>1</v>
          </cell>
        </row>
        <row r="2080">
          <cell r="B2080">
            <v>1061734153</v>
          </cell>
          <cell r="C2080" t="str">
            <v>DIAZ ORTIZ MONICA ALEJANDRA</v>
          </cell>
          <cell r="D2080" t="str">
            <v>DIAZ</v>
          </cell>
          <cell r="E2080" t="str">
            <v>ORTIZ</v>
          </cell>
          <cell r="F2080" t="str">
            <v>MONICA</v>
          </cell>
          <cell r="G2080" t="str">
            <v>ALEJANDRA</v>
          </cell>
          <cell r="H2080" t="str">
            <v>NULL</v>
          </cell>
          <cell r="I2080" t="str">
            <v>NULL</v>
          </cell>
          <cell r="J2080" t="str">
            <v>F</v>
          </cell>
          <cell r="K2080" t="str">
            <v>NULL</v>
          </cell>
          <cell r="L2080" t="str">
            <v>NULL</v>
          </cell>
          <cell r="M2080" t="str">
            <v>NULL</v>
          </cell>
          <cell r="N2080" t="str">
            <v>madiaz32@gmail.com</v>
          </cell>
          <cell r="O2080" t="str">
            <v>NULL</v>
          </cell>
          <cell r="P2080" t="str">
            <v>NULL</v>
          </cell>
          <cell r="Q2080">
            <v>1</v>
          </cell>
        </row>
        <row r="2081">
          <cell r="B2081">
            <v>15372933</v>
          </cell>
          <cell r="C2081" t="str">
            <v>SERRANO CORREDOR CAMILO ERNESTO</v>
          </cell>
          <cell r="D2081" t="str">
            <v>SERRANO</v>
          </cell>
          <cell r="E2081" t="str">
            <v>CORREDOR</v>
          </cell>
          <cell r="F2081" t="str">
            <v>CAMILO</v>
          </cell>
          <cell r="G2081" t="str">
            <v>ERNESTO</v>
          </cell>
          <cell r="H2081" t="str">
            <v>NULL</v>
          </cell>
          <cell r="I2081" t="str">
            <v>NULL</v>
          </cell>
          <cell r="J2081" t="str">
            <v>M</v>
          </cell>
          <cell r="K2081" t="str">
            <v>NULL</v>
          </cell>
          <cell r="L2081" t="str">
            <v>NULL</v>
          </cell>
          <cell r="M2081" t="str">
            <v>NULL</v>
          </cell>
          <cell r="N2081" t="str">
            <v>gareca@gmail.com</v>
          </cell>
          <cell r="O2081" t="str">
            <v>NULL</v>
          </cell>
          <cell r="P2081" t="str">
            <v>NULL</v>
          </cell>
          <cell r="Q2081">
            <v>1</v>
          </cell>
        </row>
        <row r="2082">
          <cell r="B2082">
            <v>1061768147</v>
          </cell>
          <cell r="C2082" t="str">
            <v>ZUÑIGA ROJAS LINETH MARCELA</v>
          </cell>
          <cell r="D2082" t="str">
            <v>ZUÑIGA</v>
          </cell>
          <cell r="E2082" t="str">
            <v>ROJAS</v>
          </cell>
          <cell r="F2082" t="str">
            <v>LINETH</v>
          </cell>
          <cell r="G2082" t="str">
            <v>MARCELA</v>
          </cell>
          <cell r="H2082" t="str">
            <v>NULL</v>
          </cell>
          <cell r="I2082" t="str">
            <v>NULL</v>
          </cell>
          <cell r="J2082" t="str">
            <v>F</v>
          </cell>
          <cell r="K2082" t="str">
            <v>NULL</v>
          </cell>
          <cell r="L2082" t="str">
            <v>NULL</v>
          </cell>
          <cell r="M2082" t="str">
            <v>NULL</v>
          </cell>
          <cell r="N2082" t="str">
            <v>linzuniga@unicauca.edu.co</v>
          </cell>
          <cell r="O2082" t="str">
            <v>NULL</v>
          </cell>
          <cell r="P2082" t="str">
            <v>NULL</v>
          </cell>
          <cell r="Q2082">
            <v>1</v>
          </cell>
        </row>
        <row r="2083">
          <cell r="B2083">
            <v>1061697058</v>
          </cell>
          <cell r="C2083" t="str">
            <v>AGUILAR LARRARTE JOSE FRANCISCO</v>
          </cell>
          <cell r="D2083" t="str">
            <v>AGUILAR</v>
          </cell>
          <cell r="E2083" t="str">
            <v>LARRARTE</v>
          </cell>
          <cell r="F2083" t="str">
            <v>JOSE</v>
          </cell>
          <cell r="G2083" t="str">
            <v>FRANCISCO</v>
          </cell>
          <cell r="H2083" t="str">
            <v>NULL</v>
          </cell>
          <cell r="I2083" t="str">
            <v>NULL</v>
          </cell>
          <cell r="J2083" t="str">
            <v>M</v>
          </cell>
          <cell r="K2083" t="str">
            <v>NULL</v>
          </cell>
          <cell r="L2083" t="str">
            <v>NULL</v>
          </cell>
          <cell r="M2083" t="str">
            <v>NULL</v>
          </cell>
          <cell r="N2083" t="str">
            <v>joseaguilarlarrarte@gmail.com</v>
          </cell>
          <cell r="O2083" t="str">
            <v>NULL</v>
          </cell>
          <cell r="P2083" t="str">
            <v>NULL</v>
          </cell>
          <cell r="Q2083">
            <v>1</v>
          </cell>
        </row>
        <row r="2084">
          <cell r="B2084">
            <v>48662524</v>
          </cell>
          <cell r="C2084" t="str">
            <v xml:space="preserve">Collazos Ramirez Yennifer </v>
          </cell>
          <cell r="D2084" t="str">
            <v>Collazos</v>
          </cell>
          <cell r="E2084" t="str">
            <v>Ramirez</v>
          </cell>
          <cell r="F2084" t="str">
            <v>Yennifer</v>
          </cell>
          <cell r="H2084" t="str">
            <v>NULL</v>
          </cell>
          <cell r="I2084" t="str">
            <v>NULL</v>
          </cell>
          <cell r="J2084" t="str">
            <v>F</v>
          </cell>
          <cell r="K2084" t="str">
            <v>NULL</v>
          </cell>
          <cell r="L2084" t="str">
            <v>NULL</v>
          </cell>
          <cell r="M2084" t="str">
            <v>NULL</v>
          </cell>
          <cell r="N2084" t="str">
            <v>yefedani84@hotmail.com</v>
          </cell>
          <cell r="O2084" t="str">
            <v>NULL</v>
          </cell>
          <cell r="P2084" t="str">
            <v>NULL</v>
          </cell>
          <cell r="Q2084">
            <v>1</v>
          </cell>
        </row>
        <row r="2085">
          <cell r="B2085">
            <v>79952651</v>
          </cell>
          <cell r="C2085" t="str">
            <v xml:space="preserve">PEÑA ECHAVARRIA GERARDO </v>
          </cell>
          <cell r="D2085" t="str">
            <v>PEÑA</v>
          </cell>
          <cell r="E2085" t="str">
            <v>ECHAVARRIA</v>
          </cell>
          <cell r="F2085" t="str">
            <v>GERARDO</v>
          </cell>
          <cell r="H2085" t="str">
            <v>NULL</v>
          </cell>
          <cell r="I2085" t="str">
            <v>NULL</v>
          </cell>
          <cell r="J2085" t="str">
            <v>M</v>
          </cell>
          <cell r="K2085" t="str">
            <v>NULL</v>
          </cell>
          <cell r="L2085" t="str">
            <v>NULL</v>
          </cell>
          <cell r="M2085" t="str">
            <v>NULL</v>
          </cell>
          <cell r="N2085" t="str">
            <v>gpena@unicauca.edu.co</v>
          </cell>
          <cell r="O2085" t="str">
            <v>NULL</v>
          </cell>
          <cell r="P2085" t="str">
            <v>NULL</v>
          </cell>
          <cell r="Q2085">
            <v>1</v>
          </cell>
        </row>
        <row r="2086">
          <cell r="B2086">
            <v>25286542</v>
          </cell>
          <cell r="C2086" t="str">
            <v>RODRIGUEZ GUARIN ALEJANDRA MARIA</v>
          </cell>
          <cell r="D2086" t="str">
            <v>RODRIGUEZ</v>
          </cell>
          <cell r="E2086" t="str">
            <v>GUARIN</v>
          </cell>
          <cell r="F2086" t="str">
            <v>ALEJANDRA</v>
          </cell>
          <cell r="G2086" t="str">
            <v>MARIA</v>
          </cell>
          <cell r="H2086" t="str">
            <v>NULL</v>
          </cell>
          <cell r="I2086" t="str">
            <v>NULL</v>
          </cell>
          <cell r="J2086" t="str">
            <v>F</v>
          </cell>
          <cell r="K2086" t="str">
            <v>NULL</v>
          </cell>
          <cell r="L2086" t="str">
            <v>NULL</v>
          </cell>
          <cell r="M2086" t="str">
            <v>NULL</v>
          </cell>
          <cell r="N2086" t="str">
            <v>alejandramariarodriguezg@gmail.com</v>
          </cell>
          <cell r="O2086" t="str">
            <v>NULL</v>
          </cell>
          <cell r="P2086" t="str">
            <v>NULL</v>
          </cell>
          <cell r="Q2086">
            <v>1</v>
          </cell>
        </row>
        <row r="2087">
          <cell r="B2087">
            <v>1061686367</v>
          </cell>
          <cell r="C2087" t="str">
            <v>VIDAL CASTRO DOLLY CATHERINE</v>
          </cell>
          <cell r="D2087" t="str">
            <v>VIDAL</v>
          </cell>
          <cell r="E2087" t="str">
            <v>CASTRO</v>
          </cell>
          <cell r="F2087" t="str">
            <v>DOLLY</v>
          </cell>
          <cell r="G2087" t="str">
            <v>CATHERINE</v>
          </cell>
          <cell r="H2087" t="str">
            <v>NULL</v>
          </cell>
          <cell r="I2087" t="str">
            <v>NULL</v>
          </cell>
          <cell r="J2087" t="str">
            <v>F</v>
          </cell>
          <cell r="K2087" t="str">
            <v>NULL</v>
          </cell>
          <cell r="L2087" t="str">
            <v>NULL</v>
          </cell>
          <cell r="M2087" t="str">
            <v>NULL</v>
          </cell>
          <cell r="N2087" t="str">
            <v>dollk724@hotmail.com</v>
          </cell>
          <cell r="O2087" t="str">
            <v>NULL</v>
          </cell>
          <cell r="P2087" t="str">
            <v>NULL</v>
          </cell>
          <cell r="Q2087">
            <v>1</v>
          </cell>
        </row>
        <row r="2088">
          <cell r="B2088">
            <v>1061721397</v>
          </cell>
          <cell r="C2088" t="str">
            <v>POTOSI ESTRADA EDITH JANETH</v>
          </cell>
          <cell r="D2088" t="str">
            <v>POTOSI</v>
          </cell>
          <cell r="E2088" t="str">
            <v>ESTRADA</v>
          </cell>
          <cell r="F2088" t="str">
            <v>EDITH</v>
          </cell>
          <cell r="G2088" t="str">
            <v>JANETH</v>
          </cell>
          <cell r="H2088" t="str">
            <v>NULL</v>
          </cell>
          <cell r="I2088" t="str">
            <v>NULL</v>
          </cell>
          <cell r="J2088" t="str">
            <v>F</v>
          </cell>
          <cell r="K2088" t="str">
            <v>NULL</v>
          </cell>
          <cell r="L2088" t="str">
            <v>NULL</v>
          </cell>
          <cell r="M2088" t="str">
            <v>NULL</v>
          </cell>
          <cell r="N2088" t="str">
            <v>acapemat@gmail.com</v>
          </cell>
          <cell r="O2088" t="str">
            <v>NULL</v>
          </cell>
          <cell r="P2088" t="str">
            <v>NULL</v>
          </cell>
          <cell r="Q2088">
            <v>1</v>
          </cell>
        </row>
        <row r="2089">
          <cell r="B2089">
            <v>1085284972</v>
          </cell>
          <cell r="C2089" t="str">
            <v>VILLOTA ROMO SOPHIA LORENA</v>
          </cell>
          <cell r="D2089" t="str">
            <v>VILLOTA</v>
          </cell>
          <cell r="E2089" t="str">
            <v>ROMO</v>
          </cell>
          <cell r="F2089" t="str">
            <v>SOPHIA</v>
          </cell>
          <cell r="G2089" t="str">
            <v>LORENA</v>
          </cell>
          <cell r="H2089" t="str">
            <v>NULL</v>
          </cell>
          <cell r="I2089" t="str">
            <v>NULL</v>
          </cell>
          <cell r="J2089" t="str">
            <v>F</v>
          </cell>
          <cell r="K2089" t="str">
            <v>NULL</v>
          </cell>
          <cell r="L2089" t="str">
            <v>NULL</v>
          </cell>
          <cell r="M2089" t="str">
            <v>NULL</v>
          </cell>
          <cell r="N2089" t="str">
            <v>arqvillota@outlook.com</v>
          </cell>
          <cell r="O2089" t="str">
            <v>NULL</v>
          </cell>
          <cell r="P2089" t="str">
            <v>NULL</v>
          </cell>
          <cell r="Q2089">
            <v>1</v>
          </cell>
        </row>
        <row r="2090">
          <cell r="B2090">
            <v>10299711</v>
          </cell>
          <cell r="C2090" t="str">
            <v>CAMACHO MUNOZ GUILLERMO ALBERTO</v>
          </cell>
          <cell r="D2090" t="str">
            <v>CAMACHO</v>
          </cell>
          <cell r="E2090" t="str">
            <v>MUNOZ</v>
          </cell>
          <cell r="F2090" t="str">
            <v>GUILLERMO</v>
          </cell>
          <cell r="G2090" t="str">
            <v>ALBERTO</v>
          </cell>
          <cell r="H2090" t="str">
            <v>NULL</v>
          </cell>
          <cell r="I2090" t="str">
            <v>NULL</v>
          </cell>
          <cell r="J2090" t="str">
            <v>M</v>
          </cell>
          <cell r="K2090" t="str">
            <v>NULL</v>
          </cell>
          <cell r="L2090" t="str">
            <v>NULL</v>
          </cell>
          <cell r="M2090" t="str">
            <v>NULL</v>
          </cell>
          <cell r="N2090" t="str">
            <v>guillermoacdci@gmail.com</v>
          </cell>
          <cell r="O2090" t="str">
            <v>NULL</v>
          </cell>
          <cell r="P2090" t="str">
            <v>NULL</v>
          </cell>
          <cell r="Q2090">
            <v>1</v>
          </cell>
        </row>
        <row r="2091">
          <cell r="B2091">
            <v>1061766755</v>
          </cell>
          <cell r="C2091" t="str">
            <v>ORTIZ GUZMAN ANDRES FELIPE</v>
          </cell>
          <cell r="D2091" t="str">
            <v>ORTIZ</v>
          </cell>
          <cell r="E2091" t="str">
            <v>GUZMAN</v>
          </cell>
          <cell r="F2091" t="str">
            <v>ANDRES</v>
          </cell>
          <cell r="G2091" t="str">
            <v>FELIPE</v>
          </cell>
          <cell r="H2091" t="str">
            <v>NULL</v>
          </cell>
          <cell r="I2091" t="str">
            <v>NULL</v>
          </cell>
          <cell r="J2091" t="str">
            <v>M</v>
          </cell>
          <cell r="K2091" t="str">
            <v>NULL</v>
          </cell>
          <cell r="L2091" t="str">
            <v>NULL</v>
          </cell>
          <cell r="M2091" t="str">
            <v>NULL</v>
          </cell>
          <cell r="N2091" t="str">
            <v>ANDRESGUZ@UNICAUCA.EDU.CO</v>
          </cell>
          <cell r="O2091" t="str">
            <v>NULL</v>
          </cell>
          <cell r="P2091" t="str">
            <v>NULL</v>
          </cell>
          <cell r="Q2091">
            <v>1</v>
          </cell>
        </row>
        <row r="2092">
          <cell r="B2092">
            <v>1061773932</v>
          </cell>
          <cell r="C2092" t="str">
            <v>Erazo Lopez Harold Andres</v>
          </cell>
          <cell r="D2092" t="str">
            <v>Erazo</v>
          </cell>
          <cell r="E2092" t="str">
            <v>Lopez</v>
          </cell>
          <cell r="F2092" t="str">
            <v>Harold</v>
          </cell>
          <cell r="G2092" t="str">
            <v>Andres</v>
          </cell>
          <cell r="H2092" t="str">
            <v>NULL</v>
          </cell>
          <cell r="I2092" t="str">
            <v>NULL</v>
          </cell>
          <cell r="J2092" t="str">
            <v>M</v>
          </cell>
          <cell r="K2092" t="str">
            <v>NULL</v>
          </cell>
          <cell r="L2092" t="str">
            <v>NULL</v>
          </cell>
          <cell r="M2092" t="str">
            <v>NULL</v>
          </cell>
          <cell r="N2092" t="str">
            <v>aerazol@unicauca.edu.co</v>
          </cell>
          <cell r="O2092" t="str">
            <v>NULL</v>
          </cell>
          <cell r="P2092" t="str">
            <v>NULL</v>
          </cell>
          <cell r="Q2092">
            <v>1</v>
          </cell>
        </row>
        <row r="2093">
          <cell r="B2093">
            <v>76325951</v>
          </cell>
          <cell r="C2093" t="str">
            <v xml:space="preserve">MOSQUERA PEREZ WLADIMIR </v>
          </cell>
          <cell r="D2093" t="str">
            <v>MOSQUERA</v>
          </cell>
          <cell r="E2093" t="str">
            <v>PEREZ</v>
          </cell>
          <cell r="F2093" t="str">
            <v>WLADIMIR</v>
          </cell>
          <cell r="H2093" t="str">
            <v>NULL</v>
          </cell>
          <cell r="I2093" t="str">
            <v>NULL</v>
          </cell>
          <cell r="J2093" t="str">
            <v>M</v>
          </cell>
          <cell r="K2093" t="str">
            <v>NULL</v>
          </cell>
          <cell r="L2093" t="str">
            <v>NULL</v>
          </cell>
          <cell r="M2093" t="str">
            <v>NULL</v>
          </cell>
          <cell r="N2093" t="str">
            <v>mosqueraperezbladimir@gmail.com</v>
          </cell>
          <cell r="O2093" t="str">
            <v>NULL</v>
          </cell>
          <cell r="P2093" t="str">
            <v>NULL</v>
          </cell>
          <cell r="Q2093">
            <v>1</v>
          </cell>
        </row>
        <row r="2094">
          <cell r="B2094">
            <v>1007758952</v>
          </cell>
          <cell r="C2094" t="str">
            <v xml:space="preserve">SALAS MARIN ALEJANDRA </v>
          </cell>
          <cell r="D2094" t="str">
            <v>SALAS</v>
          </cell>
          <cell r="E2094" t="str">
            <v>MARIN</v>
          </cell>
          <cell r="F2094" t="str">
            <v>ALEJANDRA</v>
          </cell>
          <cell r="H2094" t="str">
            <v>NULL</v>
          </cell>
          <cell r="I2094" t="str">
            <v>NULL</v>
          </cell>
          <cell r="J2094" t="str">
            <v>F</v>
          </cell>
          <cell r="K2094" t="str">
            <v>NULL</v>
          </cell>
          <cell r="L2094" t="str">
            <v>NULL</v>
          </cell>
          <cell r="M2094" t="str">
            <v>NULL</v>
          </cell>
          <cell r="N2094" t="str">
            <v>ajesalasma@unicauca.edu.co</v>
          </cell>
          <cell r="O2094" t="str">
            <v>NULL</v>
          </cell>
          <cell r="P2094" t="str">
            <v>NULL</v>
          </cell>
          <cell r="Q2094">
            <v>1</v>
          </cell>
        </row>
        <row r="2095">
          <cell r="B2095">
            <v>53075177</v>
          </cell>
          <cell r="C2095" t="str">
            <v>GARZON MUNOZ DIANA PATRICIA</v>
          </cell>
          <cell r="D2095" t="str">
            <v>GARZON</v>
          </cell>
          <cell r="E2095" t="str">
            <v>MUNOZ</v>
          </cell>
          <cell r="F2095" t="str">
            <v>DIANA</v>
          </cell>
          <cell r="G2095" t="str">
            <v>PATRICIA</v>
          </cell>
          <cell r="H2095" t="str">
            <v>NULL</v>
          </cell>
          <cell r="I2095" t="str">
            <v>NULL</v>
          </cell>
          <cell r="J2095" t="str">
            <v>F</v>
          </cell>
          <cell r="K2095" t="str">
            <v>NULL</v>
          </cell>
          <cell r="L2095" t="str">
            <v>NULL</v>
          </cell>
          <cell r="M2095" t="str">
            <v>NULL</v>
          </cell>
          <cell r="N2095" t="str">
            <v>diannita27@hotmail.com</v>
          </cell>
          <cell r="O2095" t="str">
            <v>NULL</v>
          </cell>
          <cell r="P2095" t="str">
            <v>NULL</v>
          </cell>
          <cell r="Q2095">
            <v>1</v>
          </cell>
        </row>
        <row r="2096">
          <cell r="B2096">
            <v>76315031</v>
          </cell>
          <cell r="C2096" t="str">
            <v>MARTINEZ QUINTERO JUAN ANDRES</v>
          </cell>
          <cell r="D2096" t="str">
            <v>MARTINEZ</v>
          </cell>
          <cell r="E2096" t="str">
            <v>QUINTERO</v>
          </cell>
          <cell r="F2096" t="str">
            <v>JUAN</v>
          </cell>
          <cell r="G2096" t="str">
            <v>ANDRES</v>
          </cell>
          <cell r="H2096" t="str">
            <v>NULL</v>
          </cell>
          <cell r="I2096" t="str">
            <v>NULL</v>
          </cell>
          <cell r="J2096" t="str">
            <v>M</v>
          </cell>
          <cell r="K2096" t="str">
            <v>NULL</v>
          </cell>
          <cell r="L2096" t="str">
            <v>NULL</v>
          </cell>
          <cell r="M2096" t="str">
            <v>NULL</v>
          </cell>
          <cell r="N2096" t="str">
            <v>jamartinez@unicauca.edu.co</v>
          </cell>
          <cell r="O2096" t="str">
            <v>NULL</v>
          </cell>
          <cell r="P2096" t="str">
            <v>NULL</v>
          </cell>
          <cell r="Q2096">
            <v>1</v>
          </cell>
        </row>
        <row r="2097">
          <cell r="B2097">
            <v>71311224</v>
          </cell>
          <cell r="C2097" t="str">
            <v>VILLALBA VERGARA GIOVANI ANTONIO</v>
          </cell>
          <cell r="D2097" t="str">
            <v>VILLALBA</v>
          </cell>
          <cell r="E2097" t="str">
            <v>VERGARA</v>
          </cell>
          <cell r="F2097" t="str">
            <v>GIOVANI</v>
          </cell>
          <cell r="G2097" t="str">
            <v>ANTONIO</v>
          </cell>
          <cell r="H2097" t="str">
            <v>NULL</v>
          </cell>
          <cell r="I2097" t="str">
            <v>NULL</v>
          </cell>
          <cell r="J2097" t="str">
            <v>M</v>
          </cell>
          <cell r="K2097" t="str">
            <v>NULL</v>
          </cell>
          <cell r="L2097" t="str">
            <v>NULL</v>
          </cell>
          <cell r="M2097" t="str">
            <v>NULL</v>
          </cell>
          <cell r="N2097" t="str">
            <v>avillalba30@gmail.com</v>
          </cell>
          <cell r="O2097" t="str">
            <v>NULL</v>
          </cell>
          <cell r="P2097" t="str">
            <v>NULL</v>
          </cell>
          <cell r="Q2097">
            <v>1</v>
          </cell>
        </row>
        <row r="2098">
          <cell r="B2098">
            <v>1061718748</v>
          </cell>
          <cell r="C2098" t="str">
            <v>VARGAS ELVIRA EDUARD FELIPE</v>
          </cell>
          <cell r="D2098" t="str">
            <v>VARGAS</v>
          </cell>
          <cell r="E2098" t="str">
            <v>ELVIRA</v>
          </cell>
          <cell r="F2098" t="str">
            <v>EDUARD</v>
          </cell>
          <cell r="G2098" t="str">
            <v>FELIPE</v>
          </cell>
          <cell r="H2098" t="str">
            <v>NULL</v>
          </cell>
          <cell r="I2098" t="str">
            <v>NULL</v>
          </cell>
          <cell r="J2098" t="str">
            <v>M</v>
          </cell>
          <cell r="K2098" t="str">
            <v>NULL</v>
          </cell>
          <cell r="L2098" t="str">
            <v>NULL</v>
          </cell>
          <cell r="M2098" t="str">
            <v>NULL</v>
          </cell>
          <cell r="N2098" t="str">
            <v>docencia.felipe.vargas@gmail.com</v>
          </cell>
          <cell r="O2098" t="str">
            <v>NULL</v>
          </cell>
          <cell r="P2098" t="str">
            <v>NULL</v>
          </cell>
          <cell r="Q2098">
            <v>1</v>
          </cell>
        </row>
        <row r="2099">
          <cell r="B2099">
            <v>1061695793</v>
          </cell>
          <cell r="C2099" t="str">
            <v>IBARRA  LUZ ADRIANA</v>
          </cell>
          <cell r="D2099" t="str">
            <v>IBARRA</v>
          </cell>
          <cell r="F2099" t="str">
            <v>LUZ</v>
          </cell>
          <cell r="G2099" t="str">
            <v>ADRIANA</v>
          </cell>
          <cell r="H2099" t="str">
            <v>NULL</v>
          </cell>
          <cell r="I2099" t="str">
            <v>NULL</v>
          </cell>
          <cell r="J2099" t="str">
            <v>F</v>
          </cell>
          <cell r="K2099" t="str">
            <v>NULL</v>
          </cell>
          <cell r="L2099" t="str">
            <v>NULL</v>
          </cell>
          <cell r="M2099" t="str">
            <v>NULL</v>
          </cell>
          <cell r="N2099" t="str">
            <v>adrianaibarracipol@gmail.com</v>
          </cell>
          <cell r="O2099" t="str">
            <v>NULL</v>
          </cell>
          <cell r="P2099" t="str">
            <v>NULL</v>
          </cell>
          <cell r="Q2099">
            <v>1</v>
          </cell>
        </row>
        <row r="2100">
          <cell r="B2100">
            <v>25286404</v>
          </cell>
          <cell r="C2100" t="str">
            <v>TORREGROZA BURBANO YESIKA PAOLA</v>
          </cell>
          <cell r="D2100" t="str">
            <v>TORREGROZA</v>
          </cell>
          <cell r="E2100" t="str">
            <v>BURBANO</v>
          </cell>
          <cell r="F2100" t="str">
            <v>YESIKA</v>
          </cell>
          <cell r="G2100" t="str">
            <v>PAOLA</v>
          </cell>
          <cell r="H2100" t="str">
            <v>NULL</v>
          </cell>
          <cell r="I2100" t="str">
            <v>NULL</v>
          </cell>
          <cell r="J2100" t="str">
            <v>F</v>
          </cell>
          <cell r="K2100" t="str">
            <v>NULL</v>
          </cell>
          <cell r="L2100" t="str">
            <v>NULL</v>
          </cell>
          <cell r="M2100" t="str">
            <v>NULL</v>
          </cell>
          <cell r="N2100" t="str">
            <v>yesikapaolatorregroza@gmail.com</v>
          </cell>
          <cell r="O2100" t="str">
            <v>NULL</v>
          </cell>
          <cell r="P2100" t="str">
            <v>NULL</v>
          </cell>
          <cell r="Q2100">
            <v>1</v>
          </cell>
        </row>
        <row r="2101">
          <cell r="B2101">
            <v>76334049</v>
          </cell>
          <cell r="C2101" t="str">
            <v>PEREZ LOPEZ GUILLERMO ANGEL</v>
          </cell>
          <cell r="D2101" t="str">
            <v>PEREZ</v>
          </cell>
          <cell r="E2101" t="str">
            <v>LOPEZ</v>
          </cell>
          <cell r="F2101" t="str">
            <v>GUILLERMO</v>
          </cell>
          <cell r="G2101" t="str">
            <v>ANGEL</v>
          </cell>
          <cell r="H2101" t="str">
            <v>NULL</v>
          </cell>
          <cell r="I2101" t="str">
            <v>NULL</v>
          </cell>
          <cell r="J2101" t="str">
            <v>M</v>
          </cell>
          <cell r="K2101" t="str">
            <v>NULL</v>
          </cell>
          <cell r="L2101" t="str">
            <v>NULL</v>
          </cell>
          <cell r="M2101" t="str">
            <v>NULL</v>
          </cell>
          <cell r="N2101" t="str">
            <v>guillermo.angel@alumni.usp.br</v>
          </cell>
          <cell r="O2101" t="str">
            <v>NULL</v>
          </cell>
          <cell r="P2101" t="str">
            <v>NULL</v>
          </cell>
          <cell r="Q2101">
            <v>1</v>
          </cell>
        </row>
        <row r="2102">
          <cell r="B2102">
            <v>1010196737</v>
          </cell>
          <cell r="C2102" t="str">
            <v xml:space="preserve">LOPEZ LARA YESSENIA </v>
          </cell>
          <cell r="D2102" t="str">
            <v>LOPEZ</v>
          </cell>
          <cell r="E2102" t="str">
            <v>LARA</v>
          </cell>
          <cell r="F2102" t="str">
            <v>YESSENIA</v>
          </cell>
          <cell r="H2102" t="str">
            <v>NULL</v>
          </cell>
          <cell r="I2102" t="str">
            <v>NULL</v>
          </cell>
          <cell r="J2102" t="str">
            <v>F</v>
          </cell>
          <cell r="K2102" t="str">
            <v>NULL</v>
          </cell>
          <cell r="L2102" t="str">
            <v>NULL</v>
          </cell>
          <cell r="M2102" t="str">
            <v>NULL</v>
          </cell>
          <cell r="N2102" t="str">
            <v>ylopezl@unicauca.edu.co</v>
          </cell>
          <cell r="O2102" t="str">
            <v>NULL</v>
          </cell>
          <cell r="P2102" t="str">
            <v>NULL</v>
          </cell>
          <cell r="Q2102">
            <v>1</v>
          </cell>
        </row>
        <row r="2103">
          <cell r="B2103">
            <v>34327257</v>
          </cell>
          <cell r="C2103" t="str">
            <v>IDROBO PACHECO ESTHER LUCIA</v>
          </cell>
          <cell r="D2103" t="str">
            <v>IDROBO</v>
          </cell>
          <cell r="E2103" t="str">
            <v>PACHECO</v>
          </cell>
          <cell r="F2103" t="str">
            <v>ESTHER</v>
          </cell>
          <cell r="G2103" t="str">
            <v>LUCIA</v>
          </cell>
          <cell r="H2103" t="str">
            <v>NULL</v>
          </cell>
          <cell r="I2103" t="str">
            <v>NULL</v>
          </cell>
          <cell r="J2103" t="str">
            <v>F</v>
          </cell>
          <cell r="K2103" t="str">
            <v>NULL</v>
          </cell>
          <cell r="L2103" t="str">
            <v>NULL</v>
          </cell>
          <cell r="M2103" t="str">
            <v>NULL</v>
          </cell>
          <cell r="N2103" t="str">
            <v>luciaidrobo@unicauca.edu.co</v>
          </cell>
          <cell r="O2103" t="str">
            <v>NULL</v>
          </cell>
          <cell r="P2103" t="str">
            <v>NULL</v>
          </cell>
          <cell r="Q2103">
            <v>1</v>
          </cell>
        </row>
        <row r="2104">
          <cell r="B2104">
            <v>1061795537</v>
          </cell>
          <cell r="C2104" t="str">
            <v>dominguez valencia yessica tatiana</v>
          </cell>
          <cell r="D2104" t="str">
            <v>dominguez</v>
          </cell>
          <cell r="E2104" t="str">
            <v>valencia</v>
          </cell>
          <cell r="F2104" t="str">
            <v>yessica</v>
          </cell>
          <cell r="G2104" t="str">
            <v>tatiana</v>
          </cell>
          <cell r="H2104" t="str">
            <v>NULL</v>
          </cell>
          <cell r="I2104" t="str">
            <v>NULL</v>
          </cell>
          <cell r="J2104" t="str">
            <v>F</v>
          </cell>
          <cell r="K2104" t="str">
            <v>NULL</v>
          </cell>
          <cell r="L2104" t="str">
            <v>NULL</v>
          </cell>
          <cell r="M2104" t="str">
            <v>NULL</v>
          </cell>
          <cell r="N2104" t="str">
            <v>yessicatatianadominguez@gmail.com</v>
          </cell>
          <cell r="O2104" t="str">
            <v>NULL</v>
          </cell>
          <cell r="P2104" t="str">
            <v>NULL</v>
          </cell>
          <cell r="Q2104">
            <v>1</v>
          </cell>
        </row>
        <row r="2105">
          <cell r="B2105">
            <v>1061714921</v>
          </cell>
          <cell r="C2105" t="str">
            <v>Sarria PerafAn Jhon Arnold</v>
          </cell>
          <cell r="D2105" t="str">
            <v>Sarria</v>
          </cell>
          <cell r="E2105" t="str">
            <v>PerafAn</v>
          </cell>
          <cell r="F2105" t="str">
            <v>Jhon</v>
          </cell>
          <cell r="G2105" t="str">
            <v>Arnold</v>
          </cell>
          <cell r="H2105" t="str">
            <v>NULL</v>
          </cell>
          <cell r="I2105" t="str">
            <v>NULL</v>
          </cell>
          <cell r="J2105" t="str">
            <v>M</v>
          </cell>
          <cell r="K2105" t="str">
            <v>NULL</v>
          </cell>
          <cell r="L2105" t="str">
            <v>NULL</v>
          </cell>
          <cell r="M2105" t="str">
            <v>NULL</v>
          </cell>
          <cell r="N2105" t="str">
            <v>jhoar89@hotmail.com</v>
          </cell>
          <cell r="O2105" t="str">
            <v>NULL</v>
          </cell>
          <cell r="P2105" t="str">
            <v>NULL</v>
          </cell>
          <cell r="Q2105">
            <v>1</v>
          </cell>
        </row>
        <row r="2106">
          <cell r="B2106">
            <v>1014236286</v>
          </cell>
          <cell r="C2106" t="str">
            <v>SOTO BUENO CRISTIAN ANDRES</v>
          </cell>
          <cell r="D2106" t="str">
            <v>SOTO</v>
          </cell>
          <cell r="E2106" t="str">
            <v>BUENO</v>
          </cell>
          <cell r="F2106" t="str">
            <v>CRISTIAN</v>
          </cell>
          <cell r="G2106" t="str">
            <v>ANDRES</v>
          </cell>
          <cell r="H2106" t="str">
            <v>NULL</v>
          </cell>
          <cell r="I2106" t="str">
            <v>NULL</v>
          </cell>
          <cell r="J2106" t="str">
            <v>M</v>
          </cell>
          <cell r="K2106" t="str">
            <v>NULL</v>
          </cell>
          <cell r="L2106" t="str">
            <v>NULL</v>
          </cell>
          <cell r="M2106" t="str">
            <v>NULL</v>
          </cell>
          <cell r="N2106" t="str">
            <v>cristiansoto@unicauca.edu.co</v>
          </cell>
          <cell r="O2106" t="str">
            <v>NULL</v>
          </cell>
          <cell r="P2106" t="str">
            <v>NULL</v>
          </cell>
          <cell r="Q2106">
            <v>1</v>
          </cell>
        </row>
        <row r="2107">
          <cell r="B2107">
            <v>31985323</v>
          </cell>
          <cell r="C2107" t="str">
            <v>SALAZAR GUTIERREZ MELBA RUTH</v>
          </cell>
          <cell r="D2107" t="str">
            <v>SALAZAR</v>
          </cell>
          <cell r="E2107" t="str">
            <v>GUTIERREZ</v>
          </cell>
          <cell r="F2107" t="str">
            <v>MELBA</v>
          </cell>
          <cell r="G2107" t="str">
            <v>RUTH</v>
          </cell>
          <cell r="H2107" t="str">
            <v>NULL</v>
          </cell>
          <cell r="I2107" t="str">
            <v>NULL</v>
          </cell>
          <cell r="J2107" t="str">
            <v>F</v>
          </cell>
          <cell r="K2107" t="str">
            <v>NULL</v>
          </cell>
          <cell r="L2107" t="str">
            <v>NULL</v>
          </cell>
          <cell r="M2107" t="str">
            <v>NULL</v>
          </cell>
          <cell r="N2107" t="str">
            <v>melbaruthsalazar@gmail.com</v>
          </cell>
          <cell r="O2107" t="str">
            <v>NULL</v>
          </cell>
          <cell r="P2107" t="str">
            <v>NULL</v>
          </cell>
          <cell r="Q2107">
            <v>1</v>
          </cell>
        </row>
        <row r="2108">
          <cell r="B2108">
            <v>1061735452</v>
          </cell>
          <cell r="C2108" t="str">
            <v>ortega borrero cristian felipe</v>
          </cell>
          <cell r="D2108" t="str">
            <v>ortega</v>
          </cell>
          <cell r="E2108" t="str">
            <v>borrero</v>
          </cell>
          <cell r="F2108" t="str">
            <v>cristian</v>
          </cell>
          <cell r="G2108" t="str">
            <v>felipe</v>
          </cell>
          <cell r="H2108" t="str">
            <v>NULL</v>
          </cell>
          <cell r="I2108" t="str">
            <v>NULL</v>
          </cell>
          <cell r="J2108" t="str">
            <v>M</v>
          </cell>
          <cell r="K2108" t="str">
            <v>NULL</v>
          </cell>
          <cell r="L2108" t="str">
            <v>NULL</v>
          </cell>
          <cell r="M2108" t="str">
            <v>NULL</v>
          </cell>
          <cell r="N2108" t="str">
            <v>cristianortega@unicauca.edu.co</v>
          </cell>
          <cell r="O2108" t="str">
            <v>NULL</v>
          </cell>
          <cell r="P2108" t="str">
            <v>NULL</v>
          </cell>
          <cell r="Q2108">
            <v>1</v>
          </cell>
        </row>
        <row r="2109">
          <cell r="B2109">
            <v>4613272</v>
          </cell>
          <cell r="C2109" t="str">
            <v>LOPEZ VALENCIA OSCAR ANDRES</v>
          </cell>
          <cell r="D2109" t="str">
            <v>LOPEZ</v>
          </cell>
          <cell r="E2109" t="str">
            <v>VALENCIA</v>
          </cell>
          <cell r="F2109" t="str">
            <v>OSCAR</v>
          </cell>
          <cell r="G2109" t="str">
            <v>ANDRES</v>
          </cell>
          <cell r="H2109" t="str">
            <v>NULL</v>
          </cell>
          <cell r="I2109" t="str">
            <v>NULL</v>
          </cell>
          <cell r="J2109" t="str">
            <v>M</v>
          </cell>
          <cell r="K2109" t="str">
            <v>NULL</v>
          </cell>
          <cell r="L2109" t="str">
            <v>NULL</v>
          </cell>
          <cell r="M2109" t="str">
            <v>NULL</v>
          </cell>
          <cell r="N2109" t="str">
            <v>oscarandreslopez@hotmail.com</v>
          </cell>
          <cell r="O2109" t="str">
            <v>NULL</v>
          </cell>
          <cell r="P2109" t="str">
            <v>NULL</v>
          </cell>
          <cell r="Q2109">
            <v>1</v>
          </cell>
        </row>
        <row r="2110">
          <cell r="B2110">
            <v>1061776303</v>
          </cell>
          <cell r="C2110" t="str">
            <v>VALENCIA MEDINA DANIEL FELIPE</v>
          </cell>
          <cell r="D2110" t="str">
            <v>VALENCIA</v>
          </cell>
          <cell r="E2110" t="str">
            <v>MEDINA</v>
          </cell>
          <cell r="F2110" t="str">
            <v>DANIEL</v>
          </cell>
          <cell r="G2110" t="str">
            <v>FELIPE</v>
          </cell>
          <cell r="H2110" t="str">
            <v>NULL</v>
          </cell>
          <cell r="I2110" t="str">
            <v>NULL</v>
          </cell>
          <cell r="J2110" t="str">
            <v>M</v>
          </cell>
          <cell r="K2110" t="str">
            <v>NULL</v>
          </cell>
          <cell r="L2110" t="str">
            <v>NULL</v>
          </cell>
          <cell r="M2110" t="str">
            <v>NULL</v>
          </cell>
          <cell r="N2110" t="str">
            <v>danielfvm1@hotmail.com</v>
          </cell>
          <cell r="O2110" t="str">
            <v>NULL</v>
          </cell>
          <cell r="P2110" t="str">
            <v>NULL</v>
          </cell>
          <cell r="Q2110">
            <v>1</v>
          </cell>
        </row>
        <row r="2111">
          <cell r="B2111">
            <v>63538588</v>
          </cell>
          <cell r="C2111" t="str">
            <v xml:space="preserve">ORDOÑEZ TORRES NAYDA </v>
          </cell>
          <cell r="D2111" t="str">
            <v>ORDOÑEZ</v>
          </cell>
          <cell r="E2111" t="str">
            <v>TORRES</v>
          </cell>
          <cell r="F2111" t="str">
            <v>NAYDA</v>
          </cell>
          <cell r="H2111" t="str">
            <v>NULL</v>
          </cell>
          <cell r="I2111" t="str">
            <v>NULL</v>
          </cell>
          <cell r="J2111" t="str">
            <v>F</v>
          </cell>
          <cell r="K2111" t="str">
            <v>NULL</v>
          </cell>
          <cell r="L2111" t="str">
            <v>NULL</v>
          </cell>
          <cell r="M2111" t="str">
            <v>NULL</v>
          </cell>
          <cell r="N2111" t="str">
            <v>nayda_o@hotmail.com</v>
          </cell>
          <cell r="O2111" t="str">
            <v>NULL</v>
          </cell>
          <cell r="P2111" t="str">
            <v>NULL</v>
          </cell>
          <cell r="Q2111">
            <v>1</v>
          </cell>
        </row>
        <row r="2112">
          <cell r="B2112">
            <v>1061708842</v>
          </cell>
          <cell r="C2112" t="str">
            <v>RUALES LOPEZ MARIA ALEJANDRA</v>
          </cell>
          <cell r="D2112" t="str">
            <v>RUALES</v>
          </cell>
          <cell r="E2112" t="str">
            <v>LOPEZ</v>
          </cell>
          <cell r="F2112" t="str">
            <v>MARIA</v>
          </cell>
          <cell r="G2112" t="str">
            <v>ALEJANDRA</v>
          </cell>
          <cell r="H2112" t="str">
            <v>NULL</v>
          </cell>
          <cell r="I2112" t="str">
            <v>NULL</v>
          </cell>
          <cell r="J2112" t="str">
            <v>F</v>
          </cell>
          <cell r="K2112" t="str">
            <v>NULL</v>
          </cell>
          <cell r="L2112" t="str">
            <v>NULL</v>
          </cell>
          <cell r="M2112" t="str">
            <v>NULL</v>
          </cell>
          <cell r="N2112" t="str">
            <v>malejandraruales@gmail.com</v>
          </cell>
          <cell r="O2112" t="str">
            <v>NULL</v>
          </cell>
          <cell r="P2112" t="str">
            <v>NULL</v>
          </cell>
          <cell r="Q2112">
            <v>1</v>
          </cell>
        </row>
        <row r="2113">
          <cell r="B2113">
            <v>1061729893</v>
          </cell>
          <cell r="C2113" t="str">
            <v>PABON CHAVES ANA SOFIA</v>
          </cell>
          <cell r="D2113" t="str">
            <v>PABON</v>
          </cell>
          <cell r="E2113" t="str">
            <v>CHAVES</v>
          </cell>
          <cell r="F2113" t="str">
            <v>ANA</v>
          </cell>
          <cell r="G2113" t="str">
            <v>SOFIA</v>
          </cell>
          <cell r="H2113" t="str">
            <v>NULL</v>
          </cell>
          <cell r="I2113" t="str">
            <v>NULL</v>
          </cell>
          <cell r="J2113" t="str">
            <v>F</v>
          </cell>
          <cell r="K2113" t="str">
            <v>NULL</v>
          </cell>
          <cell r="L2113" t="str">
            <v>NULL</v>
          </cell>
          <cell r="M2113" t="str">
            <v>NULL</v>
          </cell>
          <cell r="N2113" t="str">
            <v>sofia@unicauca.edu.co</v>
          </cell>
          <cell r="O2113" t="str">
            <v>NULL</v>
          </cell>
          <cell r="P2113" t="str">
            <v>NULL</v>
          </cell>
          <cell r="Q2113">
            <v>1</v>
          </cell>
        </row>
        <row r="2114">
          <cell r="B2114">
            <v>1061699673</v>
          </cell>
          <cell r="C2114" t="str">
            <v>TRUJILLO CIFUENTES DIANA ISABEL</v>
          </cell>
          <cell r="D2114" t="str">
            <v>TRUJILLO</v>
          </cell>
          <cell r="E2114" t="str">
            <v>CIFUENTES</v>
          </cell>
          <cell r="F2114" t="str">
            <v>DIANA</v>
          </cell>
          <cell r="G2114" t="str">
            <v>ISABEL</v>
          </cell>
          <cell r="H2114" t="str">
            <v>NULL</v>
          </cell>
          <cell r="I2114" t="str">
            <v>NULL</v>
          </cell>
          <cell r="J2114" t="str">
            <v>F</v>
          </cell>
          <cell r="K2114" t="str">
            <v>NULL</v>
          </cell>
          <cell r="L2114" t="str">
            <v>NULL</v>
          </cell>
          <cell r="M2114" t="str">
            <v>NULL</v>
          </cell>
          <cell r="N2114" t="str">
            <v>ditrujillo@unicauca.edu.co</v>
          </cell>
          <cell r="O2114" t="str">
            <v>NULL</v>
          </cell>
          <cell r="P2114" t="str">
            <v>NULL</v>
          </cell>
          <cell r="Q2114">
            <v>1</v>
          </cell>
        </row>
        <row r="2115">
          <cell r="B2115">
            <v>37083468</v>
          </cell>
          <cell r="C2115" t="str">
            <v>ROSALES PALACIOS SONIA CRISTINA</v>
          </cell>
          <cell r="D2115" t="str">
            <v>ROSALES</v>
          </cell>
          <cell r="E2115" t="str">
            <v>PALACIOS</v>
          </cell>
          <cell r="F2115" t="str">
            <v>SONIA</v>
          </cell>
          <cell r="G2115" t="str">
            <v>CRISTINA</v>
          </cell>
          <cell r="H2115" t="str">
            <v>NULL</v>
          </cell>
          <cell r="I2115" t="str">
            <v>NULL</v>
          </cell>
          <cell r="J2115" t="str">
            <v>F</v>
          </cell>
          <cell r="K2115" t="str">
            <v>NULL</v>
          </cell>
          <cell r="L2115" t="str">
            <v>NULL</v>
          </cell>
          <cell r="M2115" t="str">
            <v>NULL</v>
          </cell>
          <cell r="N2115" t="str">
            <v>sonia2023rosales@gmail.com</v>
          </cell>
          <cell r="O2115" t="str">
            <v>NULL</v>
          </cell>
          <cell r="P2115" t="str">
            <v>NULL</v>
          </cell>
          <cell r="Q2115">
            <v>1</v>
          </cell>
        </row>
        <row r="2116">
          <cell r="B2116">
            <v>1061773599</v>
          </cell>
          <cell r="C2116" t="str">
            <v>RIASCOS CUENU MARIA ANGELICA</v>
          </cell>
          <cell r="D2116" t="str">
            <v>RIASCOS</v>
          </cell>
          <cell r="E2116" t="str">
            <v>CUENU</v>
          </cell>
          <cell r="F2116" t="str">
            <v>MARIA</v>
          </cell>
          <cell r="G2116" t="str">
            <v>ANGELICA</v>
          </cell>
          <cell r="H2116" t="str">
            <v>NULL</v>
          </cell>
          <cell r="I2116" t="str">
            <v>NULL</v>
          </cell>
          <cell r="J2116" t="str">
            <v>F</v>
          </cell>
          <cell r="K2116" t="str">
            <v>NULL</v>
          </cell>
          <cell r="L2116" t="str">
            <v>NULL</v>
          </cell>
          <cell r="M2116" t="str">
            <v>NULL</v>
          </cell>
          <cell r="N2116" t="str">
            <v>mariarc@unicauca.edu.co</v>
          </cell>
          <cell r="O2116" t="str">
            <v>NULL</v>
          </cell>
          <cell r="P2116" t="str">
            <v>NULL</v>
          </cell>
          <cell r="Q2116">
            <v>1</v>
          </cell>
        </row>
        <row r="2117">
          <cell r="B2117">
            <v>76333039</v>
          </cell>
          <cell r="C2117" t="str">
            <v>CATAMUSCAY SALAZAR JUAN PABLO</v>
          </cell>
          <cell r="D2117" t="str">
            <v>CATAMUSCAY</v>
          </cell>
          <cell r="E2117" t="str">
            <v>SALAZAR</v>
          </cell>
          <cell r="F2117" t="str">
            <v>JUAN</v>
          </cell>
          <cell r="G2117" t="str">
            <v>PABLO</v>
          </cell>
          <cell r="H2117" t="str">
            <v>NULL</v>
          </cell>
          <cell r="I2117" t="str">
            <v>NULL</v>
          </cell>
          <cell r="J2117" t="str">
            <v>M</v>
          </cell>
          <cell r="K2117" t="str">
            <v>NULL</v>
          </cell>
          <cell r="L2117" t="str">
            <v>NULL</v>
          </cell>
          <cell r="M2117" t="str">
            <v>NULL</v>
          </cell>
          <cell r="N2117" t="str">
            <v>juankta@gmail.com</v>
          </cell>
          <cell r="O2117" t="str">
            <v>NULL</v>
          </cell>
          <cell r="P2117" t="str">
            <v>NULL</v>
          </cell>
          <cell r="Q2117">
            <v>1</v>
          </cell>
        </row>
        <row r="2118">
          <cell r="B2118">
            <v>1061718534</v>
          </cell>
          <cell r="C2118" t="str">
            <v xml:space="preserve">CALVACHE MUÑOZ JAZMIN </v>
          </cell>
          <cell r="D2118" t="str">
            <v>CALVACHE</v>
          </cell>
          <cell r="E2118" t="str">
            <v>MUÑOZ</v>
          </cell>
          <cell r="F2118" t="str">
            <v>JAZMIN</v>
          </cell>
          <cell r="H2118" t="str">
            <v>NULL</v>
          </cell>
          <cell r="I2118" t="str">
            <v>NULL</v>
          </cell>
          <cell r="J2118" t="str">
            <v>F</v>
          </cell>
          <cell r="K2118" t="str">
            <v>NULL</v>
          </cell>
          <cell r="L2118" t="str">
            <v>NULL</v>
          </cell>
          <cell r="M2118" t="str">
            <v>NULL</v>
          </cell>
          <cell r="N2118" t="str">
            <v>jasmin@unicauca.edu.co</v>
          </cell>
          <cell r="O2118" t="str">
            <v>NULL</v>
          </cell>
          <cell r="P2118" t="str">
            <v>NULL</v>
          </cell>
          <cell r="Q2118">
            <v>1</v>
          </cell>
        </row>
        <row r="2119">
          <cell r="B2119">
            <v>27081355</v>
          </cell>
          <cell r="C2119" t="str">
            <v>BENAVIDES DE LA CRUZ MERCY ANDREA</v>
          </cell>
          <cell r="D2119" t="str">
            <v>BENAVIDES</v>
          </cell>
          <cell r="E2119" t="str">
            <v>DE LA CRUZ</v>
          </cell>
          <cell r="F2119" t="str">
            <v>MERCY</v>
          </cell>
          <cell r="G2119" t="str">
            <v>ANDREA</v>
          </cell>
          <cell r="H2119" t="str">
            <v>NULL</v>
          </cell>
          <cell r="I2119" t="str">
            <v>NULL</v>
          </cell>
          <cell r="J2119" t="str">
            <v>F</v>
          </cell>
          <cell r="K2119" t="str">
            <v>NULL</v>
          </cell>
          <cell r="L2119" t="str">
            <v>NULL</v>
          </cell>
          <cell r="M2119" t="str">
            <v>NULL</v>
          </cell>
          <cell r="N2119" t="str">
            <v>merbenavides77@gmail.com</v>
          </cell>
          <cell r="O2119" t="str">
            <v>NULL</v>
          </cell>
          <cell r="P2119" t="str">
            <v>NULL</v>
          </cell>
          <cell r="Q2119">
            <v>1</v>
          </cell>
        </row>
        <row r="2120">
          <cell r="B2120">
            <v>53139122</v>
          </cell>
          <cell r="C2120" t="str">
            <v>CRUZ GOMEZ JEIMY BIBIANA</v>
          </cell>
          <cell r="D2120" t="str">
            <v>CRUZ</v>
          </cell>
          <cell r="E2120" t="str">
            <v>GOMEZ</v>
          </cell>
          <cell r="F2120" t="str">
            <v>JEIMY</v>
          </cell>
          <cell r="G2120" t="str">
            <v>BIBIANA</v>
          </cell>
          <cell r="H2120" t="str">
            <v>NULL</v>
          </cell>
          <cell r="I2120" t="str">
            <v>NULL</v>
          </cell>
          <cell r="J2120" t="str">
            <v>F</v>
          </cell>
          <cell r="K2120" t="str">
            <v>NULL</v>
          </cell>
          <cell r="L2120" t="str">
            <v>NULL</v>
          </cell>
          <cell r="M2120" t="str">
            <v>NULL</v>
          </cell>
          <cell r="N2120" t="str">
            <v>jkpolly13@gmail.com</v>
          </cell>
          <cell r="O2120" t="str">
            <v>NULL</v>
          </cell>
          <cell r="P2120" t="str">
            <v>NULL</v>
          </cell>
          <cell r="Q2120">
            <v>1</v>
          </cell>
        </row>
        <row r="2121">
          <cell r="B2121">
            <v>16750689</v>
          </cell>
          <cell r="C2121" t="str">
            <v xml:space="preserve">ABDELGANI HACHIM NASSER </v>
          </cell>
          <cell r="D2121" t="str">
            <v>ABDELGANI</v>
          </cell>
          <cell r="E2121" t="str">
            <v>HACHIM</v>
          </cell>
          <cell r="F2121" t="str">
            <v>NASSER</v>
          </cell>
          <cell r="H2121" t="str">
            <v>NULL</v>
          </cell>
          <cell r="I2121" t="str">
            <v>NULL</v>
          </cell>
          <cell r="J2121" t="str">
            <v>M</v>
          </cell>
          <cell r="K2121" t="str">
            <v>NULL</v>
          </cell>
          <cell r="L2121" t="str">
            <v>NULL</v>
          </cell>
          <cell r="M2121" t="str">
            <v>NULL</v>
          </cell>
          <cell r="N2121" t="str">
            <v>nabdelgani@gmail.com</v>
          </cell>
          <cell r="O2121" t="str">
            <v>NULL</v>
          </cell>
          <cell r="P2121" t="str">
            <v>NULL</v>
          </cell>
          <cell r="Q2121">
            <v>1</v>
          </cell>
        </row>
        <row r="2122">
          <cell r="B2122">
            <v>1061776324</v>
          </cell>
          <cell r="C2122" t="str">
            <v xml:space="preserve">GARZON MUÑOZ JHEFERSON </v>
          </cell>
          <cell r="D2122" t="str">
            <v>GARZON</v>
          </cell>
          <cell r="E2122" t="str">
            <v>MUÑOZ</v>
          </cell>
          <cell r="F2122" t="str">
            <v>JHEFERSON</v>
          </cell>
          <cell r="H2122" t="str">
            <v>NULL</v>
          </cell>
          <cell r="I2122" t="str">
            <v>NULL</v>
          </cell>
          <cell r="J2122" t="str">
            <v>M</v>
          </cell>
          <cell r="K2122" t="str">
            <v>NULL</v>
          </cell>
          <cell r="L2122" t="str">
            <v>NULL</v>
          </cell>
          <cell r="M2122" t="str">
            <v>NULL</v>
          </cell>
          <cell r="N2122" t="str">
            <v>jhefersongarzon@unicauca.edu.co</v>
          </cell>
          <cell r="O2122" t="str">
            <v>NULL</v>
          </cell>
          <cell r="P2122" t="str">
            <v>NULL</v>
          </cell>
          <cell r="Q2122">
            <v>1</v>
          </cell>
        </row>
        <row r="2123">
          <cell r="B2123">
            <v>1061702205</v>
          </cell>
          <cell r="C2123" t="str">
            <v>MUÑOZ LUNA JONATHAN ADRIAN</v>
          </cell>
          <cell r="D2123" t="str">
            <v>MUÑOZ</v>
          </cell>
          <cell r="E2123" t="str">
            <v>LUNA</v>
          </cell>
          <cell r="F2123" t="str">
            <v>JONATHAN</v>
          </cell>
          <cell r="G2123" t="str">
            <v>ADRIAN</v>
          </cell>
          <cell r="H2123" t="str">
            <v>NULL</v>
          </cell>
          <cell r="I2123" t="str">
            <v>NULL</v>
          </cell>
          <cell r="J2123" t="str">
            <v>M</v>
          </cell>
          <cell r="K2123" t="str">
            <v>NULL</v>
          </cell>
          <cell r="L2123" t="str">
            <v>NULL</v>
          </cell>
          <cell r="M2123" t="str">
            <v>NULL</v>
          </cell>
          <cell r="N2123" t="str">
            <v xml:space="preserve">jonathanluna87@hotmail.com </v>
          </cell>
          <cell r="O2123" t="str">
            <v>NULL</v>
          </cell>
          <cell r="P2123" t="str">
            <v>NULL</v>
          </cell>
          <cell r="Q2123">
            <v>1</v>
          </cell>
        </row>
        <row r="2124">
          <cell r="B2124">
            <v>1061749515</v>
          </cell>
          <cell r="C2124" t="str">
            <v>OBANDO OBANDO BRAJHAN SANTIAGO</v>
          </cell>
          <cell r="D2124" t="str">
            <v>OBANDO</v>
          </cell>
          <cell r="E2124" t="str">
            <v>OBANDO</v>
          </cell>
          <cell r="F2124" t="str">
            <v>BRAJHAN</v>
          </cell>
          <cell r="G2124" t="str">
            <v>SANTIAGO</v>
          </cell>
          <cell r="H2124" t="str">
            <v>NULL</v>
          </cell>
          <cell r="I2124" t="str">
            <v>NULL</v>
          </cell>
          <cell r="J2124" t="str">
            <v>M</v>
          </cell>
          <cell r="K2124" t="str">
            <v>NULL</v>
          </cell>
          <cell r="L2124" t="str">
            <v>NULL</v>
          </cell>
          <cell r="M2124" t="str">
            <v>NULL</v>
          </cell>
          <cell r="N2124" t="str">
            <v>santiago.academic23@hotmail.com</v>
          </cell>
          <cell r="O2124" t="str">
            <v>NULL</v>
          </cell>
          <cell r="P2124" t="str">
            <v>NULL</v>
          </cell>
          <cell r="Q2124">
            <v>1</v>
          </cell>
        </row>
        <row r="2125">
          <cell r="B2125">
            <v>34569117</v>
          </cell>
          <cell r="C2125" t="str">
            <v>HERRERA VARONA TANIA VIVIANA</v>
          </cell>
          <cell r="D2125" t="str">
            <v>HERRERA</v>
          </cell>
          <cell r="E2125" t="str">
            <v>VARONA</v>
          </cell>
          <cell r="F2125" t="str">
            <v>TANIA</v>
          </cell>
          <cell r="G2125" t="str">
            <v>VIVIANA</v>
          </cell>
          <cell r="H2125" t="str">
            <v>NULL</v>
          </cell>
          <cell r="I2125" t="str">
            <v>NULL</v>
          </cell>
          <cell r="J2125" t="str">
            <v>F</v>
          </cell>
          <cell r="K2125" t="str">
            <v>NULL</v>
          </cell>
          <cell r="L2125" t="str">
            <v>NULL</v>
          </cell>
          <cell r="M2125" t="str">
            <v>NULL</v>
          </cell>
          <cell r="N2125" t="str">
            <v>taviheva@gmail.com</v>
          </cell>
          <cell r="O2125" t="str">
            <v>NULL</v>
          </cell>
          <cell r="P2125" t="str">
            <v>NULL</v>
          </cell>
          <cell r="Q2125">
            <v>1</v>
          </cell>
        </row>
        <row r="2126">
          <cell r="B2126">
            <v>76029838</v>
          </cell>
          <cell r="C2126" t="str">
            <v>MONTENEGRO GARZON EDYER OLMEDO</v>
          </cell>
          <cell r="D2126" t="str">
            <v>MONTENEGRO</v>
          </cell>
          <cell r="E2126" t="str">
            <v>GARZON</v>
          </cell>
          <cell r="F2126" t="str">
            <v>EDYER</v>
          </cell>
          <cell r="G2126" t="str">
            <v>OLMEDO</v>
          </cell>
          <cell r="H2126" t="str">
            <v>NULL</v>
          </cell>
          <cell r="I2126" t="str">
            <v>NULL</v>
          </cell>
          <cell r="J2126" t="str">
            <v>M</v>
          </cell>
          <cell r="K2126" t="str">
            <v>NULL</v>
          </cell>
          <cell r="L2126" t="str">
            <v>NULL</v>
          </cell>
          <cell r="M2126" t="str">
            <v>NULL</v>
          </cell>
          <cell r="N2126" t="str">
            <v>profemg1.0@gmail.com</v>
          </cell>
          <cell r="O2126" t="str">
            <v>NULL</v>
          </cell>
          <cell r="P2126" t="str">
            <v>NULL</v>
          </cell>
          <cell r="Q2126">
            <v>1</v>
          </cell>
        </row>
        <row r="2127">
          <cell r="B2127">
            <v>1143856283</v>
          </cell>
          <cell r="C2127" t="str">
            <v>VILLEGAS CAMPO DAVID FERNANDO</v>
          </cell>
          <cell r="D2127" t="str">
            <v>VILLEGAS</v>
          </cell>
          <cell r="E2127" t="str">
            <v>CAMPO</v>
          </cell>
          <cell r="F2127" t="str">
            <v>DAVID</v>
          </cell>
          <cell r="G2127" t="str">
            <v>FERNANDO</v>
          </cell>
          <cell r="H2127" t="str">
            <v>NULL</v>
          </cell>
          <cell r="I2127" t="str">
            <v>NULL</v>
          </cell>
          <cell r="J2127" t="str">
            <v>M</v>
          </cell>
          <cell r="K2127" t="str">
            <v>NULL</v>
          </cell>
          <cell r="L2127" t="str">
            <v>NULL</v>
          </cell>
          <cell r="M2127" t="str">
            <v>NULL</v>
          </cell>
          <cell r="N2127" t="str">
            <v>davillegas321@gmail.com</v>
          </cell>
          <cell r="O2127" t="str">
            <v>NULL</v>
          </cell>
          <cell r="P2127" t="str">
            <v>NULL</v>
          </cell>
          <cell r="Q2127">
            <v>1</v>
          </cell>
        </row>
        <row r="2128">
          <cell r="B2128">
            <v>76327486</v>
          </cell>
          <cell r="C2128" t="str">
            <v>LOPEZ CAMACHO WILSON EDUARDO</v>
          </cell>
          <cell r="D2128" t="str">
            <v>LOPEZ</v>
          </cell>
          <cell r="E2128" t="str">
            <v>CAMACHO</v>
          </cell>
          <cell r="F2128" t="str">
            <v>WILSON</v>
          </cell>
          <cell r="G2128" t="str">
            <v>EDUARDO</v>
          </cell>
          <cell r="H2128" t="str">
            <v>NULL</v>
          </cell>
          <cell r="I2128" t="str">
            <v>NULL</v>
          </cell>
          <cell r="J2128" t="str">
            <v>M</v>
          </cell>
          <cell r="K2128" t="str">
            <v>NULL</v>
          </cell>
          <cell r="L2128" t="str">
            <v>NULL</v>
          </cell>
          <cell r="M2128" t="str">
            <v>NULL</v>
          </cell>
          <cell r="N2128" t="str">
            <v>welc1977@hotmail.com</v>
          </cell>
          <cell r="O2128" t="str">
            <v>NULL</v>
          </cell>
          <cell r="P2128" t="str">
            <v>NULL</v>
          </cell>
          <cell r="Q2128">
            <v>1</v>
          </cell>
        </row>
        <row r="2129">
          <cell r="B2129">
            <v>1062777861</v>
          </cell>
          <cell r="C2129" t="str">
            <v>PAZ MANQUILLO LAURA INES</v>
          </cell>
          <cell r="D2129" t="str">
            <v>PAZ</v>
          </cell>
          <cell r="E2129" t="str">
            <v>MANQUILLO</v>
          </cell>
          <cell r="F2129" t="str">
            <v>LAURA</v>
          </cell>
          <cell r="G2129" t="str">
            <v>INES</v>
          </cell>
          <cell r="H2129" t="str">
            <v>NULL</v>
          </cell>
          <cell r="I2129" t="str">
            <v>NULL</v>
          </cell>
          <cell r="J2129" t="str">
            <v>F</v>
          </cell>
          <cell r="K2129" t="str">
            <v>NULL</v>
          </cell>
          <cell r="L2129" t="str">
            <v>NULL</v>
          </cell>
          <cell r="M2129" t="str">
            <v>NULL</v>
          </cell>
          <cell r="N2129" t="str">
            <v>lipaz@unicauca.edu.co</v>
          </cell>
          <cell r="O2129" t="str">
            <v>NULL</v>
          </cell>
          <cell r="P2129" t="str">
            <v>NULL</v>
          </cell>
          <cell r="Q2129">
            <v>1</v>
          </cell>
        </row>
        <row r="2130">
          <cell r="B2130">
            <v>34526361</v>
          </cell>
          <cell r="C2130" t="str">
            <v>CAMPO RUIZ OLGA MARLENE</v>
          </cell>
          <cell r="D2130" t="str">
            <v>CAMPO</v>
          </cell>
          <cell r="E2130" t="str">
            <v>RUIZ</v>
          </cell>
          <cell r="F2130" t="str">
            <v>OLGA</v>
          </cell>
          <cell r="G2130" t="str">
            <v>MARLENE</v>
          </cell>
          <cell r="H2130" t="str">
            <v>NULL</v>
          </cell>
          <cell r="I2130" t="str">
            <v>NULL</v>
          </cell>
          <cell r="J2130" t="str">
            <v>F</v>
          </cell>
          <cell r="K2130" t="str">
            <v>NULL</v>
          </cell>
          <cell r="L2130" t="str">
            <v>NULL</v>
          </cell>
          <cell r="M2130" t="str">
            <v>NULL</v>
          </cell>
          <cell r="N2130" t="str">
            <v>olgacampo@unicauca.edu.co</v>
          </cell>
          <cell r="O2130" t="str">
            <v>NULL</v>
          </cell>
          <cell r="P2130" t="str">
            <v>NULL</v>
          </cell>
          <cell r="Q2130">
            <v>1</v>
          </cell>
        </row>
        <row r="2131">
          <cell r="B2131">
            <v>10307792</v>
          </cell>
          <cell r="C2131" t="str">
            <v>ALVAREZ SOLARTE JULIAN LIBARDO</v>
          </cell>
          <cell r="D2131" t="str">
            <v>ALVAREZ</v>
          </cell>
          <cell r="E2131" t="str">
            <v>SOLARTE</v>
          </cell>
          <cell r="F2131" t="str">
            <v>JULIAN</v>
          </cell>
          <cell r="G2131" t="str">
            <v>LIBARDO</v>
          </cell>
          <cell r="H2131" t="str">
            <v>NULL</v>
          </cell>
          <cell r="I2131" t="str">
            <v>NULL</v>
          </cell>
          <cell r="J2131" t="str">
            <v>M</v>
          </cell>
          <cell r="K2131" t="str">
            <v>NULL</v>
          </cell>
          <cell r="L2131" t="str">
            <v>NULL</v>
          </cell>
          <cell r="M2131" t="str">
            <v>NULL</v>
          </cell>
          <cell r="N2131" t="str">
            <v>Jlalvarez@unicauca.edu.co</v>
          </cell>
          <cell r="O2131" t="str">
            <v>NULL</v>
          </cell>
          <cell r="P2131" t="str">
            <v>NULL</v>
          </cell>
          <cell r="Q2131">
            <v>1</v>
          </cell>
        </row>
        <row r="2132">
          <cell r="B2132">
            <v>1061694336</v>
          </cell>
          <cell r="C2132" t="str">
            <v>MAZABUEL CALDON FABIAN ALBERTO</v>
          </cell>
          <cell r="D2132" t="str">
            <v>MAZABUEL</v>
          </cell>
          <cell r="E2132" t="str">
            <v>CALDON</v>
          </cell>
          <cell r="F2132" t="str">
            <v>FABIAN</v>
          </cell>
          <cell r="G2132" t="str">
            <v>ALBERTO</v>
          </cell>
          <cell r="H2132" t="str">
            <v>NULL</v>
          </cell>
          <cell r="I2132" t="str">
            <v>NULL</v>
          </cell>
          <cell r="J2132" t="str">
            <v>M</v>
          </cell>
          <cell r="K2132" t="str">
            <v>NULL</v>
          </cell>
          <cell r="L2132" t="str">
            <v>NULL</v>
          </cell>
          <cell r="M2132" t="str">
            <v>NULL</v>
          </cell>
          <cell r="N2132" t="str">
            <v>charango25@gmail.com</v>
          </cell>
          <cell r="O2132" t="str">
            <v>NULL</v>
          </cell>
          <cell r="P2132" t="str">
            <v>NULL</v>
          </cell>
          <cell r="Q2132">
            <v>1</v>
          </cell>
        </row>
        <row r="2133">
          <cell r="B2133">
            <v>6105989</v>
          </cell>
          <cell r="C2133" t="str">
            <v xml:space="preserve">PRIETO HERNNDEZ SERGIO </v>
          </cell>
          <cell r="D2133" t="str">
            <v>PRIETO</v>
          </cell>
          <cell r="E2133" t="str">
            <v>HERNNDEZ</v>
          </cell>
          <cell r="F2133" t="str">
            <v>SERGIO</v>
          </cell>
          <cell r="H2133" t="str">
            <v>NULL</v>
          </cell>
          <cell r="I2133" t="str">
            <v>NULL</v>
          </cell>
          <cell r="J2133" t="str">
            <v>M</v>
          </cell>
          <cell r="K2133" t="str">
            <v>NULL</v>
          </cell>
          <cell r="L2133" t="str">
            <v>NULL</v>
          </cell>
          <cell r="M2133" t="str">
            <v>NULL</v>
          </cell>
          <cell r="N2133" t="str">
            <v>sergio.prieto.hernandez@gmail.com</v>
          </cell>
          <cell r="O2133" t="str">
            <v>NULL</v>
          </cell>
          <cell r="P2133" t="str">
            <v>NULL</v>
          </cell>
          <cell r="Q2133">
            <v>1</v>
          </cell>
        </row>
        <row r="2134">
          <cell r="B2134">
            <v>1112482797</v>
          </cell>
          <cell r="C2134" t="str">
            <v>ZAPATA RODRIGUEZ VIVIAN ASTRID</v>
          </cell>
          <cell r="D2134" t="str">
            <v>ZAPATA</v>
          </cell>
          <cell r="E2134" t="str">
            <v>RODRIGUEZ</v>
          </cell>
          <cell r="F2134" t="str">
            <v>VIVIAN</v>
          </cell>
          <cell r="G2134" t="str">
            <v>ASTRID</v>
          </cell>
          <cell r="H2134" t="str">
            <v>NULL</v>
          </cell>
          <cell r="I2134" t="str">
            <v>NULL</v>
          </cell>
          <cell r="J2134" t="str">
            <v>F</v>
          </cell>
          <cell r="K2134" t="str">
            <v>NULL</v>
          </cell>
          <cell r="L2134" t="str">
            <v>NULL</v>
          </cell>
          <cell r="M2134" t="str">
            <v>NULL</v>
          </cell>
          <cell r="N2134" t="str">
            <v>Vivianastrid94@gmail.com</v>
          </cell>
          <cell r="O2134" t="str">
            <v>NULL</v>
          </cell>
          <cell r="P2134" t="str">
            <v>NULL</v>
          </cell>
          <cell r="Q2134">
            <v>1</v>
          </cell>
        </row>
        <row r="2135">
          <cell r="B2135">
            <v>34609946</v>
          </cell>
          <cell r="C2135" t="str">
            <v>SARRIA IBARRA FRANCIA MIGDALIA</v>
          </cell>
          <cell r="D2135" t="str">
            <v>SARRIA</v>
          </cell>
          <cell r="E2135" t="str">
            <v>IBARRA</v>
          </cell>
          <cell r="F2135" t="str">
            <v>FRANCIA</v>
          </cell>
          <cell r="G2135" t="str">
            <v>MIGDALIA</v>
          </cell>
          <cell r="H2135" t="str">
            <v>NULL</v>
          </cell>
          <cell r="I2135" t="str">
            <v>NULL</v>
          </cell>
          <cell r="J2135" t="str">
            <v>F</v>
          </cell>
          <cell r="K2135" t="str">
            <v>NULL</v>
          </cell>
          <cell r="L2135" t="str">
            <v>NULL</v>
          </cell>
          <cell r="M2135" t="str">
            <v>NULL</v>
          </cell>
          <cell r="N2135" t="str">
            <v>franciamigdalia785@yahoo.es</v>
          </cell>
          <cell r="O2135" t="str">
            <v>NULL</v>
          </cell>
          <cell r="P2135" t="str">
            <v>NULL</v>
          </cell>
          <cell r="Q2135">
            <v>1</v>
          </cell>
        </row>
        <row r="2136">
          <cell r="B2136">
            <v>12282931</v>
          </cell>
          <cell r="C2136" t="str">
            <v>HOYOS FALLA KAROLL YAMID</v>
          </cell>
          <cell r="D2136" t="str">
            <v>HOYOS</v>
          </cell>
          <cell r="E2136" t="str">
            <v>FALLA</v>
          </cell>
          <cell r="F2136" t="str">
            <v>KAROLL</v>
          </cell>
          <cell r="G2136" t="str">
            <v>YAMID</v>
          </cell>
          <cell r="H2136" t="str">
            <v>NULL</v>
          </cell>
          <cell r="I2136" t="str">
            <v>NULL</v>
          </cell>
          <cell r="J2136" t="str">
            <v>F</v>
          </cell>
          <cell r="K2136" t="str">
            <v>NULL</v>
          </cell>
          <cell r="L2136" t="str">
            <v>NULL</v>
          </cell>
          <cell r="M2136" t="str">
            <v>NULL</v>
          </cell>
          <cell r="N2136" t="str">
            <v>karolhoyos@unicauca.edu.co</v>
          </cell>
          <cell r="O2136" t="str">
            <v>NULL</v>
          </cell>
          <cell r="P2136" t="str">
            <v>NULL</v>
          </cell>
          <cell r="Q2136">
            <v>1</v>
          </cell>
        </row>
        <row r="2137">
          <cell r="B2137">
            <v>1061714424</v>
          </cell>
          <cell r="C2137" t="str">
            <v>UZURIAGA CERON JESUS GIOVANNI</v>
          </cell>
          <cell r="D2137" t="str">
            <v>UZURIAGA</v>
          </cell>
          <cell r="E2137" t="str">
            <v>CERON</v>
          </cell>
          <cell r="F2137" t="str">
            <v>JESUS</v>
          </cell>
          <cell r="G2137" t="str">
            <v>GIOVANNI</v>
          </cell>
          <cell r="H2137" t="str">
            <v>NULL</v>
          </cell>
          <cell r="I2137" t="str">
            <v>NULL</v>
          </cell>
          <cell r="J2137" t="str">
            <v>M</v>
          </cell>
          <cell r="K2137" t="str">
            <v>NULL</v>
          </cell>
          <cell r="L2137" t="str">
            <v>NULL</v>
          </cell>
          <cell r="M2137" t="str">
            <v>NULL</v>
          </cell>
          <cell r="N2137" t="str">
            <v>giovcer@hotmail.com</v>
          </cell>
          <cell r="O2137" t="str">
            <v>NULL</v>
          </cell>
          <cell r="P2137" t="str">
            <v>NULL</v>
          </cell>
          <cell r="Q2137">
            <v>1</v>
          </cell>
        </row>
        <row r="2138">
          <cell r="B2138">
            <v>1061532843</v>
          </cell>
          <cell r="C2138" t="str">
            <v>RIVERA LUBO ROBINSON ANDRES</v>
          </cell>
          <cell r="D2138" t="str">
            <v>RIVERA</v>
          </cell>
          <cell r="E2138" t="str">
            <v>LUBO</v>
          </cell>
          <cell r="F2138" t="str">
            <v>ROBINSON</v>
          </cell>
          <cell r="G2138" t="str">
            <v>ANDRES</v>
          </cell>
          <cell r="H2138" t="str">
            <v>NULL</v>
          </cell>
          <cell r="I2138" t="str">
            <v>NULL</v>
          </cell>
          <cell r="J2138" t="str">
            <v>M</v>
          </cell>
          <cell r="K2138" t="str">
            <v>NULL</v>
          </cell>
          <cell r="L2138" t="str">
            <v>NULL</v>
          </cell>
          <cell r="M2138" t="str">
            <v>NULL</v>
          </cell>
          <cell r="N2138" t="str">
            <v>robinsonr@unicauca.edu.co</v>
          </cell>
          <cell r="O2138" t="str">
            <v>NULL</v>
          </cell>
          <cell r="P2138" t="str">
            <v>NULL</v>
          </cell>
          <cell r="Q2138">
            <v>1</v>
          </cell>
        </row>
        <row r="2139">
          <cell r="B2139">
            <v>34321850</v>
          </cell>
          <cell r="C2139" t="str">
            <v>ESPANA PENA CLAUDIA LILIANA</v>
          </cell>
          <cell r="D2139" t="str">
            <v>ESPANA</v>
          </cell>
          <cell r="E2139" t="str">
            <v>PENA</v>
          </cell>
          <cell r="F2139" t="str">
            <v>CLAUDIA</v>
          </cell>
          <cell r="G2139" t="str">
            <v>LILIANA</v>
          </cell>
          <cell r="H2139" t="str">
            <v>NULL</v>
          </cell>
          <cell r="I2139" t="str">
            <v>NULL</v>
          </cell>
          <cell r="J2139" t="str">
            <v>F</v>
          </cell>
          <cell r="K2139" t="str">
            <v>NULL</v>
          </cell>
          <cell r="L2139" t="str">
            <v>NULL</v>
          </cell>
          <cell r="M2139" t="str">
            <v>NULL</v>
          </cell>
          <cell r="N2139" t="str">
            <v>liliespa@gmail.com</v>
          </cell>
          <cell r="O2139" t="str">
            <v>NULL</v>
          </cell>
          <cell r="P2139" t="str">
            <v>NULL</v>
          </cell>
          <cell r="Q2139">
            <v>1</v>
          </cell>
        </row>
        <row r="2140">
          <cell r="B2140">
            <v>76334333</v>
          </cell>
          <cell r="C2140" t="str">
            <v>DAZA ZUÑIGA PAULO CESAR</v>
          </cell>
          <cell r="D2140" t="str">
            <v>DAZA</v>
          </cell>
          <cell r="E2140" t="str">
            <v>ZUÑIGA</v>
          </cell>
          <cell r="F2140" t="str">
            <v>PAULO</v>
          </cell>
          <cell r="G2140" t="str">
            <v>CESAR</v>
          </cell>
          <cell r="H2140" t="str">
            <v>NULL</v>
          </cell>
          <cell r="I2140" t="str">
            <v>NULL</v>
          </cell>
          <cell r="J2140" t="str">
            <v>M</v>
          </cell>
          <cell r="K2140" t="str">
            <v>NULL</v>
          </cell>
          <cell r="L2140" t="str">
            <v>NULL</v>
          </cell>
          <cell r="M2140" t="str">
            <v>NULL</v>
          </cell>
          <cell r="N2140" t="str">
            <v>paulocesardaza@hotmail.com</v>
          </cell>
          <cell r="O2140" t="str">
            <v>NULL</v>
          </cell>
          <cell r="P2140" t="str">
            <v>NULL</v>
          </cell>
          <cell r="Q2140">
            <v>1</v>
          </cell>
        </row>
        <row r="2141">
          <cell r="B2141">
            <v>25286271</v>
          </cell>
          <cell r="C2141" t="str">
            <v>ASTUDILLO JIMENEZ ESTER JULIA</v>
          </cell>
          <cell r="D2141" t="str">
            <v>ASTUDILLO</v>
          </cell>
          <cell r="E2141" t="str">
            <v>JIMENEZ</v>
          </cell>
          <cell r="F2141" t="str">
            <v>ESTER</v>
          </cell>
          <cell r="G2141" t="str">
            <v>JULIA</v>
          </cell>
          <cell r="H2141" t="str">
            <v>NULL</v>
          </cell>
          <cell r="I2141" t="str">
            <v>NULL</v>
          </cell>
          <cell r="J2141" t="str">
            <v>F</v>
          </cell>
          <cell r="K2141" t="str">
            <v>NULL</v>
          </cell>
          <cell r="L2141" t="str">
            <v>NULL</v>
          </cell>
          <cell r="M2141" t="str">
            <v>NULL</v>
          </cell>
          <cell r="N2141" t="str">
            <v>ejastudillo1321@gmail.com</v>
          </cell>
          <cell r="O2141" t="str">
            <v>NULL</v>
          </cell>
          <cell r="P2141" t="str">
            <v>NULL</v>
          </cell>
          <cell r="Q2141">
            <v>1</v>
          </cell>
        </row>
        <row r="2142">
          <cell r="B2142">
            <v>76317250</v>
          </cell>
          <cell r="C2142" t="str">
            <v>LOPEZ ALEGRIA FABIAN ALFONSO</v>
          </cell>
          <cell r="D2142" t="str">
            <v>LOPEZ</v>
          </cell>
          <cell r="E2142" t="str">
            <v>ALEGRIA</v>
          </cell>
          <cell r="F2142" t="str">
            <v>FABIAN</v>
          </cell>
          <cell r="G2142" t="str">
            <v>ALFONSO</v>
          </cell>
          <cell r="H2142" t="str">
            <v>NULL</v>
          </cell>
          <cell r="I2142" t="str">
            <v>NULL</v>
          </cell>
          <cell r="J2142" t="str">
            <v>M</v>
          </cell>
          <cell r="K2142" t="str">
            <v>NULL</v>
          </cell>
          <cell r="L2142" t="str">
            <v>NULL</v>
          </cell>
          <cell r="M2142" t="str">
            <v>NULL</v>
          </cell>
          <cell r="N2142" t="str">
            <v>falopezalegria@unicauca.edu.co</v>
          </cell>
          <cell r="O2142" t="str">
            <v>NULL</v>
          </cell>
          <cell r="P2142" t="str">
            <v>NULL</v>
          </cell>
          <cell r="Q2142">
            <v>1</v>
          </cell>
        </row>
        <row r="2143">
          <cell r="B2143">
            <v>1061795479</v>
          </cell>
          <cell r="C2143" t="str">
            <v>FUERTES BUCHELI KEILLY ANDREA</v>
          </cell>
          <cell r="D2143" t="str">
            <v>FUERTES</v>
          </cell>
          <cell r="E2143" t="str">
            <v>BUCHELI</v>
          </cell>
          <cell r="F2143" t="str">
            <v>KEILLY</v>
          </cell>
          <cell r="G2143" t="str">
            <v>ANDREA</v>
          </cell>
          <cell r="H2143" t="str">
            <v>NULL</v>
          </cell>
          <cell r="I2143" t="str">
            <v>NULL</v>
          </cell>
          <cell r="J2143" t="str">
            <v>F</v>
          </cell>
          <cell r="K2143" t="str">
            <v>NULL</v>
          </cell>
          <cell r="L2143" t="str">
            <v>NULL</v>
          </cell>
          <cell r="M2143" t="str">
            <v>NULL</v>
          </cell>
          <cell r="N2143" t="str">
            <v>keillyfuertesbucheli@gmail.com</v>
          </cell>
          <cell r="O2143" t="str">
            <v>NULL</v>
          </cell>
          <cell r="P2143" t="str">
            <v>NULL</v>
          </cell>
          <cell r="Q2143">
            <v>1</v>
          </cell>
        </row>
        <row r="2144">
          <cell r="B2144">
            <v>1061762573</v>
          </cell>
          <cell r="C2144" t="str">
            <v>PAPAMIJA RUIZ ANDRES FELIPE</v>
          </cell>
          <cell r="D2144" t="str">
            <v>PAPAMIJA</v>
          </cell>
          <cell r="E2144" t="str">
            <v>RUIZ</v>
          </cell>
          <cell r="F2144" t="str">
            <v>ANDRES</v>
          </cell>
          <cell r="G2144" t="str">
            <v>FELIPE</v>
          </cell>
          <cell r="H2144" t="str">
            <v>NULL</v>
          </cell>
          <cell r="I2144" t="str">
            <v>NULL</v>
          </cell>
          <cell r="J2144" t="str">
            <v>M</v>
          </cell>
          <cell r="K2144" t="str">
            <v>NULL</v>
          </cell>
          <cell r="L2144" t="str">
            <v>NULL</v>
          </cell>
          <cell r="M2144" t="str">
            <v>NULL</v>
          </cell>
          <cell r="N2144" t="str">
            <v>andfelipeparuiz@unicauca.edu.co</v>
          </cell>
          <cell r="O2144" t="str">
            <v>NULL</v>
          </cell>
          <cell r="P2144" t="str">
            <v>NULL</v>
          </cell>
          <cell r="Q2144">
            <v>1</v>
          </cell>
        </row>
        <row r="2145">
          <cell r="B2145">
            <v>1061700144</v>
          </cell>
          <cell r="C2145" t="str">
            <v>Chilito Burbano Diego Fernando</v>
          </cell>
          <cell r="D2145" t="str">
            <v>Chilito</v>
          </cell>
          <cell r="E2145" t="str">
            <v>Burbano</v>
          </cell>
          <cell r="F2145" t="str">
            <v>Diego</v>
          </cell>
          <cell r="G2145" t="str">
            <v>Fernando</v>
          </cell>
          <cell r="H2145" t="str">
            <v>NULL</v>
          </cell>
          <cell r="I2145" t="str">
            <v>NULL</v>
          </cell>
          <cell r="J2145" t="str">
            <v>M</v>
          </cell>
          <cell r="K2145" t="str">
            <v>NULL</v>
          </cell>
          <cell r="L2145" t="str">
            <v>NULL</v>
          </cell>
          <cell r="M2145" t="str">
            <v>NULL</v>
          </cell>
          <cell r="N2145" t="str">
            <v>godie8759@hotmail.es</v>
          </cell>
          <cell r="O2145" t="str">
            <v>NULL</v>
          </cell>
          <cell r="P2145" t="str">
            <v>NULL</v>
          </cell>
          <cell r="Q2145">
            <v>1</v>
          </cell>
        </row>
        <row r="2146">
          <cell r="B2146">
            <v>1061693397</v>
          </cell>
          <cell r="C2146" t="str">
            <v>SANCHEZ LAME LEIDY LILIANA</v>
          </cell>
          <cell r="D2146" t="str">
            <v>SANCHEZ</v>
          </cell>
          <cell r="E2146" t="str">
            <v>LAME</v>
          </cell>
          <cell r="F2146" t="str">
            <v>LEIDY</v>
          </cell>
          <cell r="G2146" t="str">
            <v>LILIANA</v>
          </cell>
          <cell r="H2146" t="str">
            <v>NULL</v>
          </cell>
          <cell r="I2146" t="str">
            <v>NULL</v>
          </cell>
          <cell r="J2146" t="str">
            <v>F</v>
          </cell>
          <cell r="K2146" t="str">
            <v>NULL</v>
          </cell>
          <cell r="L2146" t="str">
            <v>NULL</v>
          </cell>
          <cell r="M2146" t="str">
            <v>NULL</v>
          </cell>
          <cell r="N2146" t="str">
            <v>leidysanchez57@hotmail.com</v>
          </cell>
          <cell r="O2146" t="str">
            <v>NULL</v>
          </cell>
          <cell r="P2146" t="str">
            <v>NULL</v>
          </cell>
          <cell r="Q2146">
            <v>1</v>
          </cell>
        </row>
        <row r="2147">
          <cell r="B2147">
            <v>1061753170</v>
          </cell>
          <cell r="C2147" t="str">
            <v>Tobar Sotelo Angela MarIa</v>
          </cell>
          <cell r="D2147" t="str">
            <v>Tobar</v>
          </cell>
          <cell r="E2147" t="str">
            <v>Sotelo</v>
          </cell>
          <cell r="F2147" t="str">
            <v>Angela</v>
          </cell>
          <cell r="G2147" t="str">
            <v>MarIa</v>
          </cell>
          <cell r="H2147" t="str">
            <v>NULL</v>
          </cell>
          <cell r="I2147" t="str">
            <v>NULL</v>
          </cell>
          <cell r="J2147" t="str">
            <v>F</v>
          </cell>
          <cell r="K2147" t="str">
            <v>NULL</v>
          </cell>
          <cell r="L2147" t="str">
            <v>NULL</v>
          </cell>
          <cell r="M2147" t="str">
            <v>NULL</v>
          </cell>
          <cell r="N2147" t="str">
            <v>angelatobar910@gmail.com</v>
          </cell>
          <cell r="O2147" t="str">
            <v>NULL</v>
          </cell>
          <cell r="P2147" t="str">
            <v>NULL</v>
          </cell>
          <cell r="Q2147">
            <v>1</v>
          </cell>
        </row>
        <row r="2148">
          <cell r="B2148">
            <v>1083812763</v>
          </cell>
          <cell r="C2148" t="str">
            <v xml:space="preserve">ORDOÑEZ ORDOÑEZ JULIAN </v>
          </cell>
          <cell r="D2148" t="str">
            <v>ORDOÑEZ</v>
          </cell>
          <cell r="E2148" t="str">
            <v>ORDOÑEZ</v>
          </cell>
          <cell r="F2148" t="str">
            <v>JULIAN</v>
          </cell>
          <cell r="H2148" t="str">
            <v>NULL</v>
          </cell>
          <cell r="I2148" t="str">
            <v>NULL</v>
          </cell>
          <cell r="J2148" t="str">
            <v>M</v>
          </cell>
          <cell r="K2148" t="str">
            <v>NULL</v>
          </cell>
          <cell r="L2148" t="str">
            <v>NULL</v>
          </cell>
          <cell r="M2148" t="str">
            <v>NULL</v>
          </cell>
          <cell r="N2148" t="str">
            <v>tierra94045@gmail.com</v>
          </cell>
          <cell r="O2148" t="str">
            <v>NULL</v>
          </cell>
          <cell r="P2148" t="str">
            <v>NULL</v>
          </cell>
          <cell r="Q2148">
            <v>1</v>
          </cell>
        </row>
        <row r="2149">
          <cell r="B2149">
            <v>1053849114</v>
          </cell>
          <cell r="C2149" t="str">
            <v>FIERRO AGUIRRE JHON ALEXANDER</v>
          </cell>
          <cell r="D2149" t="str">
            <v>FIERRO</v>
          </cell>
          <cell r="E2149" t="str">
            <v>AGUIRRE</v>
          </cell>
          <cell r="F2149" t="str">
            <v>JHON</v>
          </cell>
          <cell r="G2149" t="str">
            <v>ALEXANDER</v>
          </cell>
          <cell r="H2149" t="str">
            <v>NULL</v>
          </cell>
          <cell r="I2149" t="str">
            <v>NULL</v>
          </cell>
          <cell r="J2149" t="str">
            <v>M</v>
          </cell>
          <cell r="K2149" t="str">
            <v>NULL</v>
          </cell>
          <cell r="L2149" t="str">
            <v>NULL</v>
          </cell>
          <cell r="M2149" t="str">
            <v>NULL</v>
          </cell>
          <cell r="N2149" t="str">
            <v>jhafierroagu@gmail.com</v>
          </cell>
          <cell r="O2149" t="str">
            <v>NULL</v>
          </cell>
          <cell r="P2149" t="str">
            <v>NULL</v>
          </cell>
          <cell r="Q2149">
            <v>1</v>
          </cell>
        </row>
        <row r="2150">
          <cell r="B2150">
            <v>1053861880</v>
          </cell>
          <cell r="C2150" t="str">
            <v>VIVAS CAMPO KAREN LORENA</v>
          </cell>
          <cell r="D2150" t="str">
            <v>VIVAS</v>
          </cell>
          <cell r="E2150" t="str">
            <v>CAMPO</v>
          </cell>
          <cell r="F2150" t="str">
            <v>KAREN</v>
          </cell>
          <cell r="G2150" t="str">
            <v>LORENA</v>
          </cell>
          <cell r="H2150" t="str">
            <v>NULL</v>
          </cell>
          <cell r="I2150" t="str">
            <v>NULL</v>
          </cell>
          <cell r="J2150" t="str">
            <v>M</v>
          </cell>
          <cell r="K2150" t="str">
            <v>NULL</v>
          </cell>
          <cell r="L2150" t="str">
            <v>NULL</v>
          </cell>
          <cell r="M2150" t="str">
            <v>NULL</v>
          </cell>
          <cell r="N2150" t="str">
            <v>lorevivas98@gmail.com</v>
          </cell>
          <cell r="O2150" t="str">
            <v>NULL</v>
          </cell>
          <cell r="P2150" t="str">
            <v>NULL</v>
          </cell>
          <cell r="Q2150">
            <v>1</v>
          </cell>
        </row>
        <row r="2151">
          <cell r="B2151">
            <v>10308231</v>
          </cell>
          <cell r="C2151" t="str">
            <v>ORTEGA MONTILLA MARCO ALEXANDER</v>
          </cell>
          <cell r="D2151" t="str">
            <v>ORTEGA</v>
          </cell>
          <cell r="E2151" t="str">
            <v>MONTILLA</v>
          </cell>
          <cell r="F2151" t="str">
            <v>MARCO</v>
          </cell>
          <cell r="G2151" t="str">
            <v>ALEXANDER</v>
          </cell>
          <cell r="H2151" t="str">
            <v>NULL</v>
          </cell>
          <cell r="I2151" t="str">
            <v>NULL</v>
          </cell>
          <cell r="J2151" t="str">
            <v>M</v>
          </cell>
          <cell r="K2151" t="str">
            <v>NULL</v>
          </cell>
          <cell r="L2151" t="str">
            <v>NULL</v>
          </cell>
          <cell r="M2151" t="str">
            <v>NULL</v>
          </cell>
          <cell r="N2151" t="str">
            <v>dmarcoortega@gmail.com</v>
          </cell>
          <cell r="O2151" t="str">
            <v>NULL</v>
          </cell>
          <cell r="P2151" t="str">
            <v>NULL</v>
          </cell>
          <cell r="Q2151">
            <v>1</v>
          </cell>
        </row>
        <row r="2152">
          <cell r="B2152">
            <v>76310491</v>
          </cell>
          <cell r="C2152" t="str">
            <v>PALTA ANDRADE ALVARO LUIS</v>
          </cell>
          <cell r="D2152" t="str">
            <v>PALTA</v>
          </cell>
          <cell r="E2152" t="str">
            <v>ANDRADE</v>
          </cell>
          <cell r="F2152" t="str">
            <v>ALVARO</v>
          </cell>
          <cell r="G2152" t="str">
            <v>LUIS</v>
          </cell>
          <cell r="H2152" t="str">
            <v>NULL</v>
          </cell>
          <cell r="I2152" t="str">
            <v>NULL</v>
          </cell>
          <cell r="J2152" t="str">
            <v>M</v>
          </cell>
          <cell r="K2152" t="str">
            <v>NULL</v>
          </cell>
          <cell r="L2152" t="str">
            <v>NULL</v>
          </cell>
          <cell r="M2152" t="str">
            <v>NULL</v>
          </cell>
          <cell r="N2152" t="str">
            <v>apalta@unicauca.edu.co</v>
          </cell>
          <cell r="O2152" t="str">
            <v>NULL</v>
          </cell>
          <cell r="P2152" t="str">
            <v>NULL</v>
          </cell>
          <cell r="Q2152">
            <v>1</v>
          </cell>
        </row>
        <row r="2153">
          <cell r="B2153">
            <v>1061762543</v>
          </cell>
          <cell r="C2153" t="str">
            <v>ALVAREZ FERNANDEZ MARIA ISABEL</v>
          </cell>
          <cell r="D2153" t="str">
            <v>ALVAREZ</v>
          </cell>
          <cell r="E2153" t="str">
            <v>FERNANDEZ</v>
          </cell>
          <cell r="F2153" t="str">
            <v>MARIA</v>
          </cell>
          <cell r="G2153" t="str">
            <v>ISABEL</v>
          </cell>
          <cell r="H2153" t="str">
            <v>NULL</v>
          </cell>
          <cell r="I2153" t="str">
            <v>NULL</v>
          </cell>
          <cell r="J2153" t="str">
            <v>M</v>
          </cell>
          <cell r="K2153" t="str">
            <v>NULL</v>
          </cell>
          <cell r="L2153" t="str">
            <v>NULL</v>
          </cell>
          <cell r="M2153" t="str">
            <v>NULL</v>
          </cell>
          <cell r="N2153" t="str">
            <v>isafernandez@unicauca.edu.co</v>
          </cell>
          <cell r="O2153" t="str">
            <v>NULL</v>
          </cell>
          <cell r="P2153" t="str">
            <v>NULL</v>
          </cell>
          <cell r="Q2153">
            <v>1</v>
          </cell>
        </row>
        <row r="2154">
          <cell r="B2154">
            <v>10303475</v>
          </cell>
          <cell r="C2154" t="str">
            <v>JURADO AHUMADA LUCIO ARMANDO</v>
          </cell>
          <cell r="D2154" t="str">
            <v>JURADO</v>
          </cell>
          <cell r="E2154" t="str">
            <v>AHUMADA</v>
          </cell>
          <cell r="F2154" t="str">
            <v>LUCIO</v>
          </cell>
          <cell r="G2154" t="str">
            <v>ARMANDO</v>
          </cell>
          <cell r="H2154" t="str">
            <v>NULL</v>
          </cell>
          <cell r="I2154" t="str">
            <v>NULL</v>
          </cell>
          <cell r="J2154" t="str">
            <v>M</v>
          </cell>
          <cell r="K2154" t="str">
            <v>NULL</v>
          </cell>
          <cell r="L2154" t="str">
            <v>NULL</v>
          </cell>
          <cell r="M2154" t="str">
            <v>NULL</v>
          </cell>
          <cell r="N2154" t="str">
            <v>armandojurado07@hotmail.com</v>
          </cell>
          <cell r="O2154" t="str">
            <v>NULL</v>
          </cell>
          <cell r="P2154" t="str">
            <v>NULL</v>
          </cell>
          <cell r="Q2154">
            <v>1</v>
          </cell>
        </row>
        <row r="2155">
          <cell r="B2155">
            <v>34327196</v>
          </cell>
          <cell r="C2155" t="str">
            <v>ALEGRIA VELASCO MARIA FERNANDA</v>
          </cell>
          <cell r="D2155" t="str">
            <v>ALEGRIA</v>
          </cell>
          <cell r="E2155" t="str">
            <v>VELASCO</v>
          </cell>
          <cell r="F2155" t="str">
            <v>MARIA</v>
          </cell>
          <cell r="G2155" t="str">
            <v>FERNANDA</v>
          </cell>
          <cell r="H2155" t="str">
            <v>NULL</v>
          </cell>
          <cell r="I2155" t="str">
            <v>NULL</v>
          </cell>
          <cell r="J2155" t="str">
            <v>M</v>
          </cell>
          <cell r="K2155" t="str">
            <v>NULL</v>
          </cell>
          <cell r="L2155" t="str">
            <v>NULL</v>
          </cell>
          <cell r="M2155" t="str">
            <v>NULL</v>
          </cell>
          <cell r="N2155" t="str">
            <v>mafe.alvel@gmail.com</v>
          </cell>
          <cell r="O2155" t="str">
            <v>NULL</v>
          </cell>
          <cell r="P2155" t="str">
            <v>NULL</v>
          </cell>
          <cell r="Q2155">
            <v>1</v>
          </cell>
        </row>
        <row r="2156">
          <cell r="B2156">
            <v>1062335152</v>
          </cell>
          <cell r="C2156" t="str">
            <v>HERNANDEZ MORENO NICOLAS ALEJANDRO</v>
          </cell>
          <cell r="D2156" t="str">
            <v>HERNANDEZ</v>
          </cell>
          <cell r="E2156" t="str">
            <v>MORENO</v>
          </cell>
          <cell r="F2156" t="str">
            <v>NICOLAS</v>
          </cell>
          <cell r="G2156" t="str">
            <v>ALEJANDRO</v>
          </cell>
          <cell r="H2156" t="str">
            <v>NULL</v>
          </cell>
          <cell r="I2156" t="str">
            <v>NULL</v>
          </cell>
          <cell r="J2156" t="str">
            <v>M</v>
          </cell>
          <cell r="K2156" t="str">
            <v>NULL</v>
          </cell>
          <cell r="L2156" t="str">
            <v>NULL</v>
          </cell>
          <cell r="M2156" t="str">
            <v>NULL</v>
          </cell>
          <cell r="N2156" t="str">
            <v>nicoah22@gmail.com</v>
          </cell>
          <cell r="O2156" t="str">
            <v>NULL</v>
          </cell>
          <cell r="P2156" t="str">
            <v>NULL</v>
          </cell>
          <cell r="Q2156">
            <v>1</v>
          </cell>
        </row>
        <row r="2157">
          <cell r="B2157">
            <v>1007417637</v>
          </cell>
          <cell r="C2157" t="str">
            <v>REYES ZAMBRANO JUAN DAVID</v>
          </cell>
          <cell r="D2157" t="str">
            <v>REYES</v>
          </cell>
          <cell r="E2157" t="str">
            <v>ZAMBRANO</v>
          </cell>
          <cell r="F2157" t="str">
            <v>JUAN</v>
          </cell>
          <cell r="G2157" t="str">
            <v>DAVID</v>
          </cell>
          <cell r="H2157" t="str">
            <v>NULL</v>
          </cell>
          <cell r="I2157" t="str">
            <v>NULL</v>
          </cell>
          <cell r="J2157" t="str">
            <v>M</v>
          </cell>
          <cell r="K2157" t="str">
            <v>NULL</v>
          </cell>
          <cell r="L2157" t="str">
            <v>NULL</v>
          </cell>
          <cell r="M2157" t="str">
            <v>NULL</v>
          </cell>
          <cell r="N2157" t="str">
            <v>jreyesz@unicauca.edu.co</v>
          </cell>
          <cell r="O2157" t="str">
            <v>NULL</v>
          </cell>
          <cell r="P2157" t="str">
            <v>NULL</v>
          </cell>
          <cell r="Q2157">
            <v>1</v>
          </cell>
        </row>
        <row r="2158">
          <cell r="B2158">
            <v>4613868</v>
          </cell>
          <cell r="C2158" t="str">
            <v>LOPEZ GUEVARA ALEX ANDRES</v>
          </cell>
          <cell r="D2158" t="str">
            <v>LOPEZ</v>
          </cell>
          <cell r="E2158" t="str">
            <v>GUEVARA</v>
          </cell>
          <cell r="F2158" t="str">
            <v>ALEX</v>
          </cell>
          <cell r="G2158" t="str">
            <v>ANDRES</v>
          </cell>
          <cell r="H2158" t="str">
            <v>NULL</v>
          </cell>
          <cell r="I2158" t="str">
            <v>NULL</v>
          </cell>
          <cell r="J2158" t="str">
            <v>M</v>
          </cell>
          <cell r="K2158" t="str">
            <v>NULL</v>
          </cell>
          <cell r="L2158" t="str">
            <v>NULL</v>
          </cell>
          <cell r="M2158" t="str">
            <v>NULL</v>
          </cell>
          <cell r="N2158" t="str">
            <v>kinephilos.alex@gmail.com</v>
          </cell>
          <cell r="O2158" t="str">
            <v>NULL</v>
          </cell>
          <cell r="P2158" t="str">
            <v>NULL</v>
          </cell>
          <cell r="Q2158">
            <v>1</v>
          </cell>
        </row>
        <row r="2159">
          <cell r="B2159">
            <v>10290807</v>
          </cell>
          <cell r="C2159" t="str">
            <v>DORADO CAMPO DIEGO FELIPE</v>
          </cell>
          <cell r="D2159" t="str">
            <v>DORADO</v>
          </cell>
          <cell r="E2159" t="str">
            <v>CAMPO</v>
          </cell>
          <cell r="F2159" t="str">
            <v>DIEGO</v>
          </cell>
          <cell r="G2159" t="str">
            <v>FELIPE</v>
          </cell>
          <cell r="H2159" t="str">
            <v>NULL</v>
          </cell>
          <cell r="I2159" t="str">
            <v>NULL</v>
          </cell>
          <cell r="J2159" t="str">
            <v>M</v>
          </cell>
          <cell r="K2159" t="str">
            <v>NULL</v>
          </cell>
          <cell r="L2159" t="str">
            <v>NULL</v>
          </cell>
          <cell r="M2159" t="str">
            <v>NULL</v>
          </cell>
          <cell r="N2159" t="str">
            <v>ddorado@unicauca.edu.co</v>
          </cell>
          <cell r="O2159" t="str">
            <v>NULL</v>
          </cell>
          <cell r="P2159" t="str">
            <v>NULL</v>
          </cell>
          <cell r="Q2159">
            <v>1</v>
          </cell>
        </row>
        <row r="2160">
          <cell r="B2160">
            <v>1061814997</v>
          </cell>
          <cell r="C2160" t="str">
            <v>OROZCO SANJUAN ISABEL CRISTINA</v>
          </cell>
          <cell r="D2160" t="str">
            <v>OROZCO</v>
          </cell>
          <cell r="E2160" t="str">
            <v>SANJUAN</v>
          </cell>
          <cell r="F2160" t="str">
            <v>ISABEL</v>
          </cell>
          <cell r="G2160" t="str">
            <v>CRISTINA</v>
          </cell>
          <cell r="H2160" t="str">
            <v>NULL</v>
          </cell>
          <cell r="I2160" t="str">
            <v>NULL</v>
          </cell>
          <cell r="J2160" t="str">
            <v>F</v>
          </cell>
          <cell r="K2160" t="str">
            <v>NULL</v>
          </cell>
          <cell r="L2160" t="str">
            <v>NULL</v>
          </cell>
          <cell r="M2160" t="str">
            <v>NULL</v>
          </cell>
          <cell r="N2160" t="str">
            <v>orozcoisabel1107@gmail.com</v>
          </cell>
          <cell r="O2160" t="str">
            <v>NULL</v>
          </cell>
          <cell r="P2160" t="str">
            <v>NULL</v>
          </cell>
          <cell r="Q2160">
            <v>1</v>
          </cell>
        </row>
        <row r="2161">
          <cell r="B2161">
            <v>1063814530</v>
          </cell>
          <cell r="C2161" t="str">
            <v>PERAFAN MUÑOZ WILSON ALEXIS</v>
          </cell>
          <cell r="D2161" t="str">
            <v>PERAFAN</v>
          </cell>
          <cell r="E2161" t="str">
            <v>MUÑOZ</v>
          </cell>
          <cell r="F2161" t="str">
            <v>WILSON</v>
          </cell>
          <cell r="G2161" t="str">
            <v>ALEXIS</v>
          </cell>
          <cell r="H2161" t="str">
            <v>NULL</v>
          </cell>
          <cell r="I2161" t="str">
            <v>NULL</v>
          </cell>
          <cell r="J2161" t="str">
            <v>M</v>
          </cell>
          <cell r="K2161" t="str">
            <v>NULL</v>
          </cell>
          <cell r="L2161" t="str">
            <v>NULL</v>
          </cell>
          <cell r="M2161" t="str">
            <v>NULL</v>
          </cell>
          <cell r="N2161" t="str">
            <v>wilson24perafan@gmail.com</v>
          </cell>
          <cell r="O2161" t="str">
            <v>NULL</v>
          </cell>
          <cell r="P2161" t="str">
            <v>NULL</v>
          </cell>
          <cell r="Q2161">
            <v>1</v>
          </cell>
        </row>
        <row r="2162">
          <cell r="B2162">
            <v>10297975</v>
          </cell>
          <cell r="C2162" t="str">
            <v>OROZCO PAPAMIJA JOSE RODRIGO</v>
          </cell>
          <cell r="D2162" t="str">
            <v>OROZCO</v>
          </cell>
          <cell r="E2162" t="str">
            <v>PAPAMIJA</v>
          </cell>
          <cell r="F2162" t="str">
            <v>JOSE</v>
          </cell>
          <cell r="G2162" t="str">
            <v>RODRIGO</v>
          </cell>
          <cell r="H2162" t="str">
            <v>NULL</v>
          </cell>
          <cell r="I2162" t="str">
            <v>NULL</v>
          </cell>
          <cell r="J2162" t="str">
            <v>M</v>
          </cell>
          <cell r="K2162" t="str">
            <v>NULL</v>
          </cell>
          <cell r="L2162" t="str">
            <v>NULL</v>
          </cell>
          <cell r="M2162" t="str">
            <v>NULL</v>
          </cell>
          <cell r="N2162" t="str">
            <v>jrorozcop@unicauca.edu.co</v>
          </cell>
          <cell r="O2162" t="str">
            <v>NULL</v>
          </cell>
          <cell r="P2162" t="str">
            <v>NULL</v>
          </cell>
          <cell r="Q2162">
            <v>1</v>
          </cell>
        </row>
        <row r="2163">
          <cell r="B2163">
            <v>1121890676</v>
          </cell>
          <cell r="C2163" t="str">
            <v>Mosquera Ñañez Jose Maria</v>
          </cell>
          <cell r="D2163" t="str">
            <v>Mosquera</v>
          </cell>
          <cell r="E2163" t="str">
            <v>Ñañez</v>
          </cell>
          <cell r="F2163" t="str">
            <v>Jose</v>
          </cell>
          <cell r="G2163" t="str">
            <v>Maria</v>
          </cell>
          <cell r="H2163" t="str">
            <v>NULL</v>
          </cell>
          <cell r="I2163" t="str">
            <v>NULL</v>
          </cell>
          <cell r="J2163" t="str">
            <v>M</v>
          </cell>
          <cell r="K2163" t="str">
            <v>NULL</v>
          </cell>
          <cell r="L2163" t="str">
            <v>NULL</v>
          </cell>
          <cell r="M2163" t="str">
            <v>NULL</v>
          </cell>
          <cell r="N2163" t="str">
            <v>mosqueraj@unicauca.edu.co</v>
          </cell>
          <cell r="O2163" t="str">
            <v>NULL</v>
          </cell>
          <cell r="P2163" t="str">
            <v>NULL</v>
          </cell>
          <cell r="Q2163">
            <v>1</v>
          </cell>
        </row>
        <row r="2164">
          <cell r="B2164">
            <v>1130619610</v>
          </cell>
          <cell r="C2164" t="str">
            <v xml:space="preserve">GAVIRIA TOBON ESTEBAN </v>
          </cell>
          <cell r="D2164" t="str">
            <v>GAVIRIA</v>
          </cell>
          <cell r="E2164" t="str">
            <v>TOBON</v>
          </cell>
          <cell r="F2164" t="str">
            <v>ESTEBAN</v>
          </cell>
          <cell r="H2164" t="str">
            <v>NULL</v>
          </cell>
          <cell r="I2164" t="str">
            <v>NULL</v>
          </cell>
          <cell r="J2164" t="str">
            <v>M</v>
          </cell>
          <cell r="K2164" t="str">
            <v>NULL</v>
          </cell>
          <cell r="L2164" t="str">
            <v>NULL</v>
          </cell>
          <cell r="M2164" t="str">
            <v>NULL</v>
          </cell>
          <cell r="N2164" t="str">
            <v>egaviriaabogados@gmail.com</v>
          </cell>
          <cell r="O2164" t="str">
            <v>NULL</v>
          </cell>
          <cell r="P2164" t="str">
            <v>NULL</v>
          </cell>
          <cell r="Q2164">
            <v>1</v>
          </cell>
        </row>
        <row r="2165">
          <cell r="B2165">
            <v>10294249</v>
          </cell>
          <cell r="C2165" t="str">
            <v xml:space="preserve">CRUZ ESCOBAR ALEXANDER </v>
          </cell>
          <cell r="D2165" t="str">
            <v>CRUZ</v>
          </cell>
          <cell r="E2165" t="str">
            <v>ESCOBAR</v>
          </cell>
          <cell r="F2165" t="str">
            <v>ALEXANDER</v>
          </cell>
          <cell r="H2165" t="str">
            <v>NULL</v>
          </cell>
          <cell r="I2165" t="str">
            <v>NULL</v>
          </cell>
          <cell r="J2165" t="str">
            <v>M</v>
          </cell>
          <cell r="K2165" t="str">
            <v>NULL</v>
          </cell>
          <cell r="L2165" t="str">
            <v>NULL</v>
          </cell>
          <cell r="M2165" t="str">
            <v>NULL</v>
          </cell>
          <cell r="N2165" t="str">
            <v>alexcruz56@hotmail.com</v>
          </cell>
          <cell r="O2165" t="str">
            <v>NULL</v>
          </cell>
          <cell r="P2165" t="str">
            <v>NULL</v>
          </cell>
          <cell r="Q2165">
            <v>1</v>
          </cell>
        </row>
        <row r="2166">
          <cell r="B2166">
            <v>76326618</v>
          </cell>
          <cell r="C2166" t="str">
            <v>MOLINA BOLAÑOS HOLMES ORLANDO</v>
          </cell>
          <cell r="D2166" t="str">
            <v>MOLINA</v>
          </cell>
          <cell r="E2166" t="str">
            <v>BOLAÑOS</v>
          </cell>
          <cell r="F2166" t="str">
            <v>HOLMES</v>
          </cell>
          <cell r="G2166" t="str">
            <v>ORLANDO</v>
          </cell>
          <cell r="H2166" t="str">
            <v>NULL</v>
          </cell>
          <cell r="I2166" t="str">
            <v>NULL</v>
          </cell>
          <cell r="J2166" t="str">
            <v>M</v>
          </cell>
          <cell r="K2166" t="str">
            <v>NULL</v>
          </cell>
          <cell r="L2166" t="str">
            <v>NULL</v>
          </cell>
          <cell r="M2166" t="str">
            <v>NULL</v>
          </cell>
          <cell r="N2166" t="str">
            <v>orlandomolinajdco@hotmail.com</v>
          </cell>
          <cell r="O2166" t="str">
            <v>NULL</v>
          </cell>
          <cell r="P2166" t="str">
            <v>NULL</v>
          </cell>
          <cell r="Q2166">
            <v>1</v>
          </cell>
        </row>
        <row r="2167">
          <cell r="B2167">
            <v>1061774626</v>
          </cell>
          <cell r="C2167" t="str">
            <v>DIAZ BECERRA JOHN ALEXANDER</v>
          </cell>
          <cell r="D2167" t="str">
            <v>DIAZ</v>
          </cell>
          <cell r="E2167" t="str">
            <v>BECERRA</v>
          </cell>
          <cell r="F2167" t="str">
            <v>JOHN</v>
          </cell>
          <cell r="G2167" t="str">
            <v>ALEXANDER</v>
          </cell>
          <cell r="H2167" t="str">
            <v>NULL</v>
          </cell>
          <cell r="I2167" t="str">
            <v>NULL</v>
          </cell>
          <cell r="J2167" t="str">
            <v>M</v>
          </cell>
          <cell r="K2167" t="str">
            <v>NULL</v>
          </cell>
          <cell r="L2167" t="str">
            <v>NULL</v>
          </cell>
          <cell r="M2167" t="str">
            <v>NULL</v>
          </cell>
          <cell r="N2167" t="str">
            <v>johnmusik94@gmail.com</v>
          </cell>
          <cell r="O2167" t="str">
            <v>NULL</v>
          </cell>
          <cell r="P2167" t="str">
            <v>NULL</v>
          </cell>
          <cell r="Q2167">
            <v>1</v>
          </cell>
        </row>
        <row r="2168">
          <cell r="B2168">
            <v>25287845</v>
          </cell>
          <cell r="C2168" t="str">
            <v>SARZOSA FLETCHER YAQUELINE LICED</v>
          </cell>
          <cell r="D2168" t="str">
            <v>SARZOSA</v>
          </cell>
          <cell r="E2168" t="str">
            <v>FLETCHER</v>
          </cell>
          <cell r="F2168" t="str">
            <v>YAQUELINE</v>
          </cell>
          <cell r="G2168" t="str">
            <v>LICED</v>
          </cell>
          <cell r="H2168" t="str">
            <v>NULL</v>
          </cell>
          <cell r="I2168" t="str">
            <v>NULL</v>
          </cell>
          <cell r="J2168" t="str">
            <v>F</v>
          </cell>
          <cell r="K2168" t="str">
            <v>NULL</v>
          </cell>
          <cell r="L2168" t="str">
            <v>NULL</v>
          </cell>
          <cell r="M2168" t="str">
            <v>NULL</v>
          </cell>
          <cell r="N2168" t="str">
            <v>ylsarzosa@unicauca.edu.co</v>
          </cell>
          <cell r="O2168" t="str">
            <v>NULL</v>
          </cell>
          <cell r="P2168" t="str">
            <v>NULL</v>
          </cell>
          <cell r="Q2168">
            <v>1</v>
          </cell>
        </row>
        <row r="2169">
          <cell r="B2169">
            <v>34329219</v>
          </cell>
          <cell r="C2169" t="str">
            <v>MAMIAN FERNANDEZ KAREN ADRIANA</v>
          </cell>
          <cell r="D2169" t="str">
            <v>MAMIAN</v>
          </cell>
          <cell r="E2169" t="str">
            <v>FERNANDEZ</v>
          </cell>
          <cell r="F2169" t="str">
            <v>KAREN</v>
          </cell>
          <cell r="G2169" t="str">
            <v>ADRIANA</v>
          </cell>
          <cell r="H2169" t="str">
            <v>NULL</v>
          </cell>
          <cell r="I2169" t="str">
            <v>NULL</v>
          </cell>
          <cell r="J2169" t="str">
            <v>M</v>
          </cell>
          <cell r="K2169" t="str">
            <v>NULL</v>
          </cell>
          <cell r="L2169" t="str">
            <v>NULL</v>
          </cell>
          <cell r="M2169" t="str">
            <v>NULL</v>
          </cell>
          <cell r="N2169" t="str">
            <v>karen.mamian@gmail.com</v>
          </cell>
          <cell r="O2169" t="str">
            <v>NULL</v>
          </cell>
          <cell r="P2169" t="str">
            <v>NULL</v>
          </cell>
          <cell r="Q2169">
            <v>1</v>
          </cell>
        </row>
        <row r="2170">
          <cell r="B2170">
            <v>94522448</v>
          </cell>
          <cell r="C2170" t="str">
            <v>BURBANO ZAPATA JUAN CARLOS</v>
          </cell>
          <cell r="D2170" t="str">
            <v>BURBANO</v>
          </cell>
          <cell r="E2170" t="str">
            <v>ZAPATA</v>
          </cell>
          <cell r="F2170" t="str">
            <v>JUAN</v>
          </cell>
          <cell r="G2170" t="str">
            <v>CARLOS</v>
          </cell>
          <cell r="H2170" t="str">
            <v>NULL</v>
          </cell>
          <cell r="I2170" t="str">
            <v>NULL</v>
          </cell>
          <cell r="J2170" t="str">
            <v>M</v>
          </cell>
          <cell r="K2170" t="str">
            <v>NULL</v>
          </cell>
          <cell r="L2170" t="str">
            <v>NULL</v>
          </cell>
          <cell r="M2170" t="str">
            <v>NULL</v>
          </cell>
          <cell r="N2170" t="str">
            <v>juan.burbano@correounivalle.edu.co</v>
          </cell>
          <cell r="O2170" t="str">
            <v>NULL</v>
          </cell>
          <cell r="P2170" t="str">
            <v>NULL</v>
          </cell>
          <cell r="Q2170">
            <v>1</v>
          </cell>
        </row>
        <row r="2171">
          <cell r="B2171">
            <v>94071116</v>
          </cell>
          <cell r="C2171" t="str">
            <v>JIMENEZ ESCOBAR WILIAN GIOVANI</v>
          </cell>
          <cell r="D2171" t="str">
            <v>JIMENEZ</v>
          </cell>
          <cell r="E2171" t="str">
            <v>ESCOBAR</v>
          </cell>
          <cell r="F2171" t="str">
            <v>WILIAN</v>
          </cell>
          <cell r="G2171" t="str">
            <v>GIOVANI</v>
          </cell>
          <cell r="H2171" t="str">
            <v>NULL</v>
          </cell>
          <cell r="I2171" t="str">
            <v>NULL</v>
          </cell>
          <cell r="J2171" t="str">
            <v>M</v>
          </cell>
          <cell r="K2171" t="str">
            <v>NULL</v>
          </cell>
          <cell r="L2171" t="str">
            <v>NULL</v>
          </cell>
          <cell r="M2171" t="str">
            <v>NULL</v>
          </cell>
          <cell r="N2171" t="str">
            <v>popajanensis@gmail.com</v>
          </cell>
          <cell r="O2171" t="str">
            <v>NULL</v>
          </cell>
          <cell r="P2171" t="str">
            <v>NULL</v>
          </cell>
          <cell r="Q2171">
            <v>1</v>
          </cell>
        </row>
        <row r="2172">
          <cell r="B2172">
            <v>34557467</v>
          </cell>
          <cell r="C2172" t="str">
            <v>VARON TULANDE EVA MARCELA</v>
          </cell>
          <cell r="D2172" t="str">
            <v>VARON</v>
          </cell>
          <cell r="E2172" t="str">
            <v>TULANDE</v>
          </cell>
          <cell r="F2172" t="str">
            <v>EVA</v>
          </cell>
          <cell r="G2172" t="str">
            <v>MARCELA</v>
          </cell>
          <cell r="H2172" t="str">
            <v>NULL</v>
          </cell>
          <cell r="I2172" t="str">
            <v>NULL</v>
          </cell>
          <cell r="J2172" t="str">
            <v>F</v>
          </cell>
          <cell r="K2172" t="str">
            <v>NULL</v>
          </cell>
          <cell r="L2172" t="str">
            <v>NULL</v>
          </cell>
          <cell r="M2172" t="str">
            <v>NULL</v>
          </cell>
          <cell r="N2172" t="str">
            <v>evamarcelavarontulande@gmail.com</v>
          </cell>
          <cell r="O2172" t="str">
            <v>NULL</v>
          </cell>
          <cell r="P2172" t="str">
            <v>NULL</v>
          </cell>
          <cell r="Q2172">
            <v>1</v>
          </cell>
        </row>
        <row r="2173">
          <cell r="B2173">
            <v>1002579566</v>
          </cell>
          <cell r="C2173" t="str">
            <v>DUQUE BLANCO LEIDY KATERINE</v>
          </cell>
          <cell r="D2173" t="str">
            <v>DUQUE</v>
          </cell>
          <cell r="E2173" t="str">
            <v>BLANCO</v>
          </cell>
          <cell r="F2173" t="str">
            <v>LEIDY</v>
          </cell>
          <cell r="G2173" t="str">
            <v>KATERINE</v>
          </cell>
          <cell r="H2173" t="str">
            <v>NULL</v>
          </cell>
          <cell r="I2173" t="str">
            <v>NULL</v>
          </cell>
          <cell r="J2173" t="str">
            <v>F</v>
          </cell>
          <cell r="K2173" t="str">
            <v>NULL</v>
          </cell>
          <cell r="L2173" t="str">
            <v>NULL</v>
          </cell>
          <cell r="M2173" t="str">
            <v>NULL</v>
          </cell>
          <cell r="N2173" t="str">
            <v>katerineduqueblanco@gmail.com</v>
          </cell>
          <cell r="O2173" t="str">
            <v>NULL</v>
          </cell>
          <cell r="P2173" t="str">
            <v>NULL</v>
          </cell>
          <cell r="Q2173">
            <v>1</v>
          </cell>
        </row>
        <row r="2174">
          <cell r="B2174">
            <v>1061734031</v>
          </cell>
          <cell r="C2174" t="str">
            <v>MUÑOZ ESPINOSA JUAN DAVID</v>
          </cell>
          <cell r="D2174" t="str">
            <v>MUÑOZ</v>
          </cell>
          <cell r="E2174" t="str">
            <v>ESPINOSA</v>
          </cell>
          <cell r="F2174" t="str">
            <v>JUAN</v>
          </cell>
          <cell r="G2174" t="str">
            <v>DAVID</v>
          </cell>
          <cell r="H2174" t="str">
            <v>NULL</v>
          </cell>
          <cell r="I2174" t="str">
            <v>NULL</v>
          </cell>
          <cell r="J2174" t="str">
            <v>M</v>
          </cell>
          <cell r="K2174" t="str">
            <v>NULL</v>
          </cell>
          <cell r="L2174" t="str">
            <v>NULL</v>
          </cell>
          <cell r="M2174" t="str">
            <v>NULL</v>
          </cell>
          <cell r="N2174" t="str">
            <v>juanme@unicauca.edu.co</v>
          </cell>
          <cell r="O2174" t="str">
            <v>NULL</v>
          </cell>
          <cell r="P2174" t="str">
            <v>NULL</v>
          </cell>
          <cell r="Q2174">
            <v>1</v>
          </cell>
        </row>
        <row r="2175">
          <cell r="B2175">
            <v>52804878</v>
          </cell>
          <cell r="C2175" t="str">
            <v>Tibaduiza Bayona YEDY PATRICIA</v>
          </cell>
          <cell r="D2175" t="str">
            <v>Tibaduiza</v>
          </cell>
          <cell r="E2175" t="str">
            <v>Bayona</v>
          </cell>
          <cell r="F2175" t="str">
            <v>YEDY</v>
          </cell>
          <cell r="G2175" t="str">
            <v>PATRICIA</v>
          </cell>
          <cell r="H2175" t="str">
            <v>NULL</v>
          </cell>
          <cell r="I2175" t="str">
            <v>NULL</v>
          </cell>
          <cell r="J2175" t="str">
            <v>F</v>
          </cell>
          <cell r="K2175" t="str">
            <v>NULL</v>
          </cell>
          <cell r="L2175" t="str">
            <v>NULL</v>
          </cell>
          <cell r="M2175" t="str">
            <v>NULL</v>
          </cell>
          <cell r="N2175" t="str">
            <v>pattuca2000@yahoo.com</v>
          </cell>
          <cell r="O2175" t="str">
            <v>NULL</v>
          </cell>
          <cell r="P2175" t="str">
            <v>NULL</v>
          </cell>
          <cell r="Q2175">
            <v>1</v>
          </cell>
        </row>
        <row r="2176">
          <cell r="B2176">
            <v>1112471625</v>
          </cell>
          <cell r="C2176" t="str">
            <v>QUINTERO SALAZAR JULIO CESAR</v>
          </cell>
          <cell r="D2176" t="str">
            <v>QUINTERO</v>
          </cell>
          <cell r="E2176" t="str">
            <v>SALAZAR</v>
          </cell>
          <cell r="F2176" t="str">
            <v>JULIO</v>
          </cell>
          <cell r="G2176" t="str">
            <v>CESAR</v>
          </cell>
          <cell r="H2176" t="str">
            <v>NULL</v>
          </cell>
          <cell r="I2176" t="str">
            <v>NULL</v>
          </cell>
          <cell r="J2176" t="str">
            <v>M</v>
          </cell>
          <cell r="K2176" t="str">
            <v>NULL</v>
          </cell>
          <cell r="L2176" t="str">
            <v>NULL</v>
          </cell>
          <cell r="M2176" t="str">
            <v>NULL</v>
          </cell>
          <cell r="N2176" t="str">
            <v>jcquintero@unicauca.edu.co</v>
          </cell>
          <cell r="O2176" t="str">
            <v>NULL</v>
          </cell>
          <cell r="P2176" t="str">
            <v>NULL</v>
          </cell>
          <cell r="Q2176">
            <v>1</v>
          </cell>
        </row>
        <row r="2177">
          <cell r="B2177">
            <v>1061761372</v>
          </cell>
          <cell r="C2177" t="str">
            <v>VASQUEZ ASTAIZA HEVER IVAN</v>
          </cell>
          <cell r="D2177" t="str">
            <v>VASQUEZ</v>
          </cell>
          <cell r="E2177" t="str">
            <v>ASTAIZA</v>
          </cell>
          <cell r="F2177" t="str">
            <v>HEVER</v>
          </cell>
          <cell r="G2177" t="str">
            <v>IVAN</v>
          </cell>
          <cell r="H2177" t="str">
            <v>NULL</v>
          </cell>
          <cell r="I2177" t="str">
            <v>NULL</v>
          </cell>
          <cell r="J2177" t="str">
            <v>M</v>
          </cell>
          <cell r="K2177" t="str">
            <v>NULL</v>
          </cell>
          <cell r="L2177" t="str">
            <v>NULL</v>
          </cell>
          <cell r="M2177" t="str">
            <v>NULL</v>
          </cell>
          <cell r="N2177" t="str">
            <v>ivanvasquez@unicauca.edu.co</v>
          </cell>
          <cell r="O2177" t="str">
            <v>NULL</v>
          </cell>
          <cell r="P2177" t="str">
            <v>NULL</v>
          </cell>
          <cell r="Q2177">
            <v>1</v>
          </cell>
        </row>
        <row r="2178">
          <cell r="B2178">
            <v>34315729</v>
          </cell>
          <cell r="C2178" t="str">
            <v>MUNOZ SOLARTE DIANA MILENA</v>
          </cell>
          <cell r="D2178" t="str">
            <v>MUNOZ</v>
          </cell>
          <cell r="E2178" t="str">
            <v>SOLARTE</v>
          </cell>
          <cell r="F2178" t="str">
            <v>DIANA</v>
          </cell>
          <cell r="G2178" t="str">
            <v>MILENA</v>
          </cell>
          <cell r="H2178" t="str">
            <v>NULL</v>
          </cell>
          <cell r="I2178" t="str">
            <v>NULL</v>
          </cell>
          <cell r="J2178" t="str">
            <v>F</v>
          </cell>
          <cell r="K2178" t="str">
            <v>NULL</v>
          </cell>
          <cell r="L2178" t="str">
            <v>NULL</v>
          </cell>
          <cell r="M2178" t="str">
            <v>NULL</v>
          </cell>
          <cell r="N2178" t="str">
            <v>dmmunoz@unicauca.edu.co</v>
          </cell>
          <cell r="O2178" t="str">
            <v>NULL</v>
          </cell>
          <cell r="P2178" t="str">
            <v>NULL</v>
          </cell>
          <cell r="Q2178">
            <v>1</v>
          </cell>
        </row>
        <row r="2179">
          <cell r="B2179">
            <v>25277509</v>
          </cell>
          <cell r="C2179" t="str">
            <v>ORTIZ PINEDA EDNA LILIANA</v>
          </cell>
          <cell r="D2179" t="str">
            <v>ORTIZ</v>
          </cell>
          <cell r="E2179" t="str">
            <v>PINEDA</v>
          </cell>
          <cell r="F2179" t="str">
            <v>EDNA</v>
          </cell>
          <cell r="G2179" t="str">
            <v>LILIANA</v>
          </cell>
          <cell r="H2179" t="str">
            <v>NULL</v>
          </cell>
          <cell r="I2179" t="str">
            <v>NULL</v>
          </cell>
          <cell r="J2179" t="str">
            <v>F</v>
          </cell>
          <cell r="K2179" t="str">
            <v>NULL</v>
          </cell>
          <cell r="L2179" t="str">
            <v>NULL</v>
          </cell>
          <cell r="M2179" t="str">
            <v>NULL</v>
          </cell>
          <cell r="N2179" t="str">
            <v>ednaortiz@unicauca.edu.co</v>
          </cell>
          <cell r="O2179" t="str">
            <v>NULL</v>
          </cell>
          <cell r="P2179" t="str">
            <v>NULL</v>
          </cell>
          <cell r="Q2179">
            <v>1</v>
          </cell>
        </row>
        <row r="2180">
          <cell r="B2180">
            <v>1086695976</v>
          </cell>
          <cell r="C2180" t="str">
            <v>CRIOLLO ROSALES LUIS ANGEL</v>
          </cell>
          <cell r="D2180" t="str">
            <v>CRIOLLO</v>
          </cell>
          <cell r="E2180" t="str">
            <v>ROSALES</v>
          </cell>
          <cell r="F2180" t="str">
            <v>LUIS</v>
          </cell>
          <cell r="G2180" t="str">
            <v>ANGEL</v>
          </cell>
          <cell r="H2180" t="str">
            <v>NULL</v>
          </cell>
          <cell r="I2180" t="str">
            <v>NULL</v>
          </cell>
          <cell r="J2180" t="str">
            <v>M</v>
          </cell>
          <cell r="K2180" t="str">
            <v>NULL</v>
          </cell>
          <cell r="L2180" t="str">
            <v>NULL</v>
          </cell>
          <cell r="M2180" t="str">
            <v>NULL</v>
          </cell>
          <cell r="N2180" t="str">
            <v>lcluiscriollomusic6@gmail.com</v>
          </cell>
          <cell r="O2180" t="str">
            <v>NULL</v>
          </cell>
          <cell r="P2180" t="str">
            <v>NULL</v>
          </cell>
          <cell r="Q2180">
            <v>1</v>
          </cell>
        </row>
        <row r="2181">
          <cell r="B2181">
            <v>10291292</v>
          </cell>
          <cell r="C2181" t="str">
            <v>CASTRO CAICEDO YESID ENRIQUE</v>
          </cell>
          <cell r="D2181" t="str">
            <v>CASTRO</v>
          </cell>
          <cell r="E2181" t="str">
            <v>CAICEDO</v>
          </cell>
          <cell r="F2181" t="str">
            <v>YESID</v>
          </cell>
          <cell r="G2181" t="str">
            <v>ENRIQUE</v>
          </cell>
          <cell r="H2181" t="str">
            <v>NULL</v>
          </cell>
          <cell r="I2181" t="str">
            <v>NULL</v>
          </cell>
          <cell r="J2181" t="str">
            <v>M</v>
          </cell>
          <cell r="K2181" t="str">
            <v>NULL</v>
          </cell>
          <cell r="L2181" t="str">
            <v>NULL</v>
          </cell>
          <cell r="M2181" t="str">
            <v>NULL</v>
          </cell>
          <cell r="N2181" t="str">
            <v>yesid.e.castro.c@gmail.com</v>
          </cell>
          <cell r="O2181" t="str">
            <v>NULL</v>
          </cell>
          <cell r="P2181" t="str">
            <v>NULL</v>
          </cell>
          <cell r="Q2181">
            <v>1</v>
          </cell>
        </row>
        <row r="2182">
          <cell r="B2182">
            <v>1061789001</v>
          </cell>
          <cell r="C2182" t="str">
            <v>DIAZ CORDOBA JUAN JOSE</v>
          </cell>
          <cell r="D2182" t="str">
            <v>DIAZ</v>
          </cell>
          <cell r="E2182" t="str">
            <v>CORDOBA</v>
          </cell>
          <cell r="F2182" t="str">
            <v>JUAN</v>
          </cell>
          <cell r="G2182" t="str">
            <v>JOSE</v>
          </cell>
          <cell r="H2182" t="str">
            <v>NULL</v>
          </cell>
          <cell r="I2182" t="str">
            <v>NULL</v>
          </cell>
          <cell r="J2182" t="str">
            <v>M</v>
          </cell>
          <cell r="K2182" t="str">
            <v>NULL</v>
          </cell>
          <cell r="L2182" t="str">
            <v>NULL</v>
          </cell>
          <cell r="M2182" t="str">
            <v>NULL</v>
          </cell>
          <cell r="N2182" t="str">
            <v>jjuandiaz24@gmail.com</v>
          </cell>
          <cell r="O2182" t="str">
            <v>NULL</v>
          </cell>
          <cell r="P2182" t="str">
            <v>NULL</v>
          </cell>
          <cell r="Q2182">
            <v>1</v>
          </cell>
        </row>
        <row r="2183">
          <cell r="B2183">
            <v>1061694715</v>
          </cell>
          <cell r="C2183" t="str">
            <v>SANCHEZ NUPAN ERIC JOSE</v>
          </cell>
          <cell r="D2183" t="str">
            <v>SANCHEZ</v>
          </cell>
          <cell r="E2183" t="str">
            <v>NUPAN</v>
          </cell>
          <cell r="F2183" t="str">
            <v>ERIC</v>
          </cell>
          <cell r="G2183" t="str">
            <v>JOSE</v>
          </cell>
          <cell r="H2183" t="str">
            <v>NULL</v>
          </cell>
          <cell r="I2183" t="str">
            <v>NULL</v>
          </cell>
          <cell r="J2183" t="str">
            <v>M</v>
          </cell>
          <cell r="K2183" t="str">
            <v>NULL</v>
          </cell>
          <cell r="L2183" t="str">
            <v>NULL</v>
          </cell>
          <cell r="M2183" t="str">
            <v>NULL</v>
          </cell>
          <cell r="N2183" t="str">
            <v>erickjose_@hotmail.com</v>
          </cell>
          <cell r="O2183" t="str">
            <v>NULL</v>
          </cell>
          <cell r="P2183" t="str">
            <v>NULL</v>
          </cell>
          <cell r="Q2183">
            <v>1</v>
          </cell>
        </row>
        <row r="2184">
          <cell r="B2184">
            <v>1007709388</v>
          </cell>
          <cell r="C2184" t="str">
            <v>MARTINEZ OSORIO ADRIAN RICARDO</v>
          </cell>
          <cell r="D2184" t="str">
            <v>MARTINEZ</v>
          </cell>
          <cell r="E2184" t="str">
            <v>OSORIO</v>
          </cell>
          <cell r="F2184" t="str">
            <v>ADRIAN</v>
          </cell>
          <cell r="G2184" t="str">
            <v>RICARDO</v>
          </cell>
          <cell r="H2184" t="str">
            <v>NULL</v>
          </cell>
          <cell r="I2184" t="str">
            <v>NULL</v>
          </cell>
          <cell r="J2184" t="str">
            <v>M</v>
          </cell>
          <cell r="K2184" t="str">
            <v>NULL</v>
          </cell>
          <cell r="L2184" t="str">
            <v>NULL</v>
          </cell>
          <cell r="M2184" t="str">
            <v>NULL</v>
          </cell>
          <cell r="N2184" t="str">
            <v>adrianricardom@unicauca.edu.co</v>
          </cell>
          <cell r="O2184" t="str">
            <v>NULL</v>
          </cell>
          <cell r="P2184" t="str">
            <v>NULL</v>
          </cell>
          <cell r="Q2184">
            <v>1</v>
          </cell>
        </row>
        <row r="2185">
          <cell r="B2185">
            <v>4788772</v>
          </cell>
          <cell r="C2185" t="str">
            <v>ORTIZ  MILTON FABIAN</v>
          </cell>
          <cell r="D2185" t="str">
            <v>ORTIZ</v>
          </cell>
          <cell r="F2185" t="str">
            <v>MILTON</v>
          </cell>
          <cell r="G2185" t="str">
            <v>FABIAN</v>
          </cell>
          <cell r="H2185" t="str">
            <v>NULL</v>
          </cell>
          <cell r="I2185" t="str">
            <v>NULL</v>
          </cell>
          <cell r="J2185" t="str">
            <v>M</v>
          </cell>
          <cell r="K2185" t="str">
            <v>NULL</v>
          </cell>
          <cell r="L2185" t="str">
            <v>NULL</v>
          </cell>
          <cell r="M2185" t="str">
            <v>NULL</v>
          </cell>
          <cell r="N2185" t="str">
            <v>zitromf@hotmail.com</v>
          </cell>
          <cell r="O2185" t="str">
            <v>NULL</v>
          </cell>
          <cell r="P2185" t="str">
            <v>NULL</v>
          </cell>
          <cell r="Q2185">
            <v>1</v>
          </cell>
        </row>
        <row r="2186">
          <cell r="B2186">
            <v>1061715534</v>
          </cell>
          <cell r="C2186" t="str">
            <v>VIVEROS LLANTEN DIANA PAOLA</v>
          </cell>
          <cell r="D2186" t="str">
            <v>VIVEROS</v>
          </cell>
          <cell r="E2186" t="str">
            <v>LLANTEN</v>
          </cell>
          <cell r="F2186" t="str">
            <v>DIANA</v>
          </cell>
          <cell r="G2186" t="str">
            <v>PAOLA</v>
          </cell>
          <cell r="H2186" t="str">
            <v>NULL</v>
          </cell>
          <cell r="I2186" t="str">
            <v>NULL</v>
          </cell>
          <cell r="J2186" t="str">
            <v>F</v>
          </cell>
          <cell r="K2186" t="str">
            <v>NULL</v>
          </cell>
          <cell r="L2186" t="str">
            <v>NULL</v>
          </cell>
          <cell r="M2186" t="str">
            <v>NULL</v>
          </cell>
          <cell r="N2186" t="str">
            <v>diana.viveros@hotmail.com</v>
          </cell>
          <cell r="O2186" t="str">
            <v>NULL</v>
          </cell>
          <cell r="P2186" t="str">
            <v>NULL</v>
          </cell>
          <cell r="Q2186">
            <v>1</v>
          </cell>
        </row>
        <row r="2187">
          <cell r="B2187">
            <v>1061776500</v>
          </cell>
          <cell r="C2187" t="str">
            <v>MUECES CABEZAS GUSTAVO ADOLFO</v>
          </cell>
          <cell r="D2187" t="str">
            <v>MUECES</v>
          </cell>
          <cell r="E2187" t="str">
            <v>CABEZAS</v>
          </cell>
          <cell r="F2187" t="str">
            <v>GUSTAVO</v>
          </cell>
          <cell r="G2187" t="str">
            <v>ADOLFO</v>
          </cell>
          <cell r="H2187" t="str">
            <v>NULL</v>
          </cell>
          <cell r="I2187" t="str">
            <v>NULL</v>
          </cell>
          <cell r="J2187" t="str">
            <v>M</v>
          </cell>
          <cell r="K2187" t="str">
            <v>NULL</v>
          </cell>
          <cell r="L2187" t="str">
            <v>NULL</v>
          </cell>
          <cell r="M2187" t="str">
            <v>NULL</v>
          </cell>
          <cell r="N2187" t="str">
            <v>gustavoamc@unicauca.edu.co</v>
          </cell>
          <cell r="O2187" t="str">
            <v>NULL</v>
          </cell>
          <cell r="P2187" t="str">
            <v>NULL</v>
          </cell>
          <cell r="Q2187">
            <v>1</v>
          </cell>
        </row>
        <row r="2188">
          <cell r="B2188">
            <v>1064677232</v>
          </cell>
          <cell r="C2188" t="str">
            <v>URBANO HOYOS JAVIER MAURICIO</v>
          </cell>
          <cell r="D2188" t="str">
            <v>URBANO</v>
          </cell>
          <cell r="E2188" t="str">
            <v>HOYOS</v>
          </cell>
          <cell r="F2188" t="str">
            <v>JAVIER</v>
          </cell>
          <cell r="G2188" t="str">
            <v>MAURICIO</v>
          </cell>
          <cell r="H2188" t="str">
            <v>NULL</v>
          </cell>
          <cell r="I2188" t="str">
            <v>NULL</v>
          </cell>
          <cell r="J2188" t="str">
            <v>M</v>
          </cell>
          <cell r="K2188" t="str">
            <v>NULL</v>
          </cell>
          <cell r="L2188" t="str">
            <v>NULL</v>
          </cell>
          <cell r="M2188" t="str">
            <v>NULL</v>
          </cell>
          <cell r="N2188" t="str">
            <v>javierhoyos@unicauca.edu.co</v>
          </cell>
          <cell r="O2188" t="str">
            <v>NULL</v>
          </cell>
          <cell r="P2188" t="str">
            <v>NULL</v>
          </cell>
          <cell r="Q2188">
            <v>1</v>
          </cell>
        </row>
        <row r="2189">
          <cell r="B2189">
            <v>1120217208</v>
          </cell>
          <cell r="C2189" t="str">
            <v>DERAZO TUPAZ RICARDO ALFONSO</v>
          </cell>
          <cell r="D2189" t="str">
            <v>DERAZO</v>
          </cell>
          <cell r="E2189" t="str">
            <v>TUPAZ</v>
          </cell>
          <cell r="F2189" t="str">
            <v>RICARDO</v>
          </cell>
          <cell r="G2189" t="str">
            <v>ALFONSO</v>
          </cell>
          <cell r="H2189" t="str">
            <v>NULL</v>
          </cell>
          <cell r="I2189" t="str">
            <v>NULL</v>
          </cell>
          <cell r="J2189" t="str">
            <v>M</v>
          </cell>
          <cell r="K2189" t="str">
            <v>NULL</v>
          </cell>
          <cell r="L2189" t="str">
            <v>NULL</v>
          </cell>
          <cell r="M2189" t="str">
            <v>NULL</v>
          </cell>
          <cell r="N2189" t="str">
            <v>mg.ricardo2023@gmail.com</v>
          </cell>
          <cell r="O2189" t="str">
            <v>NULL</v>
          </cell>
          <cell r="P2189" t="str">
            <v>NULL</v>
          </cell>
          <cell r="Q2189">
            <v>1</v>
          </cell>
        </row>
        <row r="2190">
          <cell r="B2190">
            <v>34550630</v>
          </cell>
          <cell r="C2190" t="str">
            <v>BASTIDAS VELASCO LILIBETH NATALIA</v>
          </cell>
          <cell r="D2190" t="str">
            <v>BASTIDAS</v>
          </cell>
          <cell r="E2190" t="str">
            <v>VELASCO</v>
          </cell>
          <cell r="F2190" t="str">
            <v>LILIBETH</v>
          </cell>
          <cell r="G2190" t="str">
            <v>NATALIA</v>
          </cell>
          <cell r="H2190" t="str">
            <v>NULL</v>
          </cell>
          <cell r="I2190" t="str">
            <v>NULL</v>
          </cell>
          <cell r="J2190" t="str">
            <v>F</v>
          </cell>
          <cell r="K2190" t="str">
            <v>NULL</v>
          </cell>
          <cell r="L2190" t="str">
            <v>NULL</v>
          </cell>
          <cell r="M2190" t="str">
            <v>NULL</v>
          </cell>
          <cell r="N2190" t="str">
            <v>bastidasvelascolilibeth@gmail.com</v>
          </cell>
          <cell r="O2190" t="str">
            <v>NULL</v>
          </cell>
          <cell r="P2190" t="str">
            <v>NULL</v>
          </cell>
          <cell r="Q2190">
            <v>1</v>
          </cell>
        </row>
        <row r="2191">
          <cell r="B2191">
            <v>1061724989</v>
          </cell>
          <cell r="C2191" t="str">
            <v>GOMEZ DAZA JAVIER ENRIQUE</v>
          </cell>
          <cell r="D2191" t="str">
            <v>GOMEZ</v>
          </cell>
          <cell r="E2191" t="str">
            <v>DAZA</v>
          </cell>
          <cell r="F2191" t="str">
            <v>JAVIER</v>
          </cell>
          <cell r="G2191" t="str">
            <v>ENRIQUE</v>
          </cell>
          <cell r="H2191" t="str">
            <v>NULL</v>
          </cell>
          <cell r="I2191" t="str">
            <v>NULL</v>
          </cell>
          <cell r="J2191" t="str">
            <v>M</v>
          </cell>
          <cell r="K2191" t="str">
            <v>NULL</v>
          </cell>
          <cell r="L2191" t="str">
            <v>NULL</v>
          </cell>
          <cell r="M2191" t="str">
            <v>NULL</v>
          </cell>
          <cell r="N2191" t="str">
            <v>javgomez@unicauca.edu.co</v>
          </cell>
          <cell r="O2191" t="str">
            <v>NULL</v>
          </cell>
          <cell r="P2191" t="str">
            <v>NULL</v>
          </cell>
          <cell r="Q2191">
            <v>1</v>
          </cell>
        </row>
        <row r="2192">
          <cell r="B2192">
            <v>1061726260</v>
          </cell>
          <cell r="C2192" t="str">
            <v xml:space="preserve">NARVAEZ MEDINA LEONARDO </v>
          </cell>
          <cell r="D2192" t="str">
            <v>NARVAEZ</v>
          </cell>
          <cell r="E2192" t="str">
            <v>MEDINA</v>
          </cell>
          <cell r="F2192" t="str">
            <v>LEONARDO</v>
          </cell>
          <cell r="H2192" t="str">
            <v>NULL</v>
          </cell>
          <cell r="I2192" t="str">
            <v>NULL</v>
          </cell>
          <cell r="J2192" t="str">
            <v>M</v>
          </cell>
          <cell r="K2192" t="str">
            <v>NULL</v>
          </cell>
          <cell r="L2192" t="str">
            <v>NULL</v>
          </cell>
          <cell r="M2192" t="str">
            <v>NULL</v>
          </cell>
          <cell r="N2192" t="str">
            <v>leonardobirabent@gmail.com</v>
          </cell>
          <cell r="O2192" t="str">
            <v>NULL</v>
          </cell>
          <cell r="P2192" t="str">
            <v>NULL</v>
          </cell>
          <cell r="Q2192">
            <v>1</v>
          </cell>
        </row>
        <row r="2193">
          <cell r="B2193">
            <v>1061821696</v>
          </cell>
          <cell r="C2193" t="str">
            <v>MARTINEZ CERON ANA MARIA</v>
          </cell>
          <cell r="D2193" t="str">
            <v>MARTINEZ</v>
          </cell>
          <cell r="E2193" t="str">
            <v>CERON</v>
          </cell>
          <cell r="F2193" t="str">
            <v>ANA</v>
          </cell>
          <cell r="G2193" t="str">
            <v>MARIA</v>
          </cell>
          <cell r="H2193" t="str">
            <v>NULL</v>
          </cell>
          <cell r="I2193" t="str">
            <v>NULL</v>
          </cell>
          <cell r="J2193" t="str">
            <v>F</v>
          </cell>
          <cell r="K2193" t="str">
            <v>NULL</v>
          </cell>
          <cell r="L2193" t="str">
            <v>NULL</v>
          </cell>
          <cell r="M2193" t="str">
            <v>NULL</v>
          </cell>
          <cell r="N2193" t="str">
            <v>anamartinezc999@gmail.com</v>
          </cell>
          <cell r="O2193" t="str">
            <v>NULL</v>
          </cell>
          <cell r="P2193" t="str">
            <v>NULL</v>
          </cell>
          <cell r="Q2193">
            <v>1</v>
          </cell>
        </row>
        <row r="2194">
          <cell r="B2194">
            <v>1061805196</v>
          </cell>
          <cell r="C2194" t="str">
            <v>PEREZ DE ARCO SANTIAGO ANDRES</v>
          </cell>
          <cell r="D2194" t="str">
            <v>PEREZ</v>
          </cell>
          <cell r="E2194" t="str">
            <v>DE ARCO</v>
          </cell>
          <cell r="F2194" t="str">
            <v>SANTIAGO</v>
          </cell>
          <cell r="G2194" t="str">
            <v>ANDRES</v>
          </cell>
          <cell r="H2194" t="str">
            <v>NULL</v>
          </cell>
          <cell r="I2194" t="str">
            <v>NULL</v>
          </cell>
          <cell r="J2194" t="str">
            <v>M</v>
          </cell>
          <cell r="K2194" t="str">
            <v>NULL</v>
          </cell>
          <cell r="L2194" t="str">
            <v>NULL</v>
          </cell>
          <cell r="M2194" t="str">
            <v>NULL</v>
          </cell>
          <cell r="N2194" t="str">
            <v>santiagoperezmusico@gmail.com</v>
          </cell>
          <cell r="O2194" t="str">
            <v>NULL</v>
          </cell>
          <cell r="P2194" t="str">
            <v>NULL</v>
          </cell>
          <cell r="Q2194">
            <v>1</v>
          </cell>
        </row>
        <row r="2195">
          <cell r="B2195">
            <v>34329706</v>
          </cell>
          <cell r="C2195" t="str">
            <v xml:space="preserve">FRANCO OCAMPO NATALIA </v>
          </cell>
          <cell r="D2195" t="str">
            <v>FRANCO</v>
          </cell>
          <cell r="E2195" t="str">
            <v>OCAMPO</v>
          </cell>
          <cell r="F2195" t="str">
            <v>NATALIA</v>
          </cell>
          <cell r="H2195" t="str">
            <v>NULL</v>
          </cell>
          <cell r="I2195" t="str">
            <v>NULL</v>
          </cell>
          <cell r="J2195" t="str">
            <v>F</v>
          </cell>
          <cell r="K2195" t="str">
            <v>NULL</v>
          </cell>
          <cell r="L2195" t="str">
            <v>NULL</v>
          </cell>
          <cell r="M2195" t="str">
            <v>NULL</v>
          </cell>
          <cell r="N2195" t="str">
            <v>natalita-85@hotmail.com</v>
          </cell>
          <cell r="O2195" t="str">
            <v>NULL</v>
          </cell>
          <cell r="P2195" t="str">
            <v>NULL</v>
          </cell>
          <cell r="Q2195">
            <v>1</v>
          </cell>
        </row>
        <row r="2196">
          <cell r="B2196">
            <v>1061756758</v>
          </cell>
          <cell r="C2196" t="str">
            <v>SANCHEZ LAME MAGDY VIVIANA</v>
          </cell>
          <cell r="D2196" t="str">
            <v>SANCHEZ</v>
          </cell>
          <cell r="E2196" t="str">
            <v>LAME</v>
          </cell>
          <cell r="F2196" t="str">
            <v>MAGDY</v>
          </cell>
          <cell r="G2196" t="str">
            <v>VIVIANA</v>
          </cell>
          <cell r="H2196" t="str">
            <v>NULL</v>
          </cell>
          <cell r="I2196" t="str">
            <v>NULL</v>
          </cell>
          <cell r="J2196" t="str">
            <v>F</v>
          </cell>
          <cell r="K2196" t="str">
            <v>NULL</v>
          </cell>
          <cell r="L2196" t="str">
            <v>NULL</v>
          </cell>
          <cell r="M2196" t="str">
            <v>NULL</v>
          </cell>
          <cell r="N2196" t="str">
            <v>sanchezmagdy@unicauca.edu.co</v>
          </cell>
          <cell r="O2196" t="str">
            <v>NULL</v>
          </cell>
          <cell r="P2196" t="str">
            <v>NULL</v>
          </cell>
          <cell r="Q2196">
            <v>1</v>
          </cell>
        </row>
        <row r="2197">
          <cell r="B2197">
            <v>1061699206</v>
          </cell>
          <cell r="C2197" t="str">
            <v>MONTILLA BUITRAGO CAMILO ELIAS</v>
          </cell>
          <cell r="D2197" t="str">
            <v>MONTILLA</v>
          </cell>
          <cell r="E2197" t="str">
            <v>BUITRAGO</v>
          </cell>
          <cell r="F2197" t="str">
            <v>CAMILO</v>
          </cell>
          <cell r="G2197" t="str">
            <v>ELIAS</v>
          </cell>
          <cell r="H2197" t="str">
            <v>NULL</v>
          </cell>
          <cell r="I2197" t="str">
            <v>NULL</v>
          </cell>
          <cell r="J2197" t="str">
            <v>M</v>
          </cell>
          <cell r="K2197" t="str">
            <v>NULL</v>
          </cell>
          <cell r="L2197" t="str">
            <v>NULL</v>
          </cell>
          <cell r="M2197" t="str">
            <v>NULL</v>
          </cell>
          <cell r="N2197" t="str">
            <v>cmontilla87@gmail.com</v>
          </cell>
          <cell r="O2197" t="str">
            <v>NULL</v>
          </cell>
          <cell r="P2197" t="str">
            <v>NULL</v>
          </cell>
          <cell r="Q2197">
            <v>1</v>
          </cell>
        </row>
        <row r="2198">
          <cell r="B2198">
            <v>1061729429</v>
          </cell>
          <cell r="C2198" t="str">
            <v>COLLAZOS MUÑOZ LAURA ANDREA</v>
          </cell>
          <cell r="D2198" t="str">
            <v>COLLAZOS</v>
          </cell>
          <cell r="E2198" t="str">
            <v>MUÑOZ</v>
          </cell>
          <cell r="F2198" t="str">
            <v>LAURA</v>
          </cell>
          <cell r="G2198" t="str">
            <v>ANDREA</v>
          </cell>
          <cell r="H2198" t="str">
            <v>NULL</v>
          </cell>
          <cell r="I2198" t="str">
            <v>NULL</v>
          </cell>
          <cell r="J2198" t="str">
            <v>F</v>
          </cell>
          <cell r="K2198" t="str">
            <v>NULL</v>
          </cell>
          <cell r="L2198" t="str">
            <v>NULL</v>
          </cell>
          <cell r="M2198" t="str">
            <v>NULL</v>
          </cell>
          <cell r="N2198" t="str">
            <v>laura900710lacm@gmail.com</v>
          </cell>
          <cell r="O2198" t="str">
            <v>NULL</v>
          </cell>
          <cell r="P2198" t="str">
            <v>NULL</v>
          </cell>
          <cell r="Q2198">
            <v>1</v>
          </cell>
        </row>
        <row r="2199">
          <cell r="B2199">
            <v>34611115</v>
          </cell>
          <cell r="C2199" t="str">
            <v>CAJIAO CARABALI SARA EUGENIA</v>
          </cell>
          <cell r="D2199" t="str">
            <v>CAJIAO</v>
          </cell>
          <cell r="E2199" t="str">
            <v>CARABALI</v>
          </cell>
          <cell r="F2199" t="str">
            <v>SARA</v>
          </cell>
          <cell r="G2199" t="str">
            <v>EUGENIA</v>
          </cell>
          <cell r="H2199" t="str">
            <v>NULL</v>
          </cell>
          <cell r="I2199" t="str">
            <v>NULL</v>
          </cell>
          <cell r="J2199" t="str">
            <v>F</v>
          </cell>
          <cell r="K2199" t="str">
            <v>NULL</v>
          </cell>
          <cell r="L2199" t="str">
            <v>NULL</v>
          </cell>
          <cell r="M2199" t="str">
            <v>NULL</v>
          </cell>
          <cell r="N2199" t="str">
            <v>sara.cajiao@gmail.com</v>
          </cell>
          <cell r="O2199" t="str">
            <v>NULL</v>
          </cell>
          <cell r="P2199" t="str">
            <v>NULL</v>
          </cell>
          <cell r="Q2199">
            <v>1</v>
          </cell>
        </row>
        <row r="2200">
          <cell r="B2200">
            <v>1061803091</v>
          </cell>
          <cell r="C2200" t="str">
            <v>CASTRO GARCES HERMIN DAVID</v>
          </cell>
          <cell r="D2200" t="str">
            <v>CASTRO</v>
          </cell>
          <cell r="E2200" t="str">
            <v>GARCES</v>
          </cell>
          <cell r="F2200" t="str">
            <v>HERMIN</v>
          </cell>
          <cell r="G2200" t="str">
            <v>DAVID</v>
          </cell>
          <cell r="H2200" t="str">
            <v>NULL</v>
          </cell>
          <cell r="I2200" t="str">
            <v>NULL</v>
          </cell>
          <cell r="J2200" t="str">
            <v>M</v>
          </cell>
          <cell r="K2200" t="str">
            <v>NULL</v>
          </cell>
          <cell r="L2200" t="str">
            <v>NULL</v>
          </cell>
          <cell r="M2200" t="str">
            <v>NULL</v>
          </cell>
          <cell r="N2200" t="str">
            <v xml:space="preserve">hermincastro01@gmail.com </v>
          </cell>
          <cell r="O2200" t="str">
            <v>NULL</v>
          </cell>
          <cell r="P2200" t="str">
            <v>NULL</v>
          </cell>
          <cell r="Q2200">
            <v>1</v>
          </cell>
        </row>
        <row r="2201">
          <cell r="B2201">
            <v>1061810243</v>
          </cell>
          <cell r="C2201" t="str">
            <v xml:space="preserve">Pinto Velasco Adriana </v>
          </cell>
          <cell r="D2201" t="str">
            <v>Pinto</v>
          </cell>
          <cell r="E2201" t="str">
            <v>Velasco</v>
          </cell>
          <cell r="F2201" t="str">
            <v>Adriana</v>
          </cell>
          <cell r="H2201" t="str">
            <v>NULL</v>
          </cell>
          <cell r="I2201" t="str">
            <v>NULL</v>
          </cell>
          <cell r="J2201" t="str">
            <v>F</v>
          </cell>
          <cell r="K2201" t="str">
            <v>NULL</v>
          </cell>
          <cell r="L2201" t="str">
            <v>NULL</v>
          </cell>
          <cell r="M2201" t="str">
            <v>NULL</v>
          </cell>
          <cell r="N2201" t="str">
            <v>adrianapintovelasco@gmail.com</v>
          </cell>
          <cell r="O2201" t="str">
            <v>NULL</v>
          </cell>
          <cell r="P2201" t="str">
            <v>NULL</v>
          </cell>
          <cell r="Q2201">
            <v>1</v>
          </cell>
        </row>
        <row r="2202">
          <cell r="B2202">
            <v>1061687754</v>
          </cell>
          <cell r="C2202" t="str">
            <v>CORDOBA ORDOÑEZ KAREN BRIGUETH</v>
          </cell>
          <cell r="D2202" t="str">
            <v>CORDOBA</v>
          </cell>
          <cell r="E2202" t="str">
            <v>ORDOÑEZ</v>
          </cell>
          <cell r="F2202" t="str">
            <v>KAREN</v>
          </cell>
          <cell r="G2202" t="str">
            <v>BRIGUETH</v>
          </cell>
          <cell r="H2202" t="str">
            <v>NULL</v>
          </cell>
          <cell r="I2202" t="str">
            <v>NULL</v>
          </cell>
          <cell r="J2202" t="str">
            <v>M</v>
          </cell>
          <cell r="K2202" t="str">
            <v>NULL</v>
          </cell>
          <cell r="L2202" t="str">
            <v>NULL</v>
          </cell>
          <cell r="M2202" t="str">
            <v>NULL</v>
          </cell>
          <cell r="N2202" t="str">
            <v>Karencorcant@hotmail.com</v>
          </cell>
          <cell r="O2202" t="str">
            <v>NULL</v>
          </cell>
          <cell r="P2202" t="str">
            <v>NULL</v>
          </cell>
          <cell r="Q2202">
            <v>1</v>
          </cell>
        </row>
        <row r="2203">
          <cell r="B2203">
            <v>1063806748</v>
          </cell>
          <cell r="C2203" t="str">
            <v>Rodriguez Ruiz James Fabian</v>
          </cell>
          <cell r="D2203" t="str">
            <v>Rodriguez</v>
          </cell>
          <cell r="E2203" t="str">
            <v>Ruiz</v>
          </cell>
          <cell r="F2203" t="str">
            <v>James</v>
          </cell>
          <cell r="G2203" t="str">
            <v>Fabian</v>
          </cell>
          <cell r="H2203" t="str">
            <v>NULL</v>
          </cell>
          <cell r="I2203" t="str">
            <v>NULL</v>
          </cell>
          <cell r="J2203" t="str">
            <v>M</v>
          </cell>
          <cell r="K2203" t="str">
            <v>NULL</v>
          </cell>
          <cell r="L2203" t="str">
            <v>NULL</v>
          </cell>
          <cell r="M2203" t="str">
            <v>NULL</v>
          </cell>
          <cell r="N2203" t="str">
            <v>jaferth@gmail.com</v>
          </cell>
          <cell r="O2203" t="str">
            <v>NULL</v>
          </cell>
          <cell r="P2203" t="str">
            <v>NULL</v>
          </cell>
          <cell r="Q2203">
            <v>1</v>
          </cell>
        </row>
        <row r="2204">
          <cell r="B2204">
            <v>1093742314</v>
          </cell>
          <cell r="C2204" t="str">
            <v>ORDOÑEZ ORDOÑEZ IVAN ANDRES</v>
          </cell>
          <cell r="D2204" t="str">
            <v>ORDOÑEZ</v>
          </cell>
          <cell r="E2204" t="str">
            <v>ORDOÑEZ</v>
          </cell>
          <cell r="F2204" t="str">
            <v>IVAN</v>
          </cell>
          <cell r="G2204" t="str">
            <v>ANDRES</v>
          </cell>
          <cell r="H2204" t="str">
            <v>NULL</v>
          </cell>
          <cell r="I2204" t="str">
            <v>NULL</v>
          </cell>
          <cell r="J2204" t="str">
            <v>M</v>
          </cell>
          <cell r="K2204" t="str">
            <v>NULL</v>
          </cell>
          <cell r="L2204" t="str">
            <v>NULL</v>
          </cell>
          <cell r="M2204" t="str">
            <v>NULL</v>
          </cell>
          <cell r="N2204" t="str">
            <v>ivan.ordonez@udea.edu.co</v>
          </cell>
          <cell r="O2204" t="str">
            <v>NULL</v>
          </cell>
          <cell r="P2204" t="str">
            <v>NULL</v>
          </cell>
          <cell r="Q2204">
            <v>1</v>
          </cell>
        </row>
        <row r="2205">
          <cell r="B2205">
            <v>36951380</v>
          </cell>
          <cell r="C2205" t="str">
            <v>SARRALDE PEREIRA MONICA ISABEL</v>
          </cell>
          <cell r="D2205" t="str">
            <v>SARRALDE</v>
          </cell>
          <cell r="E2205" t="str">
            <v>PEREIRA</v>
          </cell>
          <cell r="F2205" t="str">
            <v>MONICA</v>
          </cell>
          <cell r="G2205" t="str">
            <v>ISABEL</v>
          </cell>
          <cell r="H2205" t="str">
            <v>NULL</v>
          </cell>
          <cell r="I2205" t="str">
            <v>NULL</v>
          </cell>
          <cell r="J2205" t="str">
            <v>F</v>
          </cell>
          <cell r="K2205" t="str">
            <v>NULL</v>
          </cell>
          <cell r="L2205" t="str">
            <v>NULL</v>
          </cell>
          <cell r="M2205" t="str">
            <v>NULL</v>
          </cell>
          <cell r="N2205" t="str">
            <v>monica.sarraldepereira@gmail.com</v>
          </cell>
          <cell r="O2205" t="str">
            <v>NULL</v>
          </cell>
          <cell r="P2205" t="str">
            <v>NULL</v>
          </cell>
          <cell r="Q2205">
            <v>1</v>
          </cell>
        </row>
        <row r="2206">
          <cell r="B2206">
            <v>1061738030</v>
          </cell>
          <cell r="C2206" t="str">
            <v>ZAMBRANO SOLANO MONICA ALEJANDRA</v>
          </cell>
          <cell r="D2206" t="str">
            <v>ZAMBRANO</v>
          </cell>
          <cell r="E2206" t="str">
            <v>SOLANO</v>
          </cell>
          <cell r="F2206" t="str">
            <v>MONICA</v>
          </cell>
          <cell r="G2206" t="str">
            <v>ALEJANDRA</v>
          </cell>
          <cell r="H2206" t="str">
            <v>NULL</v>
          </cell>
          <cell r="I2206" t="str">
            <v>NULL</v>
          </cell>
          <cell r="J2206" t="str">
            <v>F</v>
          </cell>
          <cell r="K2206" t="str">
            <v>NULL</v>
          </cell>
          <cell r="L2206" t="str">
            <v>NULL</v>
          </cell>
          <cell r="M2206" t="str">
            <v>NULL</v>
          </cell>
          <cell r="N2206" t="str">
            <v>aleja-zambrano@hotmail.com</v>
          </cell>
          <cell r="O2206" t="str">
            <v>NULL</v>
          </cell>
          <cell r="P2206" t="str">
            <v>NULL</v>
          </cell>
          <cell r="Q2206">
            <v>1</v>
          </cell>
        </row>
        <row r="2207">
          <cell r="B2207">
            <v>34325845</v>
          </cell>
          <cell r="C2207" t="str">
            <v>MORAN HURTADO MAGDA GISELA</v>
          </cell>
          <cell r="D2207" t="str">
            <v>MORAN</v>
          </cell>
          <cell r="E2207" t="str">
            <v>HURTADO</v>
          </cell>
          <cell r="F2207" t="str">
            <v>MAGDA</v>
          </cell>
          <cell r="G2207" t="str">
            <v>GISELA</v>
          </cell>
          <cell r="H2207" t="str">
            <v>NULL</v>
          </cell>
          <cell r="I2207" t="str">
            <v>NULL</v>
          </cell>
          <cell r="J2207" t="str">
            <v>F</v>
          </cell>
          <cell r="K2207" t="str">
            <v>NULL</v>
          </cell>
          <cell r="L2207" t="str">
            <v>NULL</v>
          </cell>
          <cell r="M2207" t="str">
            <v>NULL</v>
          </cell>
          <cell r="N2207" t="str">
            <v>mgmgise@gmail.com</v>
          </cell>
          <cell r="O2207" t="str">
            <v>NULL</v>
          </cell>
          <cell r="P2207" t="str">
            <v>NULL</v>
          </cell>
          <cell r="Q2207">
            <v>1</v>
          </cell>
        </row>
        <row r="2208">
          <cell r="B2208">
            <v>1113692001</v>
          </cell>
          <cell r="C2208" t="str">
            <v>MANZANO PEMBERTHY LAURA DANIELA</v>
          </cell>
          <cell r="D2208" t="str">
            <v>MANZANO</v>
          </cell>
          <cell r="E2208" t="str">
            <v>PEMBERTHY</v>
          </cell>
          <cell r="F2208" t="str">
            <v>LAURA</v>
          </cell>
          <cell r="G2208" t="str">
            <v>DANIELA</v>
          </cell>
          <cell r="H2208" t="str">
            <v>NULL</v>
          </cell>
          <cell r="I2208" t="str">
            <v>NULL</v>
          </cell>
          <cell r="J2208" t="str">
            <v>F</v>
          </cell>
          <cell r="K2208" t="str">
            <v>NULL</v>
          </cell>
          <cell r="L2208" t="str">
            <v>NULL</v>
          </cell>
          <cell r="M2208" t="str">
            <v>NULL</v>
          </cell>
          <cell r="N2208" t="str">
            <v>lpemberthy@unicauca.edu.co</v>
          </cell>
          <cell r="O2208" t="str">
            <v>NULL</v>
          </cell>
          <cell r="P2208" t="str">
            <v>NULL</v>
          </cell>
          <cell r="Q2208">
            <v>1</v>
          </cell>
        </row>
        <row r="2209">
          <cell r="B2209">
            <v>77193522</v>
          </cell>
          <cell r="C2209" t="str">
            <v>POLO CORDOBA ANGEL DAVID</v>
          </cell>
          <cell r="D2209" t="str">
            <v>POLO</v>
          </cell>
          <cell r="E2209" t="str">
            <v>CORDOBA</v>
          </cell>
          <cell r="F2209" t="str">
            <v>ANGEL</v>
          </cell>
          <cell r="G2209" t="str">
            <v>DAVID</v>
          </cell>
          <cell r="H2209" t="str">
            <v>NULL</v>
          </cell>
          <cell r="I2209" t="str">
            <v>NULL</v>
          </cell>
          <cell r="J2209" t="str">
            <v>M</v>
          </cell>
          <cell r="K2209" t="str">
            <v>NULL</v>
          </cell>
          <cell r="L2209" t="str">
            <v>NULL</v>
          </cell>
          <cell r="M2209" t="str">
            <v>NULL</v>
          </cell>
          <cell r="N2209" t="str">
            <v>angelcoal@gmail.com</v>
          </cell>
          <cell r="O2209" t="str">
            <v>NULL</v>
          </cell>
          <cell r="P2209" t="str">
            <v>NULL</v>
          </cell>
          <cell r="Q2209">
            <v>1</v>
          </cell>
        </row>
        <row r="2210">
          <cell r="B2210">
            <v>34316037</v>
          </cell>
          <cell r="C2210" t="str">
            <v>BEDOYA FERNANDEZ DIANA CAROLINA</v>
          </cell>
          <cell r="D2210" t="str">
            <v>BEDOYA</v>
          </cell>
          <cell r="E2210" t="str">
            <v>FERNANDEZ</v>
          </cell>
          <cell r="F2210" t="str">
            <v>DIANA</v>
          </cell>
          <cell r="G2210" t="str">
            <v>CAROLINA</v>
          </cell>
          <cell r="H2210" t="str">
            <v>NULL</v>
          </cell>
          <cell r="I2210" t="str">
            <v>NULL</v>
          </cell>
          <cell r="J2210" t="str">
            <v>F</v>
          </cell>
          <cell r="K2210" t="str">
            <v>NULL</v>
          </cell>
          <cell r="L2210" t="str">
            <v>NULL</v>
          </cell>
          <cell r="M2210" t="str">
            <v>NULL</v>
          </cell>
          <cell r="N2210" t="str">
            <v>dicabefe@gmail.com</v>
          </cell>
          <cell r="O2210" t="str">
            <v>NULL</v>
          </cell>
          <cell r="P2210" t="str">
            <v>NULL</v>
          </cell>
          <cell r="Q2210">
            <v>1</v>
          </cell>
        </row>
        <row r="2211">
          <cell r="B2211">
            <v>34551163</v>
          </cell>
          <cell r="C2211" t="str">
            <v>Vivas Ramos Adriana Yaneth</v>
          </cell>
          <cell r="D2211" t="str">
            <v>Vivas</v>
          </cell>
          <cell r="E2211" t="str">
            <v>Ramos</v>
          </cell>
          <cell r="F2211" t="str">
            <v>Adriana</v>
          </cell>
          <cell r="G2211" t="str">
            <v>Yaneth</v>
          </cell>
          <cell r="H2211" t="str">
            <v>NULL</v>
          </cell>
          <cell r="I2211" t="str">
            <v>NULL</v>
          </cell>
          <cell r="J2211" t="str">
            <v>F</v>
          </cell>
          <cell r="K2211" t="str">
            <v>NULL</v>
          </cell>
          <cell r="L2211" t="str">
            <v>NULL</v>
          </cell>
          <cell r="M2211" t="str">
            <v>NULL</v>
          </cell>
          <cell r="N2211" t="str">
            <v>adyavira@gmail.com</v>
          </cell>
          <cell r="O2211" t="str">
            <v>NULL</v>
          </cell>
          <cell r="P2211" t="str">
            <v>NULL</v>
          </cell>
          <cell r="Q2211">
            <v>1</v>
          </cell>
        </row>
        <row r="2212">
          <cell r="B2212">
            <v>1002955838</v>
          </cell>
          <cell r="C2212" t="str">
            <v>UZURIAGA GONZALEZ VICTOR MANUEL</v>
          </cell>
          <cell r="D2212" t="str">
            <v>UZURIAGA</v>
          </cell>
          <cell r="E2212" t="str">
            <v>GONZALEZ</v>
          </cell>
          <cell r="F2212" t="str">
            <v>VICTOR</v>
          </cell>
          <cell r="G2212" t="str">
            <v>MANUEL</v>
          </cell>
          <cell r="H2212" t="str">
            <v>NULL</v>
          </cell>
          <cell r="I2212" t="str">
            <v>NULL</v>
          </cell>
          <cell r="J2212" t="str">
            <v>M</v>
          </cell>
          <cell r="K2212" t="str">
            <v>NULL</v>
          </cell>
          <cell r="L2212" t="str">
            <v>NULL</v>
          </cell>
          <cell r="M2212" t="str">
            <v>NULL</v>
          </cell>
          <cell r="N2212" t="str">
            <v>victoruzuriaga2000@gmail.com</v>
          </cell>
          <cell r="O2212" t="str">
            <v>NULL</v>
          </cell>
          <cell r="P2212" t="str">
            <v>NULL</v>
          </cell>
          <cell r="Q2212">
            <v>1</v>
          </cell>
        </row>
        <row r="2213">
          <cell r="B2213">
            <v>40622776</v>
          </cell>
          <cell r="C2213" t="str">
            <v>MENESES GOMEZ RUTH MERCEDES</v>
          </cell>
          <cell r="D2213" t="str">
            <v>MENESES</v>
          </cell>
          <cell r="E2213" t="str">
            <v>GOMEZ</v>
          </cell>
          <cell r="F2213" t="str">
            <v>RUTH</v>
          </cell>
          <cell r="G2213" t="str">
            <v>MERCEDES</v>
          </cell>
          <cell r="H2213" t="str">
            <v>NULL</v>
          </cell>
          <cell r="I2213" t="str">
            <v>NULL</v>
          </cell>
          <cell r="J2213" t="str">
            <v>F</v>
          </cell>
          <cell r="K2213" t="str">
            <v>NULL</v>
          </cell>
          <cell r="L2213" t="str">
            <v>NULL</v>
          </cell>
          <cell r="M2213" t="str">
            <v>NULL</v>
          </cell>
          <cell r="N2213" t="str">
            <v>menks2015@gmail.com</v>
          </cell>
          <cell r="O2213" t="str">
            <v>NULL</v>
          </cell>
          <cell r="P2213" t="str">
            <v>NULL</v>
          </cell>
          <cell r="Q2213">
            <v>1</v>
          </cell>
        </row>
        <row r="2214">
          <cell r="B2214">
            <v>1061709707</v>
          </cell>
          <cell r="C2214" t="str">
            <v>VELASCO SAPUY JOHAN FRANCISCO</v>
          </cell>
          <cell r="D2214" t="str">
            <v>VELASCO</v>
          </cell>
          <cell r="E2214" t="str">
            <v>SAPUY</v>
          </cell>
          <cell r="F2214" t="str">
            <v>JOHAN</v>
          </cell>
          <cell r="G2214" t="str">
            <v>FRANCISCO</v>
          </cell>
          <cell r="H2214" t="str">
            <v>NULL</v>
          </cell>
          <cell r="I2214" t="str">
            <v>NULL</v>
          </cell>
          <cell r="J2214" t="str">
            <v>M</v>
          </cell>
          <cell r="K2214" t="str">
            <v>NULL</v>
          </cell>
          <cell r="L2214" t="str">
            <v>NULL</v>
          </cell>
          <cell r="M2214" t="str">
            <v>NULL</v>
          </cell>
          <cell r="N2214" t="str">
            <v>johanfvelascos@gmail.com</v>
          </cell>
          <cell r="O2214" t="str">
            <v>NULL</v>
          </cell>
          <cell r="P2214" t="str">
            <v>NULL</v>
          </cell>
          <cell r="Q2214">
            <v>1</v>
          </cell>
        </row>
        <row r="2215">
          <cell r="B2215">
            <v>34570814</v>
          </cell>
          <cell r="C2215" t="str">
            <v>MONTAO FUENTES MARTA ELENA</v>
          </cell>
          <cell r="D2215" t="str">
            <v>MONTAO</v>
          </cell>
          <cell r="E2215" t="str">
            <v>FUENTES</v>
          </cell>
          <cell r="F2215" t="str">
            <v>MARTA</v>
          </cell>
          <cell r="G2215" t="str">
            <v>ELENA</v>
          </cell>
          <cell r="H2215" t="str">
            <v>NULL</v>
          </cell>
          <cell r="I2215" t="str">
            <v>NULL</v>
          </cell>
          <cell r="J2215" t="str">
            <v>F</v>
          </cell>
          <cell r="K2215" t="str">
            <v>NULL</v>
          </cell>
          <cell r="L2215" t="str">
            <v>NULL</v>
          </cell>
          <cell r="M2215" t="str">
            <v>NULL</v>
          </cell>
          <cell r="N2215" t="str">
            <v>memontano4@hotmail.com</v>
          </cell>
          <cell r="O2215" t="str">
            <v>NULL</v>
          </cell>
          <cell r="P2215" t="str">
            <v>NULL</v>
          </cell>
          <cell r="Q2215">
            <v>1</v>
          </cell>
        </row>
        <row r="2216">
          <cell r="B2216">
            <v>1061768022</v>
          </cell>
          <cell r="C2216" t="str">
            <v>SANCHEZ HERMAN KAROL JISSETH</v>
          </cell>
          <cell r="D2216" t="str">
            <v>SANCHEZ</v>
          </cell>
          <cell r="E2216" t="str">
            <v>HERMAN</v>
          </cell>
          <cell r="F2216" t="str">
            <v>KAROL</v>
          </cell>
          <cell r="G2216" t="str">
            <v>JISSETH</v>
          </cell>
          <cell r="H2216" t="str">
            <v>NULL</v>
          </cell>
          <cell r="I2216" t="str">
            <v>NULL</v>
          </cell>
          <cell r="J2216" t="str">
            <v>F</v>
          </cell>
          <cell r="K2216" t="str">
            <v>NULL</v>
          </cell>
          <cell r="L2216" t="str">
            <v>NULL</v>
          </cell>
          <cell r="M2216" t="str">
            <v>NULL</v>
          </cell>
          <cell r="N2216" t="str">
            <v>karolcomunicadora2@gmail.com</v>
          </cell>
          <cell r="O2216" t="str">
            <v>NULL</v>
          </cell>
          <cell r="P2216" t="str">
            <v>NULL</v>
          </cell>
          <cell r="Q2216">
            <v>1</v>
          </cell>
        </row>
        <row r="2217">
          <cell r="B2217">
            <v>1061757135</v>
          </cell>
          <cell r="C2217" t="str">
            <v>MANRIQUE MAGE RAUL ANDRES</v>
          </cell>
          <cell r="D2217" t="str">
            <v>MANRIQUE</v>
          </cell>
          <cell r="E2217" t="str">
            <v>MAGE</v>
          </cell>
          <cell r="F2217" t="str">
            <v>RAUL</v>
          </cell>
          <cell r="G2217" t="str">
            <v>ANDRES</v>
          </cell>
          <cell r="H2217" t="str">
            <v>NULL</v>
          </cell>
          <cell r="I2217" t="str">
            <v>NULL</v>
          </cell>
          <cell r="J2217" t="str">
            <v>M</v>
          </cell>
          <cell r="K2217" t="str">
            <v>NULL</v>
          </cell>
          <cell r="L2217" t="str">
            <v>NULL</v>
          </cell>
          <cell r="M2217" t="str">
            <v>NULL</v>
          </cell>
          <cell r="N2217" t="str">
            <v>ramanriquem@gmail.com</v>
          </cell>
          <cell r="O2217" t="str">
            <v>NULL</v>
          </cell>
          <cell r="P2217" t="str">
            <v>NULL</v>
          </cell>
          <cell r="Q2217">
            <v>1</v>
          </cell>
        </row>
        <row r="2218">
          <cell r="B2218">
            <v>1061714431</v>
          </cell>
          <cell r="C2218" t="str">
            <v>GOMEZ LOPEZ RUDY ALBERTO</v>
          </cell>
          <cell r="D2218" t="str">
            <v>GOMEZ</v>
          </cell>
          <cell r="E2218" t="str">
            <v>LOPEZ</v>
          </cell>
          <cell r="F2218" t="str">
            <v>RUDY</v>
          </cell>
          <cell r="G2218" t="str">
            <v>ALBERTO</v>
          </cell>
          <cell r="H2218" t="str">
            <v>NULL</v>
          </cell>
          <cell r="I2218" t="str">
            <v>NULL</v>
          </cell>
          <cell r="J2218" t="str">
            <v>M</v>
          </cell>
          <cell r="K2218" t="str">
            <v>NULL</v>
          </cell>
          <cell r="L2218" t="str">
            <v>NULL</v>
          </cell>
          <cell r="M2218" t="str">
            <v>NULL</v>
          </cell>
          <cell r="N2218" t="str">
            <v>rudylopez@unicauca.edu.co</v>
          </cell>
          <cell r="O2218" t="str">
            <v>NULL</v>
          </cell>
          <cell r="P2218" t="str">
            <v>NULL</v>
          </cell>
          <cell r="Q2218">
            <v>1</v>
          </cell>
        </row>
        <row r="2219">
          <cell r="B2219">
            <v>1085253627</v>
          </cell>
          <cell r="C2219" t="str">
            <v xml:space="preserve">MUÑOZ GONZALEZ MARINO </v>
          </cell>
          <cell r="D2219" t="str">
            <v>MUÑOZ</v>
          </cell>
          <cell r="E2219" t="str">
            <v>GONZALEZ</v>
          </cell>
          <cell r="F2219" t="str">
            <v>MARINO</v>
          </cell>
          <cell r="H2219" t="str">
            <v>NULL</v>
          </cell>
          <cell r="I2219" t="str">
            <v>NULL</v>
          </cell>
          <cell r="J2219" t="str">
            <v>M</v>
          </cell>
          <cell r="K2219" t="str">
            <v>NULL</v>
          </cell>
          <cell r="L2219" t="str">
            <v>NULL</v>
          </cell>
          <cell r="M2219" t="str">
            <v>NULL</v>
          </cell>
          <cell r="N2219" t="str">
            <v>marinomunozg@gmail.com</v>
          </cell>
          <cell r="O2219" t="str">
            <v>NULL</v>
          </cell>
          <cell r="P2219" t="str">
            <v>NULL</v>
          </cell>
          <cell r="Q2219">
            <v>1</v>
          </cell>
        </row>
        <row r="2220">
          <cell r="B2220">
            <v>66772277</v>
          </cell>
          <cell r="C2220" t="str">
            <v>VELEZ BUITRAGO CLAUDIA PATRICIA</v>
          </cell>
          <cell r="D2220" t="str">
            <v>VELEZ</v>
          </cell>
          <cell r="E2220" t="str">
            <v>BUITRAGO</v>
          </cell>
          <cell r="F2220" t="str">
            <v>CLAUDIA</v>
          </cell>
          <cell r="G2220" t="str">
            <v>PATRICIA</v>
          </cell>
          <cell r="H2220" t="str">
            <v>NULL</v>
          </cell>
          <cell r="I2220" t="str">
            <v>NULL</v>
          </cell>
          <cell r="J2220" t="str">
            <v>F</v>
          </cell>
          <cell r="K2220" t="str">
            <v>NULL</v>
          </cell>
          <cell r="L2220" t="str">
            <v>NULL</v>
          </cell>
          <cell r="M2220" t="str">
            <v>NULL</v>
          </cell>
          <cell r="N2220" t="str">
            <v>velezbuitrago@gmail.com</v>
          </cell>
          <cell r="O2220" t="str">
            <v>NULL</v>
          </cell>
          <cell r="P2220" t="str">
            <v>NULL</v>
          </cell>
          <cell r="Q2220">
            <v>1</v>
          </cell>
        </row>
        <row r="2221">
          <cell r="B2221">
            <v>76333205</v>
          </cell>
          <cell r="C2221" t="str">
            <v>MERA TOSNE JOSE HERNAN</v>
          </cell>
          <cell r="D2221" t="str">
            <v>MERA</v>
          </cell>
          <cell r="E2221" t="str">
            <v>TOSNE</v>
          </cell>
          <cell r="F2221" t="str">
            <v>JOSE</v>
          </cell>
          <cell r="G2221" t="str">
            <v>HERNAN</v>
          </cell>
          <cell r="H2221" t="str">
            <v>NULL</v>
          </cell>
          <cell r="I2221" t="str">
            <v>NULL</v>
          </cell>
          <cell r="J2221" t="str">
            <v>M</v>
          </cell>
          <cell r="K2221" t="str">
            <v>NULL</v>
          </cell>
          <cell r="L2221" t="str">
            <v>NULL</v>
          </cell>
          <cell r="M2221" t="str">
            <v>NULL</v>
          </cell>
          <cell r="N2221" t="str">
            <v>merajose21@gmail.com</v>
          </cell>
          <cell r="O2221" t="str">
            <v>NULL</v>
          </cell>
          <cell r="P2221" t="str">
            <v>NULL</v>
          </cell>
          <cell r="Q2221">
            <v>1</v>
          </cell>
        </row>
        <row r="2222">
          <cell r="B2222">
            <v>76310740</v>
          </cell>
          <cell r="C2222" t="str">
            <v xml:space="preserve">BALCAZAR GRIJALBA RODRIGO </v>
          </cell>
          <cell r="D2222" t="str">
            <v>BALCAZAR</v>
          </cell>
          <cell r="E2222" t="str">
            <v>GRIJALBA</v>
          </cell>
          <cell r="F2222" t="str">
            <v>RODRIGO</v>
          </cell>
          <cell r="H2222" t="str">
            <v>NULL</v>
          </cell>
          <cell r="I2222" t="str">
            <v>NULL</v>
          </cell>
          <cell r="J2222" t="str">
            <v>M</v>
          </cell>
          <cell r="K2222" t="str">
            <v>NULL</v>
          </cell>
          <cell r="L2222" t="str">
            <v>NULL</v>
          </cell>
          <cell r="M2222" t="str">
            <v>NULL</v>
          </cell>
          <cell r="N2222" t="str">
            <v>rodrigo.balcazar.grijalba@gmail.com</v>
          </cell>
          <cell r="O2222" t="str">
            <v>NULL</v>
          </cell>
          <cell r="P2222" t="str">
            <v>NULL</v>
          </cell>
          <cell r="Q2222">
            <v>1</v>
          </cell>
        </row>
        <row r="2223">
          <cell r="B2223">
            <v>1085301837</v>
          </cell>
          <cell r="C2223" t="str">
            <v>ESCANDON DUARTE GUILLERMO ANDRES</v>
          </cell>
          <cell r="D2223" t="str">
            <v>ESCANDON</v>
          </cell>
          <cell r="E2223" t="str">
            <v>DUARTE</v>
          </cell>
          <cell r="F2223" t="str">
            <v>GUILLERMO</v>
          </cell>
          <cell r="G2223" t="str">
            <v>ANDRES</v>
          </cell>
          <cell r="H2223" t="str">
            <v>NULL</v>
          </cell>
          <cell r="I2223" t="str">
            <v>NULL</v>
          </cell>
          <cell r="J2223" t="str">
            <v>M</v>
          </cell>
          <cell r="K2223" t="str">
            <v>NULL</v>
          </cell>
          <cell r="L2223" t="str">
            <v>NULL</v>
          </cell>
          <cell r="M2223" t="str">
            <v>NULL</v>
          </cell>
          <cell r="N2223" t="str">
            <v>guille-andres15@hotmail.com</v>
          </cell>
          <cell r="O2223" t="str">
            <v>NULL</v>
          </cell>
          <cell r="P2223" t="str">
            <v>NULL</v>
          </cell>
          <cell r="Q2223">
            <v>1</v>
          </cell>
        </row>
        <row r="2224">
          <cell r="B2224">
            <v>1081418041</v>
          </cell>
          <cell r="C2224" t="str">
            <v>ROCHA PISSO MARIA FERNANDA</v>
          </cell>
          <cell r="D2224" t="str">
            <v>ROCHA</v>
          </cell>
          <cell r="E2224" t="str">
            <v>PISSO</v>
          </cell>
          <cell r="F2224" t="str">
            <v>MARIA</v>
          </cell>
          <cell r="G2224" t="str">
            <v>FERNANDA</v>
          </cell>
          <cell r="H2224" t="str">
            <v>NULL</v>
          </cell>
          <cell r="I2224" t="str">
            <v>NULL</v>
          </cell>
          <cell r="J2224" t="str">
            <v>F</v>
          </cell>
          <cell r="K2224" t="str">
            <v>NULL</v>
          </cell>
          <cell r="L2224" t="str">
            <v>NULL</v>
          </cell>
          <cell r="M2224" t="str">
            <v>NULL</v>
          </cell>
          <cell r="N2224" t="str">
            <v>mariarocha@unicauca.edu.co</v>
          </cell>
          <cell r="O2224" t="str">
            <v>NULL</v>
          </cell>
          <cell r="P2224" t="str">
            <v>NULL</v>
          </cell>
          <cell r="Q2224">
            <v>1</v>
          </cell>
        </row>
        <row r="2225">
          <cell r="B2225">
            <v>34323704</v>
          </cell>
          <cell r="C2225" t="str">
            <v>CASTRO GARZON CLAUDIA JIMENA</v>
          </cell>
          <cell r="D2225" t="str">
            <v>CASTRO</v>
          </cell>
          <cell r="E2225" t="str">
            <v>GARZON</v>
          </cell>
          <cell r="F2225" t="str">
            <v>CLAUDIA</v>
          </cell>
          <cell r="G2225" t="str">
            <v>JIMENA</v>
          </cell>
          <cell r="H2225" t="str">
            <v>NULL</v>
          </cell>
          <cell r="I2225" t="str">
            <v>NULL</v>
          </cell>
          <cell r="J2225" t="str">
            <v>F</v>
          </cell>
          <cell r="K2225" t="str">
            <v>NULL</v>
          </cell>
          <cell r="L2225" t="str">
            <v>NULL</v>
          </cell>
          <cell r="M2225" t="str">
            <v>NULL</v>
          </cell>
          <cell r="N2225" t="str">
            <v>claugarzon23@hotmail.com</v>
          </cell>
          <cell r="O2225" t="str">
            <v>NULL</v>
          </cell>
          <cell r="P2225" t="str">
            <v>NULL</v>
          </cell>
          <cell r="Q2225">
            <v>1</v>
          </cell>
        </row>
        <row r="2226">
          <cell r="B2226">
            <v>34322831</v>
          </cell>
          <cell r="C2226" t="str">
            <v>PALECHOR MUÑOZ DIANA FERNANDA</v>
          </cell>
          <cell r="D2226" t="str">
            <v>PALECHOR</v>
          </cell>
          <cell r="E2226" t="str">
            <v>MUÑOZ</v>
          </cell>
          <cell r="F2226" t="str">
            <v>DIANA</v>
          </cell>
          <cell r="G2226" t="str">
            <v>FERNANDA</v>
          </cell>
          <cell r="H2226" t="str">
            <v>NULL</v>
          </cell>
          <cell r="I2226" t="str">
            <v>NULL</v>
          </cell>
          <cell r="J2226" t="str">
            <v>F</v>
          </cell>
          <cell r="K2226" t="str">
            <v>NULL</v>
          </cell>
          <cell r="L2226" t="str">
            <v>NULL</v>
          </cell>
          <cell r="M2226" t="str">
            <v>NULL</v>
          </cell>
          <cell r="N2226" t="str">
            <v>dfpalm@gmail.com</v>
          </cell>
          <cell r="O2226" t="str">
            <v>NULL</v>
          </cell>
          <cell r="P2226" t="str">
            <v>NULL</v>
          </cell>
          <cell r="Q2226">
            <v>1</v>
          </cell>
        </row>
        <row r="2227">
          <cell r="B2227">
            <v>1061802521</v>
          </cell>
          <cell r="C2227" t="str">
            <v>CALVO VALENZUELA JOSE GABRIEL</v>
          </cell>
          <cell r="D2227" t="str">
            <v>CALVO</v>
          </cell>
          <cell r="E2227" t="str">
            <v>VALENZUELA</v>
          </cell>
          <cell r="F2227" t="str">
            <v>JOSE</v>
          </cell>
          <cell r="G2227" t="str">
            <v>GABRIEL</v>
          </cell>
          <cell r="H2227" t="str">
            <v>NULL</v>
          </cell>
          <cell r="I2227" t="str">
            <v>NULL</v>
          </cell>
          <cell r="J2227" t="str">
            <v>M</v>
          </cell>
          <cell r="K2227" t="str">
            <v>NULL</v>
          </cell>
          <cell r="L2227" t="str">
            <v>NULL</v>
          </cell>
          <cell r="M2227" t="str">
            <v>NULL</v>
          </cell>
          <cell r="N2227" t="str">
            <v>cvjose@unicauca.edu.co</v>
          </cell>
          <cell r="O2227" t="str">
            <v>NULL</v>
          </cell>
          <cell r="P2227" t="str">
            <v>NULL</v>
          </cell>
          <cell r="Q2227">
            <v>1</v>
          </cell>
        </row>
        <row r="2228">
          <cell r="B2228">
            <v>94460028</v>
          </cell>
          <cell r="C2228" t="str">
            <v>OROZCO DONNEYS CARLOS ANDRES</v>
          </cell>
          <cell r="D2228" t="str">
            <v>OROZCO</v>
          </cell>
          <cell r="E2228" t="str">
            <v>DONNEYS</v>
          </cell>
          <cell r="F2228" t="str">
            <v>CARLOS</v>
          </cell>
          <cell r="G2228" t="str">
            <v>ANDRES</v>
          </cell>
          <cell r="H2228" t="str">
            <v>NULL</v>
          </cell>
          <cell r="I2228" t="str">
            <v>NULL</v>
          </cell>
          <cell r="J2228" t="str">
            <v>M</v>
          </cell>
          <cell r="K2228" t="str">
            <v>NULL</v>
          </cell>
          <cell r="L2228" t="str">
            <v>NULL</v>
          </cell>
          <cell r="M2228" t="str">
            <v>NULL</v>
          </cell>
          <cell r="N2228" t="str">
            <v>icaos40@gmail.com</v>
          </cell>
          <cell r="O2228" t="str">
            <v>NULL</v>
          </cell>
          <cell r="P2228" t="str">
            <v>NULL</v>
          </cell>
          <cell r="Q2228">
            <v>1</v>
          </cell>
        </row>
        <row r="2229">
          <cell r="B2229">
            <v>25287417</v>
          </cell>
          <cell r="C2229" t="str">
            <v>MUÑOZ CHAPARRO NATALIA MARIA</v>
          </cell>
          <cell r="D2229" t="str">
            <v>MUÑOZ</v>
          </cell>
          <cell r="E2229" t="str">
            <v>CHAPARRO</v>
          </cell>
          <cell r="F2229" t="str">
            <v>NATALIA</v>
          </cell>
          <cell r="G2229" t="str">
            <v>MARIA</v>
          </cell>
          <cell r="H2229" t="str">
            <v>NULL</v>
          </cell>
          <cell r="I2229" t="str">
            <v>NULL</v>
          </cell>
          <cell r="J2229" t="str">
            <v>F</v>
          </cell>
          <cell r="K2229" t="str">
            <v>NULL</v>
          </cell>
          <cell r="L2229" t="str">
            <v>NULL</v>
          </cell>
          <cell r="M2229" t="str">
            <v>NULL</v>
          </cell>
          <cell r="N2229" t="str">
            <v>nataliamaria1@gmail.com</v>
          </cell>
          <cell r="O2229" t="str">
            <v>NULL</v>
          </cell>
          <cell r="P2229" t="str">
            <v>NULL</v>
          </cell>
          <cell r="Q2229">
            <v>1</v>
          </cell>
        </row>
        <row r="2230">
          <cell r="B2230">
            <v>1061709955</v>
          </cell>
          <cell r="C2230" t="str">
            <v>DORADO ROMERO CESAR LEANDRO</v>
          </cell>
          <cell r="D2230" t="str">
            <v>DORADO</v>
          </cell>
          <cell r="E2230" t="str">
            <v>ROMERO</v>
          </cell>
          <cell r="F2230" t="str">
            <v>CESAR</v>
          </cell>
          <cell r="G2230" t="str">
            <v>LEANDRO</v>
          </cell>
          <cell r="H2230" t="str">
            <v>NULL</v>
          </cell>
          <cell r="I2230" t="str">
            <v>NULL</v>
          </cell>
          <cell r="J2230" t="str">
            <v>M</v>
          </cell>
          <cell r="K2230" t="str">
            <v>NULL</v>
          </cell>
          <cell r="L2230" t="str">
            <v>NULL</v>
          </cell>
          <cell r="M2230" t="str">
            <v>NULL</v>
          </cell>
          <cell r="N2230" t="str">
            <v>cesardorado@unicauca.edu.co</v>
          </cell>
          <cell r="O2230" t="str">
            <v>NULL</v>
          </cell>
          <cell r="P2230" t="str">
            <v>NULL</v>
          </cell>
          <cell r="Q2230">
            <v>1</v>
          </cell>
        </row>
        <row r="2231">
          <cell r="B2231">
            <v>1061687323</v>
          </cell>
          <cell r="C2231" t="str">
            <v>SANTANILLA SANDOVAL LUIS ALBERTO</v>
          </cell>
          <cell r="D2231" t="str">
            <v>SANTANILLA</v>
          </cell>
          <cell r="E2231" t="str">
            <v>SANDOVAL</v>
          </cell>
          <cell r="F2231" t="str">
            <v>LUIS</v>
          </cell>
          <cell r="G2231" t="str">
            <v>ALBERTO</v>
          </cell>
          <cell r="H2231" t="str">
            <v>NULL</v>
          </cell>
          <cell r="I2231" t="str">
            <v>NULL</v>
          </cell>
          <cell r="J2231" t="str">
            <v>M</v>
          </cell>
          <cell r="K2231" t="str">
            <v>NULL</v>
          </cell>
          <cell r="L2231" t="str">
            <v>NULL</v>
          </cell>
          <cell r="M2231" t="str">
            <v>NULL</v>
          </cell>
          <cell r="N2231" t="str">
            <v>Santanillarq@gmail.com</v>
          </cell>
          <cell r="O2231" t="str">
            <v>NULL</v>
          </cell>
          <cell r="P2231" t="str">
            <v>NULL</v>
          </cell>
          <cell r="Q2231">
            <v>1</v>
          </cell>
        </row>
        <row r="2232">
          <cell r="B2232">
            <v>1002870832</v>
          </cell>
          <cell r="C2232" t="str">
            <v>CAMILO LOAIZA HECTOR BAIRON</v>
          </cell>
          <cell r="D2232" t="str">
            <v>CAMILO</v>
          </cell>
          <cell r="E2232" t="str">
            <v>LOAIZA</v>
          </cell>
          <cell r="F2232" t="str">
            <v>HECTOR</v>
          </cell>
          <cell r="G2232" t="str">
            <v>BAIRON</v>
          </cell>
          <cell r="H2232" t="str">
            <v>NULL</v>
          </cell>
          <cell r="I2232" t="str">
            <v>NULL</v>
          </cell>
          <cell r="J2232" t="str">
            <v>M</v>
          </cell>
          <cell r="K2232" t="str">
            <v>NULL</v>
          </cell>
          <cell r="L2232" t="str">
            <v>NULL</v>
          </cell>
          <cell r="M2232" t="str">
            <v>NULL</v>
          </cell>
          <cell r="N2232" t="str">
            <v>hebacalo@hotmail.com</v>
          </cell>
          <cell r="O2232" t="str">
            <v>NULL</v>
          </cell>
          <cell r="P2232" t="str">
            <v>NULL</v>
          </cell>
          <cell r="Q2232">
            <v>1</v>
          </cell>
        </row>
        <row r="2233">
          <cell r="B2233">
            <v>18401596</v>
          </cell>
          <cell r="C2233" t="str">
            <v>PELAEZ LONDONO MANUEL FERNANDO</v>
          </cell>
          <cell r="D2233" t="str">
            <v>PELAEZ</v>
          </cell>
          <cell r="E2233" t="str">
            <v>LONDONO</v>
          </cell>
          <cell r="F2233" t="str">
            <v>MANUEL</v>
          </cell>
          <cell r="G2233" t="str">
            <v>FERNANDO</v>
          </cell>
          <cell r="H2233" t="str">
            <v>NULL</v>
          </cell>
          <cell r="I2233" t="str">
            <v>NULL</v>
          </cell>
          <cell r="J2233" t="str">
            <v>M</v>
          </cell>
          <cell r="K2233" t="str">
            <v>NULL</v>
          </cell>
          <cell r="L2233" t="str">
            <v>NULL</v>
          </cell>
          <cell r="M2233" t="str">
            <v>NULL</v>
          </cell>
          <cell r="N2233" t="str">
            <v>manuelpelaez@unicauca.edu.co</v>
          </cell>
          <cell r="O2233" t="str">
            <v>NULL</v>
          </cell>
          <cell r="P2233" t="str">
            <v>NULL</v>
          </cell>
          <cell r="Q2233">
            <v>1</v>
          </cell>
        </row>
        <row r="2234">
          <cell r="B2234">
            <v>9999</v>
          </cell>
          <cell r="C2234" t="str">
            <v>prue soto prueba pureba</v>
          </cell>
          <cell r="D2234" t="str">
            <v>prue</v>
          </cell>
          <cell r="E2234" t="str">
            <v>soto</v>
          </cell>
          <cell r="F2234" t="str">
            <v>prueba</v>
          </cell>
          <cell r="G2234" t="str">
            <v>pureba</v>
          </cell>
          <cell r="H2234">
            <v>56</v>
          </cell>
          <cell r="I2234" t="str">
            <v>PLANTA</v>
          </cell>
          <cell r="J2234" t="str">
            <v>M</v>
          </cell>
          <cell r="K2234" t="str">
            <v>ac</v>
          </cell>
          <cell r="L2234" t="str">
            <v>TC</v>
          </cell>
          <cell r="N2234" t="str">
            <v>elmerjs@gmail.com</v>
          </cell>
          <cell r="O2234" t="str">
            <v>TITULAR</v>
          </cell>
          <cell r="P2234">
            <v>45594</v>
          </cell>
          <cell r="Q2234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K529"/>
  <sheetViews>
    <sheetView tabSelected="1" zoomScaleNormal="100" workbookViewId="0">
      <pane xSplit="6" ySplit="5" topLeftCell="G422" activePane="bottomRight" state="frozen"/>
      <selection activeCell="B13" sqref="B13"/>
      <selection pane="topRight" activeCell="B13" sqref="B13"/>
      <selection pane="bottomLeft" activeCell="B13" sqref="B13"/>
      <selection pane="bottomRight" activeCell="F437" sqref="F437"/>
    </sheetView>
  </sheetViews>
  <sheetFormatPr baseColWidth="10" defaultColWidth="8.7109375" defaultRowHeight="11.25" x14ac:dyDescent="0.2"/>
  <cols>
    <col min="1" max="1" width="23.5703125" style="4" customWidth="1"/>
    <col min="2" max="2" width="21.140625" style="8" customWidth="1"/>
    <col min="3" max="3" width="11.7109375" style="3" customWidth="1"/>
    <col min="4" max="4" width="29.7109375" style="4" customWidth="1"/>
    <col min="5" max="5" width="6.28515625" style="5" customWidth="1"/>
    <col min="6" max="6" width="6.85546875" style="6" customWidth="1"/>
    <col min="7" max="7" width="10.7109375" style="4" customWidth="1"/>
    <col min="8" max="8" width="11.5703125" style="4" customWidth="1"/>
    <col min="9" max="9" width="9" style="4" customWidth="1"/>
    <col min="10" max="10" width="8.85546875" style="4" customWidth="1"/>
    <col min="11" max="12" width="10.5703125" style="4" customWidth="1"/>
    <col min="13" max="13" width="11.140625" style="4" customWidth="1"/>
    <col min="14" max="14" width="11.7109375" style="4" customWidth="1"/>
    <col min="15" max="16" width="10.85546875" style="4" customWidth="1"/>
    <col min="17" max="17" width="10.7109375" style="4" customWidth="1"/>
    <col min="18" max="18" width="9" style="4" customWidth="1"/>
    <col min="19" max="19" width="9.42578125" style="4" customWidth="1"/>
    <col min="20" max="20" width="9.7109375" style="4" customWidth="1"/>
    <col min="21" max="21" width="11.140625" style="4" customWidth="1"/>
    <col min="22" max="22" width="11.7109375" style="4" customWidth="1"/>
    <col min="23" max="23" width="11.42578125" style="4" customWidth="1"/>
    <col min="24" max="24" width="5.140625" style="4" customWidth="1"/>
    <col min="25" max="25" width="16" style="4" customWidth="1"/>
    <col min="26" max="26" width="23.85546875" style="4" customWidth="1"/>
    <col min="27" max="27" width="19.28515625" style="4" customWidth="1"/>
    <col min="28" max="28" width="16.85546875" style="4" customWidth="1"/>
    <col min="29" max="220" width="11.42578125" style="4" customWidth="1"/>
    <col min="221" max="221" width="53.140625" style="4" bestFit="1" customWidth="1"/>
    <col min="222" max="222" width="7.85546875" style="4" bestFit="1" customWidth="1"/>
    <col min="223" max="223" width="33.42578125" style="4" bestFit="1" customWidth="1"/>
    <col min="224" max="224" width="20.85546875" style="4" bestFit="1" customWidth="1"/>
    <col min="225" max="225" width="6.42578125" style="4" bestFit="1" customWidth="1"/>
    <col min="226" max="226" width="7.7109375" style="4" customWidth="1"/>
    <col min="227" max="228" width="11.140625" style="4" customWidth="1"/>
    <col min="229" max="16384" width="8.7109375" style="4"/>
  </cols>
  <sheetData>
    <row r="1" spans="1:25" ht="15.75" customHeight="1" x14ac:dyDescent="0.25">
      <c r="A1" s="1" t="s">
        <v>0</v>
      </c>
      <c r="B1" s="2"/>
      <c r="H1" s="4">
        <f>20895*1.07</f>
        <v>22357.65</v>
      </c>
    </row>
    <row r="2" spans="1:25" ht="15" x14ac:dyDescent="0.25">
      <c r="A2" s="7" t="s">
        <v>1</v>
      </c>
    </row>
    <row r="3" spans="1:25" ht="14.25" x14ac:dyDescent="0.2">
      <c r="A3" s="9" t="s">
        <v>526</v>
      </c>
    </row>
    <row r="4" spans="1:25" ht="14.25" x14ac:dyDescent="0.2">
      <c r="A4" s="9"/>
    </row>
    <row r="5" spans="1:25" ht="33.75" customHeight="1" x14ac:dyDescent="0.2">
      <c r="A5" s="10" t="s">
        <v>2</v>
      </c>
      <c r="B5" s="10" t="s">
        <v>3</v>
      </c>
      <c r="C5" s="11" t="s">
        <v>4</v>
      </c>
      <c r="D5" s="10" t="s">
        <v>5</v>
      </c>
      <c r="E5" s="10" t="s">
        <v>6</v>
      </c>
      <c r="F5" s="12" t="s">
        <v>7</v>
      </c>
      <c r="G5" s="13" t="s">
        <v>8</v>
      </c>
      <c r="H5" s="13" t="s">
        <v>9</v>
      </c>
      <c r="I5" s="13" t="s">
        <v>10</v>
      </c>
      <c r="J5" s="13" t="s">
        <v>11</v>
      </c>
      <c r="K5" s="13" t="s">
        <v>12</v>
      </c>
      <c r="L5" s="13" t="s">
        <v>13</v>
      </c>
      <c r="M5" s="13" t="s">
        <v>14</v>
      </c>
      <c r="N5" s="13" t="s">
        <v>15</v>
      </c>
      <c r="O5" s="13" t="s">
        <v>16</v>
      </c>
      <c r="P5" s="13" t="s">
        <v>17</v>
      </c>
      <c r="Q5" s="13" t="s">
        <v>18</v>
      </c>
      <c r="R5" s="13" t="s">
        <v>19</v>
      </c>
      <c r="S5" s="13" t="s">
        <v>20</v>
      </c>
      <c r="T5" s="13" t="s">
        <v>21</v>
      </c>
      <c r="U5" s="13" t="s">
        <v>22</v>
      </c>
      <c r="V5" s="13" t="s">
        <v>23</v>
      </c>
    </row>
    <row r="6" spans="1:25" ht="14.1" customHeight="1" x14ac:dyDescent="0.2">
      <c r="A6" s="14" t="s">
        <v>81</v>
      </c>
      <c r="B6" s="15" t="s">
        <v>82</v>
      </c>
      <c r="C6" s="16">
        <v>76335868</v>
      </c>
      <c r="D6" s="17" t="s">
        <v>83</v>
      </c>
      <c r="E6" s="18">
        <v>40</v>
      </c>
      <c r="F6" s="19">
        <v>262.92</v>
      </c>
      <c r="G6" s="20">
        <f>ROUND((F6*(20895*1.07)*E6/40),0)</f>
        <v>5878273</v>
      </c>
      <c r="H6" s="20">
        <f>ROUND((G6*151/30),0)</f>
        <v>29587307</v>
      </c>
      <c r="I6" s="20">
        <v>0</v>
      </c>
      <c r="J6" s="20">
        <f>ROUND(((G6+(I6/12))*0/12),0)</f>
        <v>0</v>
      </c>
      <c r="K6" s="21">
        <f>ROUND(((G6)*4/12),0)</f>
        <v>1959424</v>
      </c>
      <c r="L6" s="21">
        <f>ROUND((5878273*151/360),0)</f>
        <v>2465609</v>
      </c>
      <c r="M6" s="21">
        <f>ROUND(((G6*2/3)*151/360),0)</f>
        <v>1643739</v>
      </c>
      <c r="N6" s="20">
        <f t="shared" ref="N6" si="0">SUM(H6:M6)</f>
        <v>35656079</v>
      </c>
      <c r="O6" s="20">
        <f t="shared" ref="O6" si="1">ROUND(((H6+I6+J6+K6)/12),0)</f>
        <v>2628894</v>
      </c>
      <c r="P6" s="20">
        <f t="shared" ref="P6" si="2">(ROUND(H6*8.5/100,-2))</f>
        <v>2514900</v>
      </c>
      <c r="Q6" s="20">
        <f t="shared" ref="Q6" si="3">(ROUND(H6*12/100,-2))</f>
        <v>3550500</v>
      </c>
      <c r="R6" s="20">
        <f t="shared" ref="R6" si="4">(ROUND(H6*0.522/100,-2))</f>
        <v>154400</v>
      </c>
      <c r="S6" s="20">
        <f t="shared" ref="S6" si="5">(ROUND(H6*4/100,-2))</f>
        <v>1183500</v>
      </c>
      <c r="T6" s="20">
        <f t="shared" ref="T6" si="6">(ROUND(H6*3/100,-2))</f>
        <v>887600</v>
      </c>
      <c r="U6" s="21">
        <f t="shared" ref="U6" si="7">O6+P6+Q6+R6+S6+T6</f>
        <v>10919794</v>
      </c>
      <c r="V6" s="21">
        <f t="shared" ref="V6" si="8">N6+U6</f>
        <v>46575873</v>
      </c>
      <c r="W6" s="4">
        <f>+V6/G6</f>
        <v>7.92339399684227</v>
      </c>
      <c r="Y6" s="4">
        <f>+W6/151</f>
        <v>5.2472807926107749E-2</v>
      </c>
    </row>
    <row r="7" spans="1:25" ht="14.1" customHeight="1" x14ac:dyDescent="0.2">
      <c r="A7" s="14" t="s">
        <v>81</v>
      </c>
      <c r="B7" s="15" t="s">
        <v>82</v>
      </c>
      <c r="C7" s="16">
        <v>94516693</v>
      </c>
      <c r="D7" s="17" t="s">
        <v>84</v>
      </c>
      <c r="E7" s="18">
        <v>40</v>
      </c>
      <c r="F7" s="19">
        <v>318.33</v>
      </c>
      <c r="G7" s="20">
        <f t="shared" ref="G7:G70" si="9">ROUND((F7*(20895*1.07)*E7/40),0)</f>
        <v>7117111</v>
      </c>
      <c r="H7" s="20">
        <f t="shared" ref="H7:H70" si="10">ROUND((G7*151/30),0)</f>
        <v>35822792</v>
      </c>
      <c r="I7" s="20">
        <v>0</v>
      </c>
      <c r="J7" s="20">
        <f t="shared" ref="J7:J70" si="11">ROUND(((G7+(I7/12))*0/12),0)</f>
        <v>0</v>
      </c>
      <c r="K7" s="21">
        <f>ROUND(((G7)*4/12),0)</f>
        <v>2372370</v>
      </c>
      <c r="L7" s="21">
        <f t="shared" ref="L7:L70" si="12">ROUND(((G7+((I7+J7)/12))*151/360),0)</f>
        <v>2985233</v>
      </c>
      <c r="M7" s="21">
        <f t="shared" ref="M7:M70" si="13">ROUND((((G7*2/3)+(I7+J7/12))*151/360),0)</f>
        <v>1990155</v>
      </c>
      <c r="N7" s="20">
        <f t="shared" ref="N7:N70" si="14">SUM(H7:M7)</f>
        <v>43170550</v>
      </c>
      <c r="O7" s="20">
        <f>ROUND(((H7+K7)/12),0)</f>
        <v>3182930</v>
      </c>
      <c r="P7" s="20">
        <f t="shared" ref="P7:P70" si="15">(ROUND(H7*8.5/100,-2))</f>
        <v>3044900</v>
      </c>
      <c r="Q7" s="20">
        <f t="shared" ref="Q7:Q70" si="16">(ROUND(H7*12/100,-2))</f>
        <v>4298700</v>
      </c>
      <c r="R7" s="20">
        <f t="shared" ref="R7:R70" si="17">(ROUND(H7*0.522/100,-2))</f>
        <v>187000</v>
      </c>
      <c r="S7" s="20">
        <f t="shared" ref="S7:S70" si="18">(ROUND(H7*4/100,-2))</f>
        <v>1432900</v>
      </c>
      <c r="T7" s="20">
        <f t="shared" ref="T7:T70" si="19">(ROUND(H7*3/100,-2))</f>
        <v>1074700</v>
      </c>
      <c r="U7" s="21">
        <f t="shared" ref="U7:U70" si="20">O7+P7+Q7+R7+S7+T7</f>
        <v>13221130</v>
      </c>
      <c r="V7" s="21">
        <f t="shared" ref="V7:V70" si="21">N7+U7</f>
        <v>56391680</v>
      </c>
    </row>
    <row r="8" spans="1:25" ht="14.1" customHeight="1" x14ac:dyDescent="0.2">
      <c r="A8" s="14" t="s">
        <v>81</v>
      </c>
      <c r="B8" s="15" t="s">
        <v>82</v>
      </c>
      <c r="C8" s="16">
        <v>34322664</v>
      </c>
      <c r="D8" s="17" t="s">
        <v>85</v>
      </c>
      <c r="E8" s="18">
        <v>40</v>
      </c>
      <c r="F8" s="19">
        <v>302.95</v>
      </c>
      <c r="G8" s="20">
        <f t="shared" si="9"/>
        <v>6773250</v>
      </c>
      <c r="H8" s="20">
        <f t="shared" si="10"/>
        <v>34092025</v>
      </c>
      <c r="I8" s="20">
        <v>0</v>
      </c>
      <c r="J8" s="20">
        <f t="shared" si="11"/>
        <v>0</v>
      </c>
      <c r="K8" s="21">
        <f>ROUND(((G8)*4/12),0)</f>
        <v>2257750</v>
      </c>
      <c r="L8" s="21">
        <f t="shared" si="12"/>
        <v>2841002</v>
      </c>
      <c r="M8" s="21">
        <f t="shared" si="13"/>
        <v>1894001</v>
      </c>
      <c r="N8" s="20">
        <f t="shared" si="14"/>
        <v>41084778</v>
      </c>
      <c r="O8" s="20">
        <f t="shared" ref="O7:O70" si="22">ROUND(((H8+I8+J8+K8)/12),0)</f>
        <v>3029148</v>
      </c>
      <c r="P8" s="20">
        <f t="shared" si="15"/>
        <v>2897800</v>
      </c>
      <c r="Q8" s="20">
        <f t="shared" si="16"/>
        <v>4091000</v>
      </c>
      <c r="R8" s="20">
        <f t="shared" si="17"/>
        <v>178000</v>
      </c>
      <c r="S8" s="20">
        <f t="shared" si="18"/>
        <v>1363700</v>
      </c>
      <c r="T8" s="20">
        <f t="shared" si="19"/>
        <v>1022800</v>
      </c>
      <c r="U8" s="21">
        <f t="shared" si="20"/>
        <v>12582448</v>
      </c>
      <c r="V8" s="21">
        <f t="shared" si="21"/>
        <v>53667226</v>
      </c>
    </row>
    <row r="9" spans="1:25" ht="14.1" customHeight="1" x14ac:dyDescent="0.2">
      <c r="A9" s="14" t="s">
        <v>81</v>
      </c>
      <c r="B9" s="15" t="s">
        <v>82</v>
      </c>
      <c r="C9" s="16">
        <v>16281976</v>
      </c>
      <c r="D9" s="17" t="s">
        <v>538</v>
      </c>
      <c r="E9" s="18">
        <v>20</v>
      </c>
      <c r="F9" s="19">
        <v>440.96</v>
      </c>
      <c r="G9" s="20">
        <f t="shared" si="9"/>
        <v>4929415</v>
      </c>
      <c r="H9" s="20">
        <f t="shared" si="10"/>
        <v>24811389</v>
      </c>
      <c r="I9" s="20">
        <v>0</v>
      </c>
      <c r="J9" s="20">
        <f t="shared" si="11"/>
        <v>0</v>
      </c>
      <c r="K9" s="21">
        <f t="shared" ref="K7:K70" si="23">ROUND(((G9+(I9+J9/12))*4/12),0)</f>
        <v>1643138</v>
      </c>
      <c r="L9" s="21">
        <f t="shared" si="12"/>
        <v>2067616</v>
      </c>
      <c r="M9" s="21">
        <f t="shared" si="13"/>
        <v>1378410</v>
      </c>
      <c r="N9" s="20">
        <f t="shared" si="14"/>
        <v>29900553</v>
      </c>
      <c r="O9" s="20">
        <f t="shared" si="22"/>
        <v>2204544</v>
      </c>
      <c r="P9" s="20">
        <f t="shared" si="15"/>
        <v>2109000</v>
      </c>
      <c r="Q9" s="20">
        <f t="shared" si="16"/>
        <v>2977400</v>
      </c>
      <c r="R9" s="20">
        <f t="shared" si="17"/>
        <v>129500</v>
      </c>
      <c r="S9" s="20">
        <f t="shared" si="18"/>
        <v>992500</v>
      </c>
      <c r="T9" s="20">
        <f t="shared" si="19"/>
        <v>744300</v>
      </c>
      <c r="U9" s="21">
        <f t="shared" si="20"/>
        <v>9157244</v>
      </c>
      <c r="V9" s="21">
        <f t="shared" si="21"/>
        <v>39057797</v>
      </c>
    </row>
    <row r="10" spans="1:25" ht="14.1" customHeight="1" x14ac:dyDescent="0.2">
      <c r="A10" s="14" t="s">
        <v>81</v>
      </c>
      <c r="B10" s="15" t="s">
        <v>82</v>
      </c>
      <c r="C10" s="16">
        <v>34321576</v>
      </c>
      <c r="D10" s="17" t="s">
        <v>86</v>
      </c>
      <c r="E10" s="18">
        <v>40</v>
      </c>
      <c r="F10" s="19">
        <v>302.64</v>
      </c>
      <c r="G10" s="20">
        <f t="shared" si="9"/>
        <v>6766319</v>
      </c>
      <c r="H10" s="20">
        <f t="shared" si="10"/>
        <v>34057139</v>
      </c>
      <c r="I10" s="20">
        <v>0</v>
      </c>
      <c r="J10" s="20">
        <f t="shared" si="11"/>
        <v>0</v>
      </c>
      <c r="K10" s="21">
        <f>ROUND((G10*4/12),0)</f>
        <v>2255440</v>
      </c>
      <c r="L10" s="21">
        <f t="shared" si="12"/>
        <v>2838095</v>
      </c>
      <c r="M10" s="21">
        <f t="shared" si="13"/>
        <v>1892063</v>
      </c>
      <c r="N10" s="20">
        <f t="shared" si="14"/>
        <v>41042737</v>
      </c>
      <c r="O10" s="20">
        <f t="shared" si="22"/>
        <v>3026048</v>
      </c>
      <c r="P10" s="20">
        <f t="shared" si="15"/>
        <v>2894900</v>
      </c>
      <c r="Q10" s="20">
        <f t="shared" si="16"/>
        <v>4086900</v>
      </c>
      <c r="R10" s="20">
        <f t="shared" si="17"/>
        <v>177800</v>
      </c>
      <c r="S10" s="20">
        <f t="shared" si="18"/>
        <v>1362300</v>
      </c>
      <c r="T10" s="20">
        <f t="shared" si="19"/>
        <v>1021700</v>
      </c>
      <c r="U10" s="21">
        <f t="shared" si="20"/>
        <v>12569648</v>
      </c>
      <c r="V10" s="21">
        <f t="shared" si="21"/>
        <v>53612385</v>
      </c>
    </row>
    <row r="11" spans="1:25" ht="14.1" customHeight="1" x14ac:dyDescent="0.2">
      <c r="A11" s="14" t="s">
        <v>81</v>
      </c>
      <c r="B11" s="15" t="s">
        <v>82</v>
      </c>
      <c r="C11" s="16">
        <v>34324669</v>
      </c>
      <c r="D11" s="17" t="s">
        <v>87</v>
      </c>
      <c r="E11" s="18">
        <v>20</v>
      </c>
      <c r="F11" s="19">
        <v>344.28</v>
      </c>
      <c r="G11" s="20">
        <f t="shared" si="9"/>
        <v>3848646</v>
      </c>
      <c r="H11" s="20">
        <f t="shared" si="10"/>
        <v>19371518</v>
      </c>
      <c r="I11" s="20">
        <v>0</v>
      </c>
      <c r="J11" s="20">
        <f t="shared" si="11"/>
        <v>0</v>
      </c>
      <c r="K11" s="21">
        <f t="shared" si="23"/>
        <v>1282882</v>
      </c>
      <c r="L11" s="21">
        <f t="shared" si="12"/>
        <v>1614293</v>
      </c>
      <c r="M11" s="21">
        <f t="shared" si="13"/>
        <v>1076195</v>
      </c>
      <c r="N11" s="20">
        <f t="shared" si="14"/>
        <v>23344888</v>
      </c>
      <c r="O11" s="20">
        <f t="shared" si="22"/>
        <v>1721200</v>
      </c>
      <c r="P11" s="20">
        <f t="shared" si="15"/>
        <v>1646600</v>
      </c>
      <c r="Q11" s="20">
        <f t="shared" si="16"/>
        <v>2324600</v>
      </c>
      <c r="R11" s="20">
        <f t="shared" si="17"/>
        <v>101100</v>
      </c>
      <c r="S11" s="20">
        <f t="shared" si="18"/>
        <v>774900</v>
      </c>
      <c r="T11" s="20">
        <f t="shared" si="19"/>
        <v>581100</v>
      </c>
      <c r="U11" s="21">
        <f t="shared" si="20"/>
        <v>7149500</v>
      </c>
      <c r="V11" s="21">
        <f t="shared" si="21"/>
        <v>30494388</v>
      </c>
    </row>
    <row r="12" spans="1:25" ht="14.1" customHeight="1" x14ac:dyDescent="0.2">
      <c r="A12" s="14" t="s">
        <v>81</v>
      </c>
      <c r="B12" s="15" t="s">
        <v>88</v>
      </c>
      <c r="C12" s="16">
        <v>1061705278</v>
      </c>
      <c r="D12" s="17" t="s">
        <v>89</v>
      </c>
      <c r="E12" s="18">
        <v>40</v>
      </c>
      <c r="F12" s="19">
        <v>226</v>
      </c>
      <c r="G12" s="20">
        <f t="shared" si="9"/>
        <v>5052829</v>
      </c>
      <c r="H12" s="20">
        <f t="shared" si="10"/>
        <v>25432573</v>
      </c>
      <c r="I12" s="20">
        <v>0</v>
      </c>
      <c r="J12" s="20">
        <f t="shared" si="11"/>
        <v>0</v>
      </c>
      <c r="K12" s="21">
        <f t="shared" si="23"/>
        <v>1684276</v>
      </c>
      <c r="L12" s="21">
        <f t="shared" si="12"/>
        <v>2119381</v>
      </c>
      <c r="M12" s="21">
        <f t="shared" si="13"/>
        <v>1412921</v>
      </c>
      <c r="N12" s="20">
        <f t="shared" si="14"/>
        <v>30649151</v>
      </c>
      <c r="O12" s="20">
        <f t="shared" si="22"/>
        <v>2259737</v>
      </c>
      <c r="P12" s="20">
        <f t="shared" si="15"/>
        <v>2161800</v>
      </c>
      <c r="Q12" s="20">
        <f t="shared" si="16"/>
        <v>3051900</v>
      </c>
      <c r="R12" s="20">
        <f t="shared" si="17"/>
        <v>132800</v>
      </c>
      <c r="S12" s="20">
        <f t="shared" si="18"/>
        <v>1017300</v>
      </c>
      <c r="T12" s="20">
        <f t="shared" si="19"/>
        <v>763000</v>
      </c>
      <c r="U12" s="21">
        <f t="shared" si="20"/>
        <v>9386537</v>
      </c>
      <c r="V12" s="21">
        <f t="shared" si="21"/>
        <v>40035688</v>
      </c>
    </row>
    <row r="13" spans="1:25" ht="14.1" customHeight="1" x14ac:dyDescent="0.2">
      <c r="A13" s="14" t="s">
        <v>81</v>
      </c>
      <c r="B13" s="15" t="s">
        <v>88</v>
      </c>
      <c r="C13" s="16">
        <v>79968066</v>
      </c>
      <c r="D13" s="17" t="s">
        <v>540</v>
      </c>
      <c r="E13" s="18">
        <v>40</v>
      </c>
      <c r="F13" s="19">
        <v>275</v>
      </c>
      <c r="G13" s="20">
        <f t="shared" si="9"/>
        <v>6148354</v>
      </c>
      <c r="H13" s="20">
        <f t="shared" si="10"/>
        <v>30946715</v>
      </c>
      <c r="I13" s="20">
        <v>0</v>
      </c>
      <c r="J13" s="20">
        <f t="shared" si="11"/>
        <v>0</v>
      </c>
      <c r="K13" s="21">
        <f t="shared" si="23"/>
        <v>2049451</v>
      </c>
      <c r="L13" s="21">
        <f t="shared" si="12"/>
        <v>2578893</v>
      </c>
      <c r="M13" s="21">
        <f t="shared" si="13"/>
        <v>1719262</v>
      </c>
      <c r="N13" s="20">
        <f t="shared" si="14"/>
        <v>37294321</v>
      </c>
      <c r="O13" s="20">
        <f t="shared" si="22"/>
        <v>2749681</v>
      </c>
      <c r="P13" s="20">
        <f t="shared" si="15"/>
        <v>2630500</v>
      </c>
      <c r="Q13" s="20">
        <f t="shared" si="16"/>
        <v>3713600</v>
      </c>
      <c r="R13" s="20">
        <f t="shared" si="17"/>
        <v>161500</v>
      </c>
      <c r="S13" s="20">
        <f t="shared" si="18"/>
        <v>1237900</v>
      </c>
      <c r="T13" s="20">
        <f t="shared" si="19"/>
        <v>928400</v>
      </c>
      <c r="U13" s="21">
        <f t="shared" si="20"/>
        <v>11421581</v>
      </c>
      <c r="V13" s="21">
        <f t="shared" si="21"/>
        <v>48715902</v>
      </c>
    </row>
    <row r="14" spans="1:25" ht="14.1" customHeight="1" x14ac:dyDescent="0.2">
      <c r="A14" s="14" t="s">
        <v>81</v>
      </c>
      <c r="B14" s="15" t="s">
        <v>88</v>
      </c>
      <c r="C14" s="16">
        <v>1061759470</v>
      </c>
      <c r="D14" s="17" t="s">
        <v>541</v>
      </c>
      <c r="E14" s="18">
        <v>40</v>
      </c>
      <c r="F14" s="19">
        <v>217.84</v>
      </c>
      <c r="G14" s="20">
        <f t="shared" si="9"/>
        <v>4870390</v>
      </c>
      <c r="H14" s="20">
        <f t="shared" si="10"/>
        <v>24514296</v>
      </c>
      <c r="I14" s="20">
        <v>0</v>
      </c>
      <c r="J14" s="20">
        <f t="shared" si="11"/>
        <v>0</v>
      </c>
      <c r="K14" s="21">
        <f t="shared" si="23"/>
        <v>1623463</v>
      </c>
      <c r="L14" s="21">
        <f t="shared" si="12"/>
        <v>2042858</v>
      </c>
      <c r="M14" s="21">
        <f t="shared" si="13"/>
        <v>1361905</v>
      </c>
      <c r="N14" s="20">
        <f t="shared" si="14"/>
        <v>29542522</v>
      </c>
      <c r="O14" s="20">
        <f t="shared" si="22"/>
        <v>2178147</v>
      </c>
      <c r="P14" s="20">
        <f t="shared" si="15"/>
        <v>2083700</v>
      </c>
      <c r="Q14" s="20">
        <f t="shared" si="16"/>
        <v>2941700</v>
      </c>
      <c r="R14" s="20">
        <f t="shared" si="17"/>
        <v>128000</v>
      </c>
      <c r="S14" s="20">
        <f t="shared" si="18"/>
        <v>980600</v>
      </c>
      <c r="T14" s="20">
        <f t="shared" si="19"/>
        <v>735400</v>
      </c>
      <c r="U14" s="21">
        <f t="shared" si="20"/>
        <v>9047547</v>
      </c>
      <c r="V14" s="21">
        <f t="shared" si="21"/>
        <v>38590069</v>
      </c>
    </row>
    <row r="15" spans="1:25" ht="14.1" customHeight="1" x14ac:dyDescent="0.2">
      <c r="A15" s="14" t="s">
        <v>81</v>
      </c>
      <c r="B15" s="15" t="s">
        <v>88</v>
      </c>
      <c r="C15" s="16">
        <v>10544679</v>
      </c>
      <c r="D15" s="17" t="s">
        <v>90</v>
      </c>
      <c r="E15" s="18">
        <v>40</v>
      </c>
      <c r="F15" s="19">
        <v>255.56</v>
      </c>
      <c r="G15" s="20">
        <f t="shared" si="9"/>
        <v>5713721</v>
      </c>
      <c r="H15" s="20">
        <f t="shared" si="10"/>
        <v>28759062</v>
      </c>
      <c r="I15" s="20">
        <v>0</v>
      </c>
      <c r="J15" s="20">
        <f t="shared" si="11"/>
        <v>0</v>
      </c>
      <c r="K15" s="21">
        <f t="shared" si="23"/>
        <v>1904574</v>
      </c>
      <c r="L15" s="21">
        <f t="shared" si="12"/>
        <v>2396589</v>
      </c>
      <c r="M15" s="21">
        <f t="shared" si="13"/>
        <v>1597726</v>
      </c>
      <c r="N15" s="20">
        <f t="shared" si="14"/>
        <v>34657951</v>
      </c>
      <c r="O15" s="20">
        <f t="shared" si="22"/>
        <v>2555303</v>
      </c>
      <c r="P15" s="20">
        <f t="shared" si="15"/>
        <v>2444500</v>
      </c>
      <c r="Q15" s="20">
        <f t="shared" si="16"/>
        <v>3451100</v>
      </c>
      <c r="R15" s="20">
        <f t="shared" si="17"/>
        <v>150100</v>
      </c>
      <c r="S15" s="20">
        <f t="shared" si="18"/>
        <v>1150400</v>
      </c>
      <c r="T15" s="20">
        <f t="shared" si="19"/>
        <v>862800</v>
      </c>
      <c r="U15" s="21">
        <f t="shared" si="20"/>
        <v>10614203</v>
      </c>
      <c r="V15" s="21">
        <f t="shared" si="21"/>
        <v>45272154</v>
      </c>
    </row>
    <row r="16" spans="1:25" ht="14.1" customHeight="1" x14ac:dyDescent="0.2">
      <c r="A16" s="14" t="s">
        <v>81</v>
      </c>
      <c r="B16" s="15" t="s">
        <v>88</v>
      </c>
      <c r="C16" s="16">
        <v>94060282</v>
      </c>
      <c r="D16" s="17" t="s">
        <v>91</v>
      </c>
      <c r="E16" s="18">
        <v>40</v>
      </c>
      <c r="F16" s="19">
        <v>225.56</v>
      </c>
      <c r="G16" s="20">
        <f t="shared" si="9"/>
        <v>5042992</v>
      </c>
      <c r="H16" s="20">
        <f t="shared" si="10"/>
        <v>25383060</v>
      </c>
      <c r="I16" s="20">
        <v>0</v>
      </c>
      <c r="J16" s="20">
        <f t="shared" si="11"/>
        <v>0</v>
      </c>
      <c r="K16" s="21">
        <f t="shared" si="23"/>
        <v>1680997</v>
      </c>
      <c r="L16" s="21">
        <f t="shared" si="12"/>
        <v>2115255</v>
      </c>
      <c r="M16" s="21">
        <f t="shared" si="13"/>
        <v>1410170</v>
      </c>
      <c r="N16" s="20">
        <f t="shared" si="14"/>
        <v>30589482</v>
      </c>
      <c r="O16" s="20">
        <f t="shared" si="22"/>
        <v>2255338</v>
      </c>
      <c r="P16" s="20">
        <f t="shared" si="15"/>
        <v>2157600</v>
      </c>
      <c r="Q16" s="20">
        <f t="shared" si="16"/>
        <v>3046000</v>
      </c>
      <c r="R16" s="20">
        <f t="shared" si="17"/>
        <v>132500</v>
      </c>
      <c r="S16" s="20">
        <f t="shared" si="18"/>
        <v>1015300</v>
      </c>
      <c r="T16" s="20">
        <f t="shared" si="19"/>
        <v>761500</v>
      </c>
      <c r="U16" s="21">
        <f t="shared" si="20"/>
        <v>9368238</v>
      </c>
      <c r="V16" s="21">
        <f t="shared" si="21"/>
        <v>39957720</v>
      </c>
    </row>
    <row r="17" spans="1:22" ht="14.1" customHeight="1" x14ac:dyDescent="0.2">
      <c r="A17" s="14" t="s">
        <v>81</v>
      </c>
      <c r="B17" s="15" t="s">
        <v>88</v>
      </c>
      <c r="C17" s="16">
        <v>1061705743</v>
      </c>
      <c r="D17" s="17" t="s">
        <v>542</v>
      </c>
      <c r="E17" s="18">
        <v>40</v>
      </c>
      <c r="F17" s="19">
        <v>218.04</v>
      </c>
      <c r="G17" s="20">
        <f t="shared" si="9"/>
        <v>4874862</v>
      </c>
      <c r="H17" s="20">
        <f t="shared" si="10"/>
        <v>24536805</v>
      </c>
      <c r="I17" s="20">
        <v>0</v>
      </c>
      <c r="J17" s="20">
        <f t="shared" si="11"/>
        <v>0</v>
      </c>
      <c r="K17" s="21">
        <f t="shared" si="23"/>
        <v>1624954</v>
      </c>
      <c r="L17" s="21">
        <f t="shared" si="12"/>
        <v>2044734</v>
      </c>
      <c r="M17" s="21">
        <f t="shared" si="13"/>
        <v>1363156</v>
      </c>
      <c r="N17" s="20">
        <f t="shared" si="14"/>
        <v>29569649</v>
      </c>
      <c r="O17" s="20">
        <f t="shared" si="22"/>
        <v>2180147</v>
      </c>
      <c r="P17" s="20">
        <f t="shared" si="15"/>
        <v>2085600</v>
      </c>
      <c r="Q17" s="20">
        <f t="shared" si="16"/>
        <v>2944400</v>
      </c>
      <c r="R17" s="20">
        <f t="shared" si="17"/>
        <v>128100</v>
      </c>
      <c r="S17" s="20">
        <f t="shared" si="18"/>
        <v>981500</v>
      </c>
      <c r="T17" s="20">
        <f t="shared" si="19"/>
        <v>736100</v>
      </c>
      <c r="U17" s="21">
        <f t="shared" si="20"/>
        <v>9055847</v>
      </c>
      <c r="V17" s="21">
        <f t="shared" si="21"/>
        <v>38625496</v>
      </c>
    </row>
    <row r="18" spans="1:22" ht="14.1" customHeight="1" x14ac:dyDescent="0.2">
      <c r="A18" s="14" t="s">
        <v>81</v>
      </c>
      <c r="B18" s="15" t="s">
        <v>88</v>
      </c>
      <c r="C18" s="16">
        <v>1061688698</v>
      </c>
      <c r="D18" s="17" t="s">
        <v>92</v>
      </c>
      <c r="E18" s="18">
        <v>40</v>
      </c>
      <c r="F18" s="19">
        <v>300.31</v>
      </c>
      <c r="G18" s="20">
        <f t="shared" si="9"/>
        <v>6714226</v>
      </c>
      <c r="H18" s="20">
        <f t="shared" si="10"/>
        <v>33794938</v>
      </c>
      <c r="I18" s="20">
        <v>0</v>
      </c>
      <c r="J18" s="20">
        <f t="shared" si="11"/>
        <v>0</v>
      </c>
      <c r="K18" s="21">
        <f t="shared" si="23"/>
        <v>2238075</v>
      </c>
      <c r="L18" s="21">
        <f t="shared" si="12"/>
        <v>2816245</v>
      </c>
      <c r="M18" s="21">
        <f t="shared" si="13"/>
        <v>1877497</v>
      </c>
      <c r="N18" s="20">
        <f t="shared" si="14"/>
        <v>40726755</v>
      </c>
      <c r="O18" s="20">
        <f t="shared" si="22"/>
        <v>3002751</v>
      </c>
      <c r="P18" s="20">
        <f t="shared" si="15"/>
        <v>2872600</v>
      </c>
      <c r="Q18" s="20">
        <f t="shared" si="16"/>
        <v>4055400</v>
      </c>
      <c r="R18" s="20">
        <f t="shared" si="17"/>
        <v>176400</v>
      </c>
      <c r="S18" s="20">
        <f t="shared" si="18"/>
        <v>1351800</v>
      </c>
      <c r="T18" s="20">
        <f t="shared" si="19"/>
        <v>1013800</v>
      </c>
      <c r="U18" s="21">
        <f t="shared" si="20"/>
        <v>12472751</v>
      </c>
      <c r="V18" s="21">
        <f t="shared" si="21"/>
        <v>53199506</v>
      </c>
    </row>
    <row r="19" spans="1:22" ht="14.1" customHeight="1" x14ac:dyDescent="0.2">
      <c r="A19" s="14" t="s">
        <v>81</v>
      </c>
      <c r="B19" s="15" t="s">
        <v>88</v>
      </c>
      <c r="C19" s="16">
        <v>94063101</v>
      </c>
      <c r="D19" s="17" t="s">
        <v>93</v>
      </c>
      <c r="E19" s="18">
        <v>40</v>
      </c>
      <c r="F19" s="19">
        <v>362.34</v>
      </c>
      <c r="G19" s="20">
        <f t="shared" si="9"/>
        <v>8101071</v>
      </c>
      <c r="H19" s="20">
        <f t="shared" si="10"/>
        <v>40775391</v>
      </c>
      <c r="I19" s="20">
        <v>0</v>
      </c>
      <c r="J19" s="20">
        <f t="shared" si="11"/>
        <v>0</v>
      </c>
      <c r="K19" s="21">
        <f t="shared" si="23"/>
        <v>2700357</v>
      </c>
      <c r="L19" s="21">
        <f t="shared" si="12"/>
        <v>3397949</v>
      </c>
      <c r="M19" s="21">
        <f t="shared" si="13"/>
        <v>2265299</v>
      </c>
      <c r="N19" s="20">
        <f t="shared" si="14"/>
        <v>49138996</v>
      </c>
      <c r="O19" s="20">
        <f t="shared" si="22"/>
        <v>3622979</v>
      </c>
      <c r="P19" s="20">
        <f t="shared" si="15"/>
        <v>3465900</v>
      </c>
      <c r="Q19" s="20">
        <f t="shared" si="16"/>
        <v>4893000</v>
      </c>
      <c r="R19" s="20">
        <f t="shared" si="17"/>
        <v>212800</v>
      </c>
      <c r="S19" s="20">
        <f t="shared" si="18"/>
        <v>1631000</v>
      </c>
      <c r="T19" s="20">
        <f t="shared" si="19"/>
        <v>1223300</v>
      </c>
      <c r="U19" s="21">
        <f t="shared" si="20"/>
        <v>15048979</v>
      </c>
      <c r="V19" s="21">
        <f t="shared" si="21"/>
        <v>64187975</v>
      </c>
    </row>
    <row r="20" spans="1:22" ht="14.1" customHeight="1" x14ac:dyDescent="0.2">
      <c r="A20" s="14" t="s">
        <v>81</v>
      </c>
      <c r="B20" s="15" t="s">
        <v>88</v>
      </c>
      <c r="C20" s="16">
        <v>16768923</v>
      </c>
      <c r="D20" s="17" t="s">
        <v>94</v>
      </c>
      <c r="E20" s="18">
        <v>40</v>
      </c>
      <c r="F20" s="19">
        <v>233.04</v>
      </c>
      <c r="G20" s="20">
        <f t="shared" si="9"/>
        <v>5210227</v>
      </c>
      <c r="H20" s="20">
        <f t="shared" si="10"/>
        <v>26224809</v>
      </c>
      <c r="I20" s="20">
        <v>0</v>
      </c>
      <c r="J20" s="20">
        <f t="shared" si="11"/>
        <v>0</v>
      </c>
      <c r="K20" s="21">
        <f t="shared" si="23"/>
        <v>1736742</v>
      </c>
      <c r="L20" s="21">
        <f t="shared" si="12"/>
        <v>2185401</v>
      </c>
      <c r="M20" s="21">
        <f t="shared" si="13"/>
        <v>1456934</v>
      </c>
      <c r="N20" s="20">
        <f t="shared" si="14"/>
        <v>31603886</v>
      </c>
      <c r="O20" s="20">
        <f t="shared" si="22"/>
        <v>2330129</v>
      </c>
      <c r="P20" s="20">
        <f t="shared" si="15"/>
        <v>2229100</v>
      </c>
      <c r="Q20" s="20">
        <f t="shared" si="16"/>
        <v>3147000</v>
      </c>
      <c r="R20" s="20">
        <f t="shared" si="17"/>
        <v>136900</v>
      </c>
      <c r="S20" s="20">
        <f t="shared" si="18"/>
        <v>1049000</v>
      </c>
      <c r="T20" s="20">
        <f t="shared" si="19"/>
        <v>786700</v>
      </c>
      <c r="U20" s="21">
        <f t="shared" si="20"/>
        <v>9678829</v>
      </c>
      <c r="V20" s="21">
        <f t="shared" si="21"/>
        <v>41282715</v>
      </c>
    </row>
    <row r="21" spans="1:22" ht="14.1" customHeight="1" x14ac:dyDescent="0.2">
      <c r="A21" s="14" t="s">
        <v>81</v>
      </c>
      <c r="B21" s="15" t="s">
        <v>88</v>
      </c>
      <c r="C21" s="16">
        <v>76313761</v>
      </c>
      <c r="D21" s="17" t="s">
        <v>95</v>
      </c>
      <c r="E21" s="18">
        <v>40</v>
      </c>
      <c r="F21" s="19">
        <v>396.25</v>
      </c>
      <c r="G21" s="20">
        <f t="shared" si="9"/>
        <v>8859219</v>
      </c>
      <c r="H21" s="20">
        <f t="shared" si="10"/>
        <v>44591402</v>
      </c>
      <c r="I21" s="20">
        <v>0</v>
      </c>
      <c r="J21" s="20">
        <f t="shared" si="11"/>
        <v>0</v>
      </c>
      <c r="K21" s="21">
        <f t="shared" si="23"/>
        <v>2953073</v>
      </c>
      <c r="L21" s="21">
        <f t="shared" si="12"/>
        <v>3715950</v>
      </c>
      <c r="M21" s="21">
        <f t="shared" si="13"/>
        <v>2477300</v>
      </c>
      <c r="N21" s="20">
        <f t="shared" si="14"/>
        <v>53737725</v>
      </c>
      <c r="O21" s="20">
        <f t="shared" si="22"/>
        <v>3962040</v>
      </c>
      <c r="P21" s="20">
        <f t="shared" si="15"/>
        <v>3790300</v>
      </c>
      <c r="Q21" s="20">
        <f t="shared" si="16"/>
        <v>5351000</v>
      </c>
      <c r="R21" s="20">
        <f t="shared" si="17"/>
        <v>232800</v>
      </c>
      <c r="S21" s="20">
        <f t="shared" si="18"/>
        <v>1783700</v>
      </c>
      <c r="T21" s="20">
        <f t="shared" si="19"/>
        <v>1337700</v>
      </c>
      <c r="U21" s="21">
        <f t="shared" si="20"/>
        <v>16457540</v>
      </c>
      <c r="V21" s="21">
        <f t="shared" si="21"/>
        <v>70195265</v>
      </c>
    </row>
    <row r="22" spans="1:22" ht="14.1" customHeight="1" x14ac:dyDescent="0.2">
      <c r="A22" s="14" t="s">
        <v>81</v>
      </c>
      <c r="B22" s="15" t="s">
        <v>96</v>
      </c>
      <c r="C22" s="16">
        <v>1085293644</v>
      </c>
      <c r="D22" s="17" t="s">
        <v>97</v>
      </c>
      <c r="E22" s="18">
        <v>40</v>
      </c>
      <c r="F22" s="19">
        <v>294.76</v>
      </c>
      <c r="G22" s="20">
        <f t="shared" si="9"/>
        <v>6590141</v>
      </c>
      <c r="H22" s="20">
        <f t="shared" si="10"/>
        <v>33170376</v>
      </c>
      <c r="I22" s="20">
        <v>0</v>
      </c>
      <c r="J22" s="20">
        <f t="shared" si="11"/>
        <v>0</v>
      </c>
      <c r="K22" s="21">
        <f t="shared" si="23"/>
        <v>2196714</v>
      </c>
      <c r="L22" s="21">
        <f t="shared" si="12"/>
        <v>2764198</v>
      </c>
      <c r="M22" s="21">
        <f t="shared" si="13"/>
        <v>1842799</v>
      </c>
      <c r="N22" s="20">
        <f t="shared" si="14"/>
        <v>39974087</v>
      </c>
      <c r="O22" s="20">
        <f t="shared" si="22"/>
        <v>2947258</v>
      </c>
      <c r="P22" s="20">
        <f t="shared" si="15"/>
        <v>2819500</v>
      </c>
      <c r="Q22" s="20">
        <f t="shared" si="16"/>
        <v>3980400</v>
      </c>
      <c r="R22" s="20">
        <f t="shared" si="17"/>
        <v>173100</v>
      </c>
      <c r="S22" s="20">
        <f t="shared" si="18"/>
        <v>1326800</v>
      </c>
      <c r="T22" s="20">
        <f t="shared" si="19"/>
        <v>995100</v>
      </c>
      <c r="U22" s="21">
        <f t="shared" si="20"/>
        <v>12242158</v>
      </c>
      <c r="V22" s="21">
        <f t="shared" si="21"/>
        <v>52216245</v>
      </c>
    </row>
    <row r="23" spans="1:22" ht="14.1" customHeight="1" x14ac:dyDescent="0.2">
      <c r="A23" s="14" t="s">
        <v>81</v>
      </c>
      <c r="B23" s="15" t="s">
        <v>96</v>
      </c>
      <c r="C23" s="16">
        <v>1061720750</v>
      </c>
      <c r="D23" s="17" t="s">
        <v>98</v>
      </c>
      <c r="E23" s="18">
        <v>40</v>
      </c>
      <c r="F23" s="19">
        <v>300</v>
      </c>
      <c r="G23" s="20">
        <f t="shared" si="9"/>
        <v>6707295</v>
      </c>
      <c r="H23" s="20">
        <f t="shared" si="10"/>
        <v>33760052</v>
      </c>
      <c r="I23" s="20">
        <v>0</v>
      </c>
      <c r="J23" s="20">
        <f t="shared" si="11"/>
        <v>0</v>
      </c>
      <c r="K23" s="21">
        <f t="shared" si="23"/>
        <v>2235765</v>
      </c>
      <c r="L23" s="21">
        <f t="shared" si="12"/>
        <v>2813338</v>
      </c>
      <c r="M23" s="21">
        <f t="shared" si="13"/>
        <v>1875558</v>
      </c>
      <c r="N23" s="20">
        <f t="shared" si="14"/>
        <v>40684713</v>
      </c>
      <c r="O23" s="20">
        <f t="shared" si="22"/>
        <v>2999651</v>
      </c>
      <c r="P23" s="20">
        <f t="shared" si="15"/>
        <v>2869600</v>
      </c>
      <c r="Q23" s="20">
        <f t="shared" si="16"/>
        <v>4051200</v>
      </c>
      <c r="R23" s="20">
        <f t="shared" si="17"/>
        <v>176200</v>
      </c>
      <c r="S23" s="20">
        <f t="shared" si="18"/>
        <v>1350400</v>
      </c>
      <c r="T23" s="20">
        <f t="shared" si="19"/>
        <v>1012800</v>
      </c>
      <c r="U23" s="21">
        <f t="shared" si="20"/>
        <v>12459851</v>
      </c>
      <c r="V23" s="21">
        <f t="shared" si="21"/>
        <v>53144564</v>
      </c>
    </row>
    <row r="24" spans="1:22" ht="14.1" customHeight="1" x14ac:dyDescent="0.2">
      <c r="A24" s="14" t="s">
        <v>81</v>
      </c>
      <c r="B24" s="15" t="s">
        <v>96</v>
      </c>
      <c r="C24" s="16">
        <v>76313507</v>
      </c>
      <c r="D24" s="17" t="s">
        <v>99</v>
      </c>
      <c r="E24" s="18">
        <v>40</v>
      </c>
      <c r="F24" s="19">
        <v>346</v>
      </c>
      <c r="G24" s="20">
        <f t="shared" si="9"/>
        <v>7735747</v>
      </c>
      <c r="H24" s="20">
        <f t="shared" si="10"/>
        <v>38936593</v>
      </c>
      <c r="I24" s="20">
        <v>0</v>
      </c>
      <c r="J24" s="20">
        <f t="shared" si="11"/>
        <v>0</v>
      </c>
      <c r="K24" s="21">
        <f t="shared" si="23"/>
        <v>2578582</v>
      </c>
      <c r="L24" s="21">
        <f t="shared" si="12"/>
        <v>3244716</v>
      </c>
      <c r="M24" s="21">
        <f t="shared" si="13"/>
        <v>2163144</v>
      </c>
      <c r="N24" s="20">
        <f t="shared" si="14"/>
        <v>46923035</v>
      </c>
      <c r="O24" s="20">
        <f t="shared" si="22"/>
        <v>3459598</v>
      </c>
      <c r="P24" s="20">
        <f t="shared" si="15"/>
        <v>3309600</v>
      </c>
      <c r="Q24" s="20">
        <f t="shared" si="16"/>
        <v>4672400</v>
      </c>
      <c r="R24" s="20">
        <f t="shared" si="17"/>
        <v>203200</v>
      </c>
      <c r="S24" s="20">
        <f t="shared" si="18"/>
        <v>1557500</v>
      </c>
      <c r="T24" s="20">
        <f t="shared" si="19"/>
        <v>1168100</v>
      </c>
      <c r="U24" s="21">
        <f t="shared" si="20"/>
        <v>14370398</v>
      </c>
      <c r="V24" s="21">
        <f t="shared" si="21"/>
        <v>61293433</v>
      </c>
    </row>
    <row r="25" spans="1:22" ht="14.1" customHeight="1" x14ac:dyDescent="0.2">
      <c r="A25" s="14" t="s">
        <v>81</v>
      </c>
      <c r="B25" s="15" t="s">
        <v>96</v>
      </c>
      <c r="C25" s="16">
        <v>1017129541</v>
      </c>
      <c r="D25" s="17" t="s">
        <v>100</v>
      </c>
      <c r="E25" s="18">
        <v>40</v>
      </c>
      <c r="F25" s="19">
        <v>273.16000000000003</v>
      </c>
      <c r="G25" s="20">
        <f t="shared" si="9"/>
        <v>6107216</v>
      </c>
      <c r="H25" s="20">
        <f t="shared" si="10"/>
        <v>30739654</v>
      </c>
      <c r="I25" s="20">
        <v>0</v>
      </c>
      <c r="J25" s="20">
        <f t="shared" si="11"/>
        <v>0</v>
      </c>
      <c r="K25" s="21">
        <f t="shared" si="23"/>
        <v>2035739</v>
      </c>
      <c r="L25" s="21">
        <f t="shared" si="12"/>
        <v>2561638</v>
      </c>
      <c r="M25" s="21">
        <f t="shared" si="13"/>
        <v>1707759</v>
      </c>
      <c r="N25" s="20">
        <f t="shared" si="14"/>
        <v>37044790</v>
      </c>
      <c r="O25" s="20">
        <f t="shared" si="22"/>
        <v>2731283</v>
      </c>
      <c r="P25" s="20">
        <f t="shared" si="15"/>
        <v>2612900</v>
      </c>
      <c r="Q25" s="20">
        <f t="shared" si="16"/>
        <v>3688800</v>
      </c>
      <c r="R25" s="20">
        <f t="shared" si="17"/>
        <v>160500</v>
      </c>
      <c r="S25" s="20">
        <f t="shared" si="18"/>
        <v>1229600</v>
      </c>
      <c r="T25" s="20">
        <f t="shared" si="19"/>
        <v>922200</v>
      </c>
      <c r="U25" s="21">
        <f t="shared" si="20"/>
        <v>11345283</v>
      </c>
      <c r="V25" s="21">
        <f t="shared" si="21"/>
        <v>48390073</v>
      </c>
    </row>
    <row r="26" spans="1:22" ht="14.1" customHeight="1" x14ac:dyDescent="0.2">
      <c r="A26" s="14" t="s">
        <v>81</v>
      </c>
      <c r="B26" s="15" t="s">
        <v>96</v>
      </c>
      <c r="C26" s="16">
        <v>34322941</v>
      </c>
      <c r="D26" s="17" t="s">
        <v>101</v>
      </c>
      <c r="E26" s="18">
        <v>40</v>
      </c>
      <c r="F26" s="19">
        <v>339.86</v>
      </c>
      <c r="G26" s="20">
        <f t="shared" si="9"/>
        <v>7598471</v>
      </c>
      <c r="H26" s="20">
        <f t="shared" si="10"/>
        <v>38245637</v>
      </c>
      <c r="I26" s="20">
        <v>0</v>
      </c>
      <c r="J26" s="20">
        <f t="shared" si="11"/>
        <v>0</v>
      </c>
      <c r="K26" s="21">
        <f t="shared" si="23"/>
        <v>2532824</v>
      </c>
      <c r="L26" s="21">
        <f t="shared" si="12"/>
        <v>3187136</v>
      </c>
      <c r="M26" s="21">
        <f t="shared" si="13"/>
        <v>2124758</v>
      </c>
      <c r="N26" s="20">
        <f t="shared" si="14"/>
        <v>46090355</v>
      </c>
      <c r="O26" s="20">
        <f t="shared" si="22"/>
        <v>3398205</v>
      </c>
      <c r="P26" s="20">
        <f t="shared" si="15"/>
        <v>3250900</v>
      </c>
      <c r="Q26" s="20">
        <f t="shared" si="16"/>
        <v>4589500</v>
      </c>
      <c r="R26" s="20">
        <f t="shared" si="17"/>
        <v>199600</v>
      </c>
      <c r="S26" s="20">
        <f t="shared" si="18"/>
        <v>1529800</v>
      </c>
      <c r="T26" s="20">
        <f t="shared" si="19"/>
        <v>1147400</v>
      </c>
      <c r="U26" s="21">
        <f t="shared" si="20"/>
        <v>14115405</v>
      </c>
      <c r="V26" s="21">
        <f t="shared" si="21"/>
        <v>60205760</v>
      </c>
    </row>
    <row r="27" spans="1:22" ht="14.1" customHeight="1" x14ac:dyDescent="0.2">
      <c r="A27" s="14" t="s">
        <v>81</v>
      </c>
      <c r="B27" s="15" t="s">
        <v>96</v>
      </c>
      <c r="C27" s="16">
        <v>6387160</v>
      </c>
      <c r="D27" s="17" t="s">
        <v>102</v>
      </c>
      <c r="E27" s="18">
        <v>40</v>
      </c>
      <c r="F27" s="19">
        <v>346</v>
      </c>
      <c r="G27" s="20">
        <f t="shared" si="9"/>
        <v>7735747</v>
      </c>
      <c r="H27" s="20">
        <f t="shared" si="10"/>
        <v>38936593</v>
      </c>
      <c r="I27" s="20">
        <v>0</v>
      </c>
      <c r="J27" s="20">
        <f t="shared" si="11"/>
        <v>0</v>
      </c>
      <c r="K27" s="21">
        <f t="shared" si="23"/>
        <v>2578582</v>
      </c>
      <c r="L27" s="21">
        <f t="shared" si="12"/>
        <v>3244716</v>
      </c>
      <c r="M27" s="21">
        <f t="shared" si="13"/>
        <v>2163144</v>
      </c>
      <c r="N27" s="20">
        <f t="shared" si="14"/>
        <v>46923035</v>
      </c>
      <c r="O27" s="20">
        <f t="shared" si="22"/>
        <v>3459598</v>
      </c>
      <c r="P27" s="20">
        <f t="shared" si="15"/>
        <v>3309600</v>
      </c>
      <c r="Q27" s="20">
        <f t="shared" si="16"/>
        <v>4672400</v>
      </c>
      <c r="R27" s="20">
        <f t="shared" si="17"/>
        <v>203200</v>
      </c>
      <c r="S27" s="20">
        <f t="shared" si="18"/>
        <v>1557500</v>
      </c>
      <c r="T27" s="20">
        <f t="shared" si="19"/>
        <v>1168100</v>
      </c>
      <c r="U27" s="21">
        <f t="shared" si="20"/>
        <v>14370398</v>
      </c>
      <c r="V27" s="21">
        <f t="shared" si="21"/>
        <v>61293433</v>
      </c>
    </row>
    <row r="28" spans="1:22" ht="14.1" customHeight="1" x14ac:dyDescent="0.2">
      <c r="A28" s="14" t="s">
        <v>81</v>
      </c>
      <c r="B28" s="15" t="s">
        <v>96</v>
      </c>
      <c r="C28" s="16">
        <v>10698926</v>
      </c>
      <c r="D28" s="17" t="s">
        <v>543</v>
      </c>
      <c r="E28" s="18">
        <v>40</v>
      </c>
      <c r="F28" s="19">
        <v>321.56</v>
      </c>
      <c r="G28" s="20">
        <f t="shared" si="9"/>
        <v>7189326</v>
      </c>
      <c r="H28" s="20">
        <f t="shared" si="10"/>
        <v>36186274</v>
      </c>
      <c r="I28" s="20">
        <v>0</v>
      </c>
      <c r="J28" s="20">
        <f t="shared" si="11"/>
        <v>0</v>
      </c>
      <c r="K28" s="21">
        <f t="shared" si="23"/>
        <v>2396442</v>
      </c>
      <c r="L28" s="21">
        <f t="shared" si="12"/>
        <v>3015523</v>
      </c>
      <c r="M28" s="21">
        <f t="shared" si="13"/>
        <v>2010349</v>
      </c>
      <c r="N28" s="20">
        <f t="shared" si="14"/>
        <v>43608588</v>
      </c>
      <c r="O28" s="20">
        <f t="shared" si="22"/>
        <v>3215226</v>
      </c>
      <c r="P28" s="20">
        <f t="shared" si="15"/>
        <v>3075800</v>
      </c>
      <c r="Q28" s="20">
        <f t="shared" si="16"/>
        <v>4342400</v>
      </c>
      <c r="R28" s="20">
        <f t="shared" si="17"/>
        <v>188900</v>
      </c>
      <c r="S28" s="20">
        <f t="shared" si="18"/>
        <v>1447500</v>
      </c>
      <c r="T28" s="20">
        <f t="shared" si="19"/>
        <v>1085600</v>
      </c>
      <c r="U28" s="21">
        <f t="shared" si="20"/>
        <v>13355426</v>
      </c>
      <c r="V28" s="21">
        <f t="shared" si="21"/>
        <v>56964014</v>
      </c>
    </row>
    <row r="29" spans="1:22" ht="14.1" customHeight="1" x14ac:dyDescent="0.2">
      <c r="A29" s="14" t="s">
        <v>81</v>
      </c>
      <c r="B29" s="15" t="s">
        <v>96</v>
      </c>
      <c r="C29" s="16">
        <v>79368026</v>
      </c>
      <c r="D29" s="17" t="s">
        <v>544</v>
      </c>
      <c r="E29" s="18">
        <v>40</v>
      </c>
      <c r="F29" s="19">
        <v>326</v>
      </c>
      <c r="G29" s="20">
        <f t="shared" si="9"/>
        <v>7288594</v>
      </c>
      <c r="H29" s="20">
        <f t="shared" si="10"/>
        <v>36685923</v>
      </c>
      <c r="I29" s="20">
        <v>0</v>
      </c>
      <c r="J29" s="20">
        <f t="shared" si="11"/>
        <v>0</v>
      </c>
      <c r="K29" s="21">
        <f t="shared" si="23"/>
        <v>2429531</v>
      </c>
      <c r="L29" s="21">
        <f t="shared" si="12"/>
        <v>3057160</v>
      </c>
      <c r="M29" s="21">
        <f t="shared" si="13"/>
        <v>2038107</v>
      </c>
      <c r="N29" s="20">
        <f t="shared" si="14"/>
        <v>44210721</v>
      </c>
      <c r="O29" s="20">
        <f t="shared" si="22"/>
        <v>3259621</v>
      </c>
      <c r="P29" s="20">
        <f t="shared" si="15"/>
        <v>3118300</v>
      </c>
      <c r="Q29" s="20">
        <f t="shared" si="16"/>
        <v>4402300</v>
      </c>
      <c r="R29" s="20">
        <f t="shared" si="17"/>
        <v>191500</v>
      </c>
      <c r="S29" s="20">
        <f t="shared" si="18"/>
        <v>1467400</v>
      </c>
      <c r="T29" s="20">
        <f t="shared" si="19"/>
        <v>1100600</v>
      </c>
      <c r="U29" s="21">
        <f t="shared" si="20"/>
        <v>13539721</v>
      </c>
      <c r="V29" s="21">
        <f t="shared" si="21"/>
        <v>57750442</v>
      </c>
    </row>
    <row r="30" spans="1:22" ht="14.1" customHeight="1" x14ac:dyDescent="0.2">
      <c r="A30" s="14" t="s">
        <v>81</v>
      </c>
      <c r="B30" s="15" t="s">
        <v>96</v>
      </c>
      <c r="C30" s="16">
        <v>1061740241</v>
      </c>
      <c r="D30" s="17" t="s">
        <v>103</v>
      </c>
      <c r="E30" s="18">
        <v>40</v>
      </c>
      <c r="F30" s="19">
        <v>300.04000000000002</v>
      </c>
      <c r="G30" s="20">
        <f t="shared" si="9"/>
        <v>6708189</v>
      </c>
      <c r="H30" s="20">
        <f t="shared" si="10"/>
        <v>33764551</v>
      </c>
      <c r="I30" s="20">
        <v>0</v>
      </c>
      <c r="J30" s="20">
        <f t="shared" si="11"/>
        <v>0</v>
      </c>
      <c r="K30" s="21">
        <f t="shared" si="23"/>
        <v>2236063</v>
      </c>
      <c r="L30" s="21">
        <f t="shared" si="12"/>
        <v>2813713</v>
      </c>
      <c r="M30" s="21">
        <f t="shared" si="13"/>
        <v>1875808</v>
      </c>
      <c r="N30" s="20">
        <f t="shared" si="14"/>
        <v>40690135</v>
      </c>
      <c r="O30" s="20">
        <f t="shared" si="22"/>
        <v>3000051</v>
      </c>
      <c r="P30" s="20">
        <f t="shared" si="15"/>
        <v>2870000</v>
      </c>
      <c r="Q30" s="20">
        <f t="shared" si="16"/>
        <v>4051700</v>
      </c>
      <c r="R30" s="20">
        <f t="shared" si="17"/>
        <v>176300</v>
      </c>
      <c r="S30" s="20">
        <f t="shared" si="18"/>
        <v>1350600</v>
      </c>
      <c r="T30" s="20">
        <f t="shared" si="19"/>
        <v>1012900</v>
      </c>
      <c r="U30" s="21">
        <f t="shared" si="20"/>
        <v>12461551</v>
      </c>
      <c r="V30" s="21">
        <f t="shared" si="21"/>
        <v>53151686</v>
      </c>
    </row>
    <row r="31" spans="1:22" s="124" customFormat="1" ht="14.1" customHeight="1" x14ac:dyDescent="0.2">
      <c r="A31" s="116" t="s">
        <v>81</v>
      </c>
      <c r="B31" s="117" t="s">
        <v>96</v>
      </c>
      <c r="C31" s="118">
        <v>31579224</v>
      </c>
      <c r="D31" s="119" t="s">
        <v>104</v>
      </c>
      <c r="E31" s="120">
        <v>40</v>
      </c>
      <c r="F31" s="121">
        <v>326</v>
      </c>
      <c r="G31" s="122">
        <f t="shared" si="9"/>
        <v>7288594</v>
      </c>
      <c r="H31" s="122">
        <f t="shared" si="10"/>
        <v>36685923</v>
      </c>
      <c r="I31" s="122">
        <v>0</v>
      </c>
      <c r="J31" s="122">
        <f t="shared" si="11"/>
        <v>0</v>
      </c>
      <c r="K31" s="123">
        <f t="shared" si="23"/>
        <v>2429531</v>
      </c>
      <c r="L31" s="123">
        <f t="shared" si="12"/>
        <v>3057160</v>
      </c>
      <c r="M31" s="123">
        <f t="shared" si="13"/>
        <v>2038107</v>
      </c>
      <c r="N31" s="122">
        <f t="shared" si="14"/>
        <v>44210721</v>
      </c>
      <c r="O31" s="122">
        <f t="shared" si="22"/>
        <v>3259621</v>
      </c>
      <c r="P31" s="122">
        <f t="shared" si="15"/>
        <v>3118300</v>
      </c>
      <c r="Q31" s="122">
        <f t="shared" si="16"/>
        <v>4402300</v>
      </c>
      <c r="R31" s="122">
        <f t="shared" si="17"/>
        <v>191500</v>
      </c>
      <c r="S31" s="122">
        <f t="shared" si="18"/>
        <v>1467400</v>
      </c>
      <c r="T31" s="122">
        <f t="shared" si="19"/>
        <v>1100600</v>
      </c>
      <c r="U31" s="123">
        <f t="shared" si="20"/>
        <v>13539721</v>
      </c>
      <c r="V31" s="123">
        <f t="shared" si="21"/>
        <v>57750442</v>
      </c>
    </row>
    <row r="32" spans="1:22" ht="14.1" customHeight="1" x14ac:dyDescent="0.2">
      <c r="A32" s="14" t="s">
        <v>81</v>
      </c>
      <c r="B32" s="15" t="s">
        <v>96</v>
      </c>
      <c r="C32" s="16">
        <v>94533532</v>
      </c>
      <c r="D32" s="17" t="s">
        <v>105</v>
      </c>
      <c r="E32" s="18">
        <v>40</v>
      </c>
      <c r="F32" s="19">
        <v>397.92</v>
      </c>
      <c r="G32" s="20">
        <f t="shared" si="9"/>
        <v>8896556</v>
      </c>
      <c r="H32" s="20">
        <f t="shared" si="10"/>
        <v>44779332</v>
      </c>
      <c r="I32" s="20">
        <v>0</v>
      </c>
      <c r="J32" s="20">
        <f t="shared" si="11"/>
        <v>0</v>
      </c>
      <c r="K32" s="21">
        <f t="shared" si="23"/>
        <v>2965519</v>
      </c>
      <c r="L32" s="21">
        <f t="shared" si="12"/>
        <v>3731611</v>
      </c>
      <c r="M32" s="21">
        <f t="shared" si="13"/>
        <v>2487741</v>
      </c>
      <c r="N32" s="20">
        <f t="shared" si="14"/>
        <v>53964203</v>
      </c>
      <c r="O32" s="20">
        <f t="shared" si="22"/>
        <v>3978738</v>
      </c>
      <c r="P32" s="20">
        <f t="shared" si="15"/>
        <v>3806200</v>
      </c>
      <c r="Q32" s="20">
        <f t="shared" si="16"/>
        <v>5373500</v>
      </c>
      <c r="R32" s="20">
        <f t="shared" si="17"/>
        <v>233700</v>
      </c>
      <c r="S32" s="20">
        <f t="shared" si="18"/>
        <v>1791200</v>
      </c>
      <c r="T32" s="20">
        <f t="shared" si="19"/>
        <v>1343400</v>
      </c>
      <c r="U32" s="21">
        <f t="shared" si="20"/>
        <v>16526738</v>
      </c>
      <c r="V32" s="21">
        <f t="shared" si="21"/>
        <v>70490941</v>
      </c>
    </row>
    <row r="33" spans="1:22" ht="14.1" customHeight="1" x14ac:dyDescent="0.2">
      <c r="A33" s="14" t="s">
        <v>81</v>
      </c>
      <c r="B33" s="15" t="s">
        <v>96</v>
      </c>
      <c r="C33" s="16">
        <v>1085905021</v>
      </c>
      <c r="D33" s="17" t="s">
        <v>106</v>
      </c>
      <c r="E33" s="18">
        <v>40</v>
      </c>
      <c r="F33" s="19">
        <v>355</v>
      </c>
      <c r="G33" s="20">
        <f t="shared" si="9"/>
        <v>7936966</v>
      </c>
      <c r="H33" s="20">
        <f t="shared" si="10"/>
        <v>39949396</v>
      </c>
      <c r="I33" s="20">
        <v>0</v>
      </c>
      <c r="J33" s="20">
        <f t="shared" si="11"/>
        <v>0</v>
      </c>
      <c r="K33" s="21">
        <f t="shared" si="23"/>
        <v>2645655</v>
      </c>
      <c r="L33" s="21">
        <f t="shared" si="12"/>
        <v>3329116</v>
      </c>
      <c r="M33" s="21">
        <f t="shared" si="13"/>
        <v>2219411</v>
      </c>
      <c r="N33" s="20">
        <f t="shared" si="14"/>
        <v>48143578</v>
      </c>
      <c r="O33" s="20">
        <f t="shared" si="22"/>
        <v>3549588</v>
      </c>
      <c r="P33" s="20">
        <f t="shared" si="15"/>
        <v>3395700</v>
      </c>
      <c r="Q33" s="20">
        <f t="shared" si="16"/>
        <v>4793900</v>
      </c>
      <c r="R33" s="20">
        <f t="shared" si="17"/>
        <v>208500</v>
      </c>
      <c r="S33" s="20">
        <f t="shared" si="18"/>
        <v>1598000</v>
      </c>
      <c r="T33" s="20">
        <f t="shared" si="19"/>
        <v>1198500</v>
      </c>
      <c r="U33" s="21">
        <f t="shared" si="20"/>
        <v>14744188</v>
      </c>
      <c r="V33" s="21">
        <f t="shared" si="21"/>
        <v>62887766</v>
      </c>
    </row>
    <row r="34" spans="1:22" ht="14.1" customHeight="1" x14ac:dyDescent="0.2">
      <c r="A34" s="14" t="s">
        <v>81</v>
      </c>
      <c r="B34" s="15" t="s">
        <v>96</v>
      </c>
      <c r="C34" s="16">
        <v>38601094</v>
      </c>
      <c r="D34" s="17" t="s">
        <v>107</v>
      </c>
      <c r="E34" s="18">
        <v>20</v>
      </c>
      <c r="F34" s="19">
        <v>262.2</v>
      </c>
      <c r="G34" s="20">
        <f t="shared" si="9"/>
        <v>2931088</v>
      </c>
      <c r="H34" s="20">
        <f t="shared" si="10"/>
        <v>14753143</v>
      </c>
      <c r="I34" s="20">
        <v>0</v>
      </c>
      <c r="J34" s="20">
        <f t="shared" si="11"/>
        <v>0</v>
      </c>
      <c r="K34" s="21">
        <f t="shared" si="23"/>
        <v>977029</v>
      </c>
      <c r="L34" s="21">
        <f t="shared" si="12"/>
        <v>1229429</v>
      </c>
      <c r="M34" s="21">
        <f t="shared" si="13"/>
        <v>819619</v>
      </c>
      <c r="N34" s="20">
        <f t="shared" si="14"/>
        <v>17779220</v>
      </c>
      <c r="O34" s="20">
        <f t="shared" si="22"/>
        <v>1310848</v>
      </c>
      <c r="P34" s="20">
        <f t="shared" si="15"/>
        <v>1254000</v>
      </c>
      <c r="Q34" s="20">
        <f t="shared" si="16"/>
        <v>1770400</v>
      </c>
      <c r="R34" s="20">
        <f t="shared" si="17"/>
        <v>77000</v>
      </c>
      <c r="S34" s="20">
        <f t="shared" si="18"/>
        <v>590100</v>
      </c>
      <c r="T34" s="20">
        <f t="shared" si="19"/>
        <v>442600</v>
      </c>
      <c r="U34" s="21">
        <f t="shared" si="20"/>
        <v>5444948</v>
      </c>
      <c r="V34" s="21">
        <f t="shared" si="21"/>
        <v>23224168</v>
      </c>
    </row>
    <row r="35" spans="1:22" ht="14.1" customHeight="1" x14ac:dyDescent="0.2">
      <c r="A35" s="47" t="s">
        <v>81</v>
      </c>
      <c r="B35" s="48" t="s">
        <v>96</v>
      </c>
      <c r="C35" s="49">
        <v>387049</v>
      </c>
      <c r="D35" s="50" t="s">
        <v>108</v>
      </c>
      <c r="E35" s="51">
        <v>40</v>
      </c>
      <c r="F35" s="52">
        <v>312.77999999999997</v>
      </c>
      <c r="G35" s="53">
        <f t="shared" si="9"/>
        <v>6993026</v>
      </c>
      <c r="H35" s="53">
        <f t="shared" si="10"/>
        <v>35198231</v>
      </c>
      <c r="I35" s="53">
        <v>0</v>
      </c>
      <c r="J35" s="53">
        <f>ROUND(((G35+(I35/12))*10/12),0)</f>
        <v>5827522</v>
      </c>
      <c r="K35" s="54">
        <f>ROUND(((G35+(I35+J35/12))*5/12),0)</f>
        <v>3116105</v>
      </c>
      <c r="L35" s="54">
        <f t="shared" si="12"/>
        <v>3136879</v>
      </c>
      <c r="M35" s="54">
        <f t="shared" si="13"/>
        <v>2159151</v>
      </c>
      <c r="N35" s="53">
        <f t="shared" si="14"/>
        <v>49437888</v>
      </c>
      <c r="O35" s="53">
        <f t="shared" si="22"/>
        <v>3678488</v>
      </c>
      <c r="P35" s="53">
        <f t="shared" si="15"/>
        <v>2991800</v>
      </c>
      <c r="Q35" s="53">
        <f t="shared" si="16"/>
        <v>4223800</v>
      </c>
      <c r="R35" s="53">
        <f t="shared" si="17"/>
        <v>183700</v>
      </c>
      <c r="S35" s="53">
        <f t="shared" si="18"/>
        <v>1407900</v>
      </c>
      <c r="T35" s="53">
        <f t="shared" si="19"/>
        <v>1055900</v>
      </c>
      <c r="U35" s="54">
        <f t="shared" si="20"/>
        <v>13541588</v>
      </c>
      <c r="V35" s="54">
        <f t="shared" si="21"/>
        <v>62979476</v>
      </c>
    </row>
    <row r="36" spans="1:22" ht="14.1" customHeight="1" x14ac:dyDescent="0.2">
      <c r="A36" s="14" t="s">
        <v>81</v>
      </c>
      <c r="B36" s="15" t="s">
        <v>96</v>
      </c>
      <c r="C36" s="16">
        <v>34561628</v>
      </c>
      <c r="D36" s="17" t="s">
        <v>109</v>
      </c>
      <c r="E36" s="18">
        <v>40</v>
      </c>
      <c r="F36" s="19">
        <v>346</v>
      </c>
      <c r="G36" s="20">
        <f t="shared" si="9"/>
        <v>7735747</v>
      </c>
      <c r="H36" s="20">
        <f t="shared" si="10"/>
        <v>38936593</v>
      </c>
      <c r="I36" s="20">
        <v>0</v>
      </c>
      <c r="J36" s="20">
        <f t="shared" si="11"/>
        <v>0</v>
      </c>
      <c r="K36" s="21">
        <f t="shared" si="23"/>
        <v>2578582</v>
      </c>
      <c r="L36" s="21">
        <f t="shared" si="12"/>
        <v>3244716</v>
      </c>
      <c r="M36" s="21">
        <f t="shared" si="13"/>
        <v>2163144</v>
      </c>
      <c r="N36" s="20">
        <f t="shared" si="14"/>
        <v>46923035</v>
      </c>
      <c r="O36" s="20">
        <f t="shared" si="22"/>
        <v>3459598</v>
      </c>
      <c r="P36" s="20">
        <f t="shared" si="15"/>
        <v>3309600</v>
      </c>
      <c r="Q36" s="20">
        <f t="shared" si="16"/>
        <v>4672400</v>
      </c>
      <c r="R36" s="20">
        <f t="shared" si="17"/>
        <v>203200</v>
      </c>
      <c r="S36" s="20">
        <f t="shared" si="18"/>
        <v>1557500</v>
      </c>
      <c r="T36" s="20">
        <f t="shared" si="19"/>
        <v>1168100</v>
      </c>
      <c r="U36" s="21">
        <f t="shared" si="20"/>
        <v>14370398</v>
      </c>
      <c r="V36" s="21">
        <f t="shared" si="21"/>
        <v>61293433</v>
      </c>
    </row>
    <row r="37" spans="1:22" ht="14.1" customHeight="1" x14ac:dyDescent="0.2">
      <c r="A37" s="14" t="s">
        <v>81</v>
      </c>
      <c r="B37" s="15" t="s">
        <v>96</v>
      </c>
      <c r="C37" s="16">
        <v>1061749472</v>
      </c>
      <c r="D37" s="17" t="s">
        <v>110</v>
      </c>
      <c r="E37" s="18">
        <v>40</v>
      </c>
      <c r="F37" s="19">
        <v>302.04000000000002</v>
      </c>
      <c r="G37" s="20">
        <f t="shared" si="9"/>
        <v>6752905</v>
      </c>
      <c r="H37" s="20">
        <f t="shared" si="10"/>
        <v>33989622</v>
      </c>
      <c r="I37" s="20">
        <v>0</v>
      </c>
      <c r="J37" s="20">
        <f t="shared" si="11"/>
        <v>0</v>
      </c>
      <c r="K37" s="21">
        <f t="shared" si="23"/>
        <v>2250968</v>
      </c>
      <c r="L37" s="21">
        <f t="shared" si="12"/>
        <v>2832468</v>
      </c>
      <c r="M37" s="21">
        <f t="shared" si="13"/>
        <v>1888312</v>
      </c>
      <c r="N37" s="20">
        <f t="shared" si="14"/>
        <v>40961370</v>
      </c>
      <c r="O37" s="20">
        <f t="shared" si="22"/>
        <v>3020049</v>
      </c>
      <c r="P37" s="20">
        <f t="shared" si="15"/>
        <v>2889100</v>
      </c>
      <c r="Q37" s="20">
        <f t="shared" si="16"/>
        <v>4078800</v>
      </c>
      <c r="R37" s="20">
        <f t="shared" si="17"/>
        <v>177400</v>
      </c>
      <c r="S37" s="20">
        <f t="shared" si="18"/>
        <v>1359600</v>
      </c>
      <c r="T37" s="20">
        <f t="shared" si="19"/>
        <v>1019700</v>
      </c>
      <c r="U37" s="21">
        <f t="shared" si="20"/>
        <v>12544649</v>
      </c>
      <c r="V37" s="21">
        <f t="shared" si="21"/>
        <v>53506019</v>
      </c>
    </row>
    <row r="38" spans="1:22" ht="14.1" customHeight="1" x14ac:dyDescent="0.2">
      <c r="A38" s="14" t="s">
        <v>81</v>
      </c>
      <c r="B38" s="15" t="s">
        <v>96</v>
      </c>
      <c r="C38" s="16">
        <v>13742651</v>
      </c>
      <c r="D38" s="17" t="s">
        <v>111</v>
      </c>
      <c r="E38" s="18">
        <v>40</v>
      </c>
      <c r="F38" s="19">
        <v>349.2</v>
      </c>
      <c r="G38" s="20">
        <f t="shared" si="9"/>
        <v>7807291</v>
      </c>
      <c r="H38" s="20">
        <f t="shared" si="10"/>
        <v>39296698</v>
      </c>
      <c r="I38" s="20">
        <v>0</v>
      </c>
      <c r="J38" s="20">
        <f t="shared" si="11"/>
        <v>0</v>
      </c>
      <c r="K38" s="21">
        <f t="shared" si="23"/>
        <v>2602430</v>
      </c>
      <c r="L38" s="21">
        <f t="shared" si="12"/>
        <v>3274725</v>
      </c>
      <c r="M38" s="21">
        <f t="shared" si="13"/>
        <v>2183150</v>
      </c>
      <c r="N38" s="20">
        <f t="shared" si="14"/>
        <v>47357003</v>
      </c>
      <c r="O38" s="20">
        <f t="shared" si="22"/>
        <v>3491594</v>
      </c>
      <c r="P38" s="20">
        <f t="shared" si="15"/>
        <v>3340200</v>
      </c>
      <c r="Q38" s="20">
        <f t="shared" si="16"/>
        <v>4715600</v>
      </c>
      <c r="R38" s="20">
        <f t="shared" si="17"/>
        <v>205100</v>
      </c>
      <c r="S38" s="20">
        <f t="shared" si="18"/>
        <v>1571900</v>
      </c>
      <c r="T38" s="20">
        <f t="shared" si="19"/>
        <v>1178900</v>
      </c>
      <c r="U38" s="21">
        <f t="shared" si="20"/>
        <v>14503294</v>
      </c>
      <c r="V38" s="21">
        <f t="shared" si="21"/>
        <v>61860297</v>
      </c>
    </row>
    <row r="39" spans="1:22" ht="14.1" customHeight="1" x14ac:dyDescent="0.2">
      <c r="A39" s="14" t="s">
        <v>81</v>
      </c>
      <c r="B39" s="15" t="s">
        <v>96</v>
      </c>
      <c r="C39" s="16">
        <v>34609902</v>
      </c>
      <c r="D39" s="17" t="s">
        <v>545</v>
      </c>
      <c r="E39" s="18">
        <v>40</v>
      </c>
      <c r="F39" s="19">
        <v>322.42</v>
      </c>
      <c r="G39" s="20">
        <f t="shared" si="9"/>
        <v>7208554</v>
      </c>
      <c r="H39" s="20">
        <f t="shared" si="10"/>
        <v>36283055</v>
      </c>
      <c r="I39" s="20">
        <v>0</v>
      </c>
      <c r="J39" s="20">
        <f t="shared" si="11"/>
        <v>0</v>
      </c>
      <c r="K39" s="21">
        <f t="shared" si="23"/>
        <v>2402851</v>
      </c>
      <c r="L39" s="21">
        <f t="shared" si="12"/>
        <v>3023588</v>
      </c>
      <c r="M39" s="21">
        <f t="shared" si="13"/>
        <v>2015725</v>
      </c>
      <c r="N39" s="20">
        <f t="shared" si="14"/>
        <v>43725219</v>
      </c>
      <c r="O39" s="20">
        <f t="shared" si="22"/>
        <v>3223826</v>
      </c>
      <c r="P39" s="20">
        <f t="shared" si="15"/>
        <v>3084100</v>
      </c>
      <c r="Q39" s="20">
        <f t="shared" si="16"/>
        <v>4354000</v>
      </c>
      <c r="R39" s="20">
        <f t="shared" si="17"/>
        <v>189400</v>
      </c>
      <c r="S39" s="20">
        <f t="shared" si="18"/>
        <v>1451300</v>
      </c>
      <c r="T39" s="20">
        <f t="shared" si="19"/>
        <v>1088500</v>
      </c>
      <c r="U39" s="21">
        <f t="shared" si="20"/>
        <v>13391126</v>
      </c>
      <c r="V39" s="21">
        <f t="shared" si="21"/>
        <v>57116345</v>
      </c>
    </row>
    <row r="40" spans="1:22" ht="14.1" customHeight="1" x14ac:dyDescent="0.2">
      <c r="A40" s="14" t="s">
        <v>81</v>
      </c>
      <c r="B40" s="15" t="s">
        <v>96</v>
      </c>
      <c r="C40" s="16">
        <v>1061725350</v>
      </c>
      <c r="D40" s="17" t="s">
        <v>113</v>
      </c>
      <c r="E40" s="18">
        <v>40</v>
      </c>
      <c r="F40" s="19">
        <v>333.96</v>
      </c>
      <c r="G40" s="20">
        <f t="shared" si="9"/>
        <v>7466561</v>
      </c>
      <c r="H40" s="20">
        <f t="shared" si="10"/>
        <v>37581690</v>
      </c>
      <c r="I40" s="20">
        <v>0</v>
      </c>
      <c r="J40" s="20">
        <f t="shared" si="11"/>
        <v>0</v>
      </c>
      <c r="K40" s="21">
        <f t="shared" si="23"/>
        <v>2488854</v>
      </c>
      <c r="L40" s="21">
        <f t="shared" si="12"/>
        <v>3131808</v>
      </c>
      <c r="M40" s="21">
        <f t="shared" si="13"/>
        <v>2087872</v>
      </c>
      <c r="N40" s="20">
        <f t="shared" si="14"/>
        <v>45290224</v>
      </c>
      <c r="O40" s="20">
        <f t="shared" si="22"/>
        <v>3339212</v>
      </c>
      <c r="P40" s="20">
        <f t="shared" si="15"/>
        <v>3194400</v>
      </c>
      <c r="Q40" s="20">
        <f t="shared" si="16"/>
        <v>4509800</v>
      </c>
      <c r="R40" s="20">
        <f t="shared" si="17"/>
        <v>196200</v>
      </c>
      <c r="S40" s="20">
        <f t="shared" si="18"/>
        <v>1503300</v>
      </c>
      <c r="T40" s="20">
        <f t="shared" si="19"/>
        <v>1127500</v>
      </c>
      <c r="U40" s="21">
        <f t="shared" si="20"/>
        <v>13870412</v>
      </c>
      <c r="V40" s="21">
        <f t="shared" si="21"/>
        <v>59160636</v>
      </c>
    </row>
    <row r="41" spans="1:22" ht="14.1" customHeight="1" x14ac:dyDescent="0.2">
      <c r="A41" s="14" t="s">
        <v>81</v>
      </c>
      <c r="B41" s="15" t="s">
        <v>96</v>
      </c>
      <c r="C41" s="16">
        <v>1061693126</v>
      </c>
      <c r="D41" s="17" t="s">
        <v>114</v>
      </c>
      <c r="E41" s="18">
        <v>40</v>
      </c>
      <c r="F41" s="19">
        <v>326</v>
      </c>
      <c r="G41" s="20">
        <f t="shared" si="9"/>
        <v>7288594</v>
      </c>
      <c r="H41" s="20">
        <f t="shared" si="10"/>
        <v>36685923</v>
      </c>
      <c r="I41" s="20">
        <v>0</v>
      </c>
      <c r="J41" s="20">
        <f t="shared" si="11"/>
        <v>0</v>
      </c>
      <c r="K41" s="21">
        <f t="shared" si="23"/>
        <v>2429531</v>
      </c>
      <c r="L41" s="21">
        <f t="shared" si="12"/>
        <v>3057160</v>
      </c>
      <c r="M41" s="21">
        <f t="shared" si="13"/>
        <v>2038107</v>
      </c>
      <c r="N41" s="20">
        <f t="shared" si="14"/>
        <v>44210721</v>
      </c>
      <c r="O41" s="20">
        <f t="shared" si="22"/>
        <v>3259621</v>
      </c>
      <c r="P41" s="20">
        <f t="shared" si="15"/>
        <v>3118300</v>
      </c>
      <c r="Q41" s="20">
        <f t="shared" si="16"/>
        <v>4402300</v>
      </c>
      <c r="R41" s="20">
        <f t="shared" si="17"/>
        <v>191500</v>
      </c>
      <c r="S41" s="20">
        <f t="shared" si="18"/>
        <v>1467400</v>
      </c>
      <c r="T41" s="20">
        <f t="shared" si="19"/>
        <v>1100600</v>
      </c>
      <c r="U41" s="21">
        <f t="shared" si="20"/>
        <v>13539721</v>
      </c>
      <c r="V41" s="21">
        <f t="shared" si="21"/>
        <v>57750442</v>
      </c>
    </row>
    <row r="42" spans="1:22" ht="14.1" customHeight="1" x14ac:dyDescent="0.2">
      <c r="A42" s="14" t="s">
        <v>81</v>
      </c>
      <c r="B42" s="15" t="s">
        <v>96</v>
      </c>
      <c r="C42" s="16">
        <v>1061711510</v>
      </c>
      <c r="D42" s="17" t="s">
        <v>115</v>
      </c>
      <c r="E42" s="18">
        <v>40</v>
      </c>
      <c r="F42" s="19">
        <v>275.68</v>
      </c>
      <c r="G42" s="20">
        <f t="shared" si="9"/>
        <v>6163557</v>
      </c>
      <c r="H42" s="20">
        <f t="shared" si="10"/>
        <v>31023237</v>
      </c>
      <c r="I42" s="20">
        <v>0</v>
      </c>
      <c r="J42" s="20">
        <f t="shared" si="11"/>
        <v>0</v>
      </c>
      <c r="K42" s="21">
        <f t="shared" si="23"/>
        <v>2054519</v>
      </c>
      <c r="L42" s="21">
        <f t="shared" si="12"/>
        <v>2585270</v>
      </c>
      <c r="M42" s="21">
        <f t="shared" si="13"/>
        <v>1723513</v>
      </c>
      <c r="N42" s="20">
        <f t="shared" si="14"/>
        <v>37386539</v>
      </c>
      <c r="O42" s="20">
        <f t="shared" si="22"/>
        <v>2756480</v>
      </c>
      <c r="P42" s="20">
        <f t="shared" si="15"/>
        <v>2637000</v>
      </c>
      <c r="Q42" s="20">
        <f t="shared" si="16"/>
        <v>3722800</v>
      </c>
      <c r="R42" s="20">
        <f t="shared" si="17"/>
        <v>161900</v>
      </c>
      <c r="S42" s="20">
        <f t="shared" si="18"/>
        <v>1240900</v>
      </c>
      <c r="T42" s="20">
        <f t="shared" si="19"/>
        <v>930700</v>
      </c>
      <c r="U42" s="21">
        <f t="shared" si="20"/>
        <v>11449780</v>
      </c>
      <c r="V42" s="21">
        <f t="shared" si="21"/>
        <v>48836319</v>
      </c>
    </row>
    <row r="43" spans="1:22" ht="14.1" customHeight="1" x14ac:dyDescent="0.2">
      <c r="A43" s="14" t="s">
        <v>81</v>
      </c>
      <c r="B43" s="15" t="s">
        <v>96</v>
      </c>
      <c r="C43" s="16">
        <v>10302099</v>
      </c>
      <c r="D43" s="17" t="s">
        <v>116</v>
      </c>
      <c r="E43" s="18">
        <v>40</v>
      </c>
      <c r="F43" s="19">
        <v>276.76</v>
      </c>
      <c r="G43" s="20">
        <f t="shared" si="9"/>
        <v>6187703</v>
      </c>
      <c r="H43" s="20">
        <f t="shared" si="10"/>
        <v>31144772</v>
      </c>
      <c r="I43" s="20">
        <v>0</v>
      </c>
      <c r="J43" s="20">
        <f t="shared" si="11"/>
        <v>0</v>
      </c>
      <c r="K43" s="21">
        <f t="shared" si="23"/>
        <v>2062568</v>
      </c>
      <c r="L43" s="21">
        <f t="shared" si="12"/>
        <v>2595398</v>
      </c>
      <c r="M43" s="21">
        <f t="shared" si="13"/>
        <v>1730265</v>
      </c>
      <c r="N43" s="20">
        <f t="shared" si="14"/>
        <v>37533003</v>
      </c>
      <c r="O43" s="20">
        <f t="shared" si="22"/>
        <v>2767278</v>
      </c>
      <c r="P43" s="20">
        <f t="shared" si="15"/>
        <v>2647300</v>
      </c>
      <c r="Q43" s="20">
        <f t="shared" si="16"/>
        <v>3737400</v>
      </c>
      <c r="R43" s="20">
        <f t="shared" si="17"/>
        <v>162600</v>
      </c>
      <c r="S43" s="20">
        <f t="shared" si="18"/>
        <v>1245800</v>
      </c>
      <c r="T43" s="20">
        <f t="shared" si="19"/>
        <v>934300</v>
      </c>
      <c r="U43" s="21">
        <f t="shared" si="20"/>
        <v>11494678</v>
      </c>
      <c r="V43" s="21">
        <f t="shared" si="21"/>
        <v>49027681</v>
      </c>
    </row>
    <row r="44" spans="1:22" ht="14.1" customHeight="1" x14ac:dyDescent="0.2">
      <c r="A44" s="14" t="s">
        <v>81</v>
      </c>
      <c r="B44" s="15" t="s">
        <v>96</v>
      </c>
      <c r="C44" s="16">
        <v>336750</v>
      </c>
      <c r="D44" s="17" t="s">
        <v>117</v>
      </c>
      <c r="E44" s="18">
        <v>40</v>
      </c>
      <c r="F44" s="19">
        <v>415.72</v>
      </c>
      <c r="G44" s="20">
        <f t="shared" si="9"/>
        <v>9294522</v>
      </c>
      <c r="H44" s="20">
        <f t="shared" si="10"/>
        <v>46782427</v>
      </c>
      <c r="I44" s="20">
        <v>0</v>
      </c>
      <c r="J44" s="20">
        <f t="shared" si="11"/>
        <v>0</v>
      </c>
      <c r="K44" s="21">
        <f t="shared" si="23"/>
        <v>3098174</v>
      </c>
      <c r="L44" s="21">
        <f t="shared" si="12"/>
        <v>3898536</v>
      </c>
      <c r="M44" s="21">
        <f t="shared" si="13"/>
        <v>2599024</v>
      </c>
      <c r="N44" s="20">
        <f t="shared" si="14"/>
        <v>56378161</v>
      </c>
      <c r="O44" s="20">
        <f t="shared" si="22"/>
        <v>4156717</v>
      </c>
      <c r="P44" s="20">
        <f t="shared" si="15"/>
        <v>3976500</v>
      </c>
      <c r="Q44" s="20">
        <f t="shared" si="16"/>
        <v>5613900</v>
      </c>
      <c r="R44" s="20">
        <f t="shared" si="17"/>
        <v>244200</v>
      </c>
      <c r="S44" s="20">
        <f t="shared" si="18"/>
        <v>1871300</v>
      </c>
      <c r="T44" s="20">
        <f t="shared" si="19"/>
        <v>1403500</v>
      </c>
      <c r="U44" s="21">
        <f t="shared" si="20"/>
        <v>17266117</v>
      </c>
      <c r="V44" s="21">
        <f t="shared" si="21"/>
        <v>73644278</v>
      </c>
    </row>
    <row r="45" spans="1:22" ht="14.1" customHeight="1" x14ac:dyDescent="0.2">
      <c r="A45" s="14" t="s">
        <v>24</v>
      </c>
      <c r="B45" s="15" t="s">
        <v>25</v>
      </c>
      <c r="C45" s="16">
        <v>10296626</v>
      </c>
      <c r="D45" s="17" t="s">
        <v>118</v>
      </c>
      <c r="E45" s="18">
        <v>40</v>
      </c>
      <c r="F45" s="19">
        <v>381.12</v>
      </c>
      <c r="G45" s="20">
        <f t="shared" si="9"/>
        <v>8520948</v>
      </c>
      <c r="H45" s="20">
        <f t="shared" si="10"/>
        <v>42888772</v>
      </c>
      <c r="I45" s="20">
        <v>0</v>
      </c>
      <c r="J45" s="20">
        <f t="shared" si="11"/>
        <v>0</v>
      </c>
      <c r="K45" s="21">
        <f t="shared" si="23"/>
        <v>2840316</v>
      </c>
      <c r="L45" s="21">
        <f t="shared" si="12"/>
        <v>3574064</v>
      </c>
      <c r="M45" s="21">
        <f t="shared" si="13"/>
        <v>2382710</v>
      </c>
      <c r="N45" s="20">
        <f t="shared" si="14"/>
        <v>51685862</v>
      </c>
      <c r="O45" s="20">
        <f t="shared" si="22"/>
        <v>3810757</v>
      </c>
      <c r="P45" s="20">
        <f t="shared" si="15"/>
        <v>3645500</v>
      </c>
      <c r="Q45" s="20">
        <f t="shared" si="16"/>
        <v>5146700</v>
      </c>
      <c r="R45" s="20">
        <f t="shared" si="17"/>
        <v>223900</v>
      </c>
      <c r="S45" s="20">
        <f t="shared" si="18"/>
        <v>1715600</v>
      </c>
      <c r="T45" s="20">
        <f t="shared" si="19"/>
        <v>1286700</v>
      </c>
      <c r="U45" s="21">
        <f t="shared" si="20"/>
        <v>15829157</v>
      </c>
      <c r="V45" s="21">
        <f t="shared" si="21"/>
        <v>67515019</v>
      </c>
    </row>
    <row r="46" spans="1:22" ht="14.1" customHeight="1" x14ac:dyDescent="0.2">
      <c r="A46" s="14" t="s">
        <v>24</v>
      </c>
      <c r="B46" s="15" t="s">
        <v>25</v>
      </c>
      <c r="C46" s="16">
        <v>1061714887</v>
      </c>
      <c r="D46" s="17" t="s">
        <v>119</v>
      </c>
      <c r="E46" s="18">
        <v>40</v>
      </c>
      <c r="F46" s="19">
        <v>313.74</v>
      </c>
      <c r="G46" s="20">
        <f t="shared" si="9"/>
        <v>7014489</v>
      </c>
      <c r="H46" s="20">
        <f t="shared" si="10"/>
        <v>35306261</v>
      </c>
      <c r="I46" s="20">
        <v>0</v>
      </c>
      <c r="J46" s="20">
        <f t="shared" si="11"/>
        <v>0</v>
      </c>
      <c r="K46" s="21">
        <f t="shared" si="23"/>
        <v>2338163</v>
      </c>
      <c r="L46" s="21">
        <f t="shared" si="12"/>
        <v>2942188</v>
      </c>
      <c r="M46" s="21">
        <f t="shared" si="13"/>
        <v>1961459</v>
      </c>
      <c r="N46" s="20">
        <f t="shared" si="14"/>
        <v>42548071</v>
      </c>
      <c r="O46" s="20">
        <f t="shared" si="22"/>
        <v>3137035</v>
      </c>
      <c r="P46" s="20">
        <f t="shared" si="15"/>
        <v>3001000</v>
      </c>
      <c r="Q46" s="20">
        <f t="shared" si="16"/>
        <v>4236800</v>
      </c>
      <c r="R46" s="20">
        <f t="shared" si="17"/>
        <v>184300</v>
      </c>
      <c r="S46" s="20">
        <f t="shared" si="18"/>
        <v>1412300</v>
      </c>
      <c r="T46" s="20">
        <f t="shared" si="19"/>
        <v>1059200</v>
      </c>
      <c r="U46" s="21">
        <f t="shared" si="20"/>
        <v>13030635</v>
      </c>
      <c r="V46" s="21">
        <f t="shared" si="21"/>
        <v>55578706</v>
      </c>
    </row>
    <row r="47" spans="1:22" ht="14.1" customHeight="1" x14ac:dyDescent="0.2">
      <c r="A47" s="14" t="s">
        <v>24</v>
      </c>
      <c r="B47" s="15" t="s">
        <v>25</v>
      </c>
      <c r="C47" s="16">
        <v>34315112</v>
      </c>
      <c r="D47" s="17" t="s">
        <v>120</v>
      </c>
      <c r="E47" s="18">
        <v>40</v>
      </c>
      <c r="F47" s="19">
        <v>305.35000000000002</v>
      </c>
      <c r="G47" s="20">
        <f t="shared" si="9"/>
        <v>6826908</v>
      </c>
      <c r="H47" s="20">
        <f t="shared" si="10"/>
        <v>34362104</v>
      </c>
      <c r="I47" s="20">
        <v>0</v>
      </c>
      <c r="J47" s="20">
        <f t="shared" si="11"/>
        <v>0</v>
      </c>
      <c r="K47" s="21">
        <f t="shared" si="23"/>
        <v>2275636</v>
      </c>
      <c r="L47" s="21">
        <f t="shared" si="12"/>
        <v>2863509</v>
      </c>
      <c r="M47" s="21">
        <f t="shared" si="13"/>
        <v>1909006</v>
      </c>
      <c r="N47" s="20">
        <f t="shared" si="14"/>
        <v>41410255</v>
      </c>
      <c r="O47" s="20">
        <f t="shared" si="22"/>
        <v>3053145</v>
      </c>
      <c r="P47" s="20">
        <f t="shared" si="15"/>
        <v>2920800</v>
      </c>
      <c r="Q47" s="20">
        <f t="shared" si="16"/>
        <v>4123500</v>
      </c>
      <c r="R47" s="20">
        <f t="shared" si="17"/>
        <v>179400</v>
      </c>
      <c r="S47" s="20">
        <f t="shared" si="18"/>
        <v>1374500</v>
      </c>
      <c r="T47" s="20">
        <f t="shared" si="19"/>
        <v>1030900</v>
      </c>
      <c r="U47" s="21">
        <f t="shared" si="20"/>
        <v>12682245</v>
      </c>
      <c r="V47" s="21">
        <f t="shared" si="21"/>
        <v>54092500</v>
      </c>
    </row>
    <row r="48" spans="1:22" ht="14.1" customHeight="1" x14ac:dyDescent="0.2">
      <c r="A48" s="14" t="s">
        <v>24</v>
      </c>
      <c r="B48" s="15" t="s">
        <v>25</v>
      </c>
      <c r="C48" s="16">
        <v>10298502</v>
      </c>
      <c r="D48" s="17" t="s">
        <v>121</v>
      </c>
      <c r="E48" s="18">
        <v>40</v>
      </c>
      <c r="F48" s="19">
        <v>439.44</v>
      </c>
      <c r="G48" s="20">
        <f t="shared" si="9"/>
        <v>9824846</v>
      </c>
      <c r="H48" s="20">
        <f t="shared" si="10"/>
        <v>49451725</v>
      </c>
      <c r="I48" s="20">
        <v>0</v>
      </c>
      <c r="J48" s="20">
        <f t="shared" si="11"/>
        <v>0</v>
      </c>
      <c r="K48" s="21">
        <f t="shared" si="23"/>
        <v>3274949</v>
      </c>
      <c r="L48" s="21">
        <f t="shared" si="12"/>
        <v>4120977</v>
      </c>
      <c r="M48" s="21">
        <f t="shared" si="13"/>
        <v>2747318</v>
      </c>
      <c r="N48" s="20">
        <f t="shared" si="14"/>
        <v>59594969</v>
      </c>
      <c r="O48" s="20">
        <f t="shared" si="22"/>
        <v>4393890</v>
      </c>
      <c r="P48" s="20">
        <f t="shared" si="15"/>
        <v>4203400</v>
      </c>
      <c r="Q48" s="20">
        <f t="shared" si="16"/>
        <v>5934200</v>
      </c>
      <c r="R48" s="20">
        <f t="shared" si="17"/>
        <v>258100</v>
      </c>
      <c r="S48" s="20">
        <f t="shared" si="18"/>
        <v>1978100</v>
      </c>
      <c r="T48" s="20">
        <f t="shared" si="19"/>
        <v>1483600</v>
      </c>
      <c r="U48" s="21">
        <f t="shared" si="20"/>
        <v>18251290</v>
      </c>
      <c r="V48" s="21">
        <f t="shared" si="21"/>
        <v>77846259</v>
      </c>
    </row>
    <row r="49" spans="1:22" ht="14.1" customHeight="1" x14ac:dyDescent="0.2">
      <c r="A49" s="14" t="s">
        <v>24</v>
      </c>
      <c r="B49" s="15" t="s">
        <v>25</v>
      </c>
      <c r="C49" s="16">
        <v>1061751273</v>
      </c>
      <c r="D49" s="17" t="s">
        <v>122</v>
      </c>
      <c r="E49" s="18">
        <v>40</v>
      </c>
      <c r="F49" s="19">
        <v>288.44</v>
      </c>
      <c r="G49" s="20">
        <f t="shared" si="9"/>
        <v>6448841</v>
      </c>
      <c r="H49" s="20">
        <f t="shared" si="10"/>
        <v>32459166</v>
      </c>
      <c r="I49" s="20">
        <v>0</v>
      </c>
      <c r="J49" s="20">
        <f t="shared" si="11"/>
        <v>0</v>
      </c>
      <c r="K49" s="21">
        <f t="shared" si="23"/>
        <v>2149614</v>
      </c>
      <c r="L49" s="21">
        <f t="shared" si="12"/>
        <v>2704931</v>
      </c>
      <c r="M49" s="21">
        <f t="shared" si="13"/>
        <v>1803287</v>
      </c>
      <c r="N49" s="20">
        <f t="shared" si="14"/>
        <v>39116998</v>
      </c>
      <c r="O49" s="20">
        <f t="shared" si="22"/>
        <v>2884065</v>
      </c>
      <c r="P49" s="20">
        <f t="shared" si="15"/>
        <v>2759000</v>
      </c>
      <c r="Q49" s="20">
        <f t="shared" si="16"/>
        <v>3895100</v>
      </c>
      <c r="R49" s="20">
        <f t="shared" si="17"/>
        <v>169400</v>
      </c>
      <c r="S49" s="20">
        <f t="shared" si="18"/>
        <v>1298400</v>
      </c>
      <c r="T49" s="20">
        <f t="shared" si="19"/>
        <v>973800</v>
      </c>
      <c r="U49" s="21">
        <f t="shared" si="20"/>
        <v>11979765</v>
      </c>
      <c r="V49" s="21">
        <f t="shared" si="21"/>
        <v>51096763</v>
      </c>
    </row>
    <row r="50" spans="1:22" ht="14.1" customHeight="1" x14ac:dyDescent="0.2">
      <c r="A50" s="14" t="s">
        <v>24</v>
      </c>
      <c r="B50" s="15" t="s">
        <v>25</v>
      </c>
      <c r="C50" s="16">
        <v>1061704763</v>
      </c>
      <c r="D50" s="17" t="s">
        <v>123</v>
      </c>
      <c r="E50" s="18">
        <v>40</v>
      </c>
      <c r="F50" s="19">
        <v>340.88</v>
      </c>
      <c r="G50" s="20">
        <f t="shared" si="9"/>
        <v>7621276</v>
      </c>
      <c r="H50" s="20">
        <f t="shared" si="10"/>
        <v>38360423</v>
      </c>
      <c r="I50" s="20">
        <v>0</v>
      </c>
      <c r="J50" s="20">
        <f t="shared" si="11"/>
        <v>0</v>
      </c>
      <c r="K50" s="21">
        <f t="shared" si="23"/>
        <v>2540425</v>
      </c>
      <c r="L50" s="21">
        <f t="shared" si="12"/>
        <v>3196702</v>
      </c>
      <c r="M50" s="21">
        <f t="shared" si="13"/>
        <v>2131135</v>
      </c>
      <c r="N50" s="20">
        <f t="shared" si="14"/>
        <v>46228685</v>
      </c>
      <c r="O50" s="20">
        <f t="shared" si="22"/>
        <v>3408404</v>
      </c>
      <c r="P50" s="20">
        <f t="shared" si="15"/>
        <v>3260600</v>
      </c>
      <c r="Q50" s="20">
        <f t="shared" si="16"/>
        <v>4603300</v>
      </c>
      <c r="R50" s="20">
        <f t="shared" si="17"/>
        <v>200200</v>
      </c>
      <c r="S50" s="20">
        <f t="shared" si="18"/>
        <v>1534400</v>
      </c>
      <c r="T50" s="20">
        <f t="shared" si="19"/>
        <v>1150800</v>
      </c>
      <c r="U50" s="21">
        <f t="shared" si="20"/>
        <v>14157704</v>
      </c>
      <c r="V50" s="21">
        <f t="shared" si="21"/>
        <v>60386389</v>
      </c>
    </row>
    <row r="51" spans="1:22" ht="14.1" customHeight="1" x14ac:dyDescent="0.2">
      <c r="A51" s="14" t="s">
        <v>24</v>
      </c>
      <c r="B51" s="15" t="s">
        <v>124</v>
      </c>
      <c r="C51" s="16">
        <v>34322258</v>
      </c>
      <c r="D51" s="17" t="s">
        <v>125</v>
      </c>
      <c r="E51" s="18">
        <v>40</v>
      </c>
      <c r="F51" s="19">
        <v>468</v>
      </c>
      <c r="G51" s="20">
        <f t="shared" si="9"/>
        <v>10463380</v>
      </c>
      <c r="H51" s="20">
        <f t="shared" si="10"/>
        <v>52665679</v>
      </c>
      <c r="I51" s="20">
        <v>0</v>
      </c>
      <c r="J51" s="20">
        <f t="shared" si="11"/>
        <v>0</v>
      </c>
      <c r="K51" s="21">
        <f t="shared" si="23"/>
        <v>3487793</v>
      </c>
      <c r="L51" s="21">
        <f t="shared" si="12"/>
        <v>4388807</v>
      </c>
      <c r="M51" s="21">
        <f t="shared" si="13"/>
        <v>2925871</v>
      </c>
      <c r="N51" s="20">
        <f t="shared" si="14"/>
        <v>63468150</v>
      </c>
      <c r="O51" s="20">
        <f t="shared" si="22"/>
        <v>4679456</v>
      </c>
      <c r="P51" s="20">
        <f t="shared" si="15"/>
        <v>4476600</v>
      </c>
      <c r="Q51" s="20">
        <f t="shared" si="16"/>
        <v>6319900</v>
      </c>
      <c r="R51" s="20">
        <f t="shared" si="17"/>
        <v>274900</v>
      </c>
      <c r="S51" s="20">
        <f t="shared" si="18"/>
        <v>2106600</v>
      </c>
      <c r="T51" s="20">
        <f t="shared" si="19"/>
        <v>1580000</v>
      </c>
      <c r="U51" s="21">
        <f t="shared" si="20"/>
        <v>19437456</v>
      </c>
      <c r="V51" s="21">
        <f t="shared" si="21"/>
        <v>82905606</v>
      </c>
    </row>
    <row r="52" spans="1:22" ht="14.1" customHeight="1" x14ac:dyDescent="0.2">
      <c r="A52" s="14" t="s">
        <v>24</v>
      </c>
      <c r="B52" s="15" t="s">
        <v>124</v>
      </c>
      <c r="C52" s="16">
        <v>10292641</v>
      </c>
      <c r="D52" s="17" t="s">
        <v>126</v>
      </c>
      <c r="E52" s="18">
        <v>40</v>
      </c>
      <c r="F52" s="19">
        <v>335.24</v>
      </c>
      <c r="G52" s="20">
        <f t="shared" si="9"/>
        <v>7495179</v>
      </c>
      <c r="H52" s="20">
        <f t="shared" si="10"/>
        <v>37725734</v>
      </c>
      <c r="I52" s="20">
        <v>0</v>
      </c>
      <c r="J52" s="20">
        <f t="shared" si="11"/>
        <v>0</v>
      </c>
      <c r="K52" s="21">
        <f t="shared" si="23"/>
        <v>2498393</v>
      </c>
      <c r="L52" s="21">
        <f t="shared" si="12"/>
        <v>3143811</v>
      </c>
      <c r="M52" s="21">
        <f t="shared" si="13"/>
        <v>2095874</v>
      </c>
      <c r="N52" s="20">
        <f t="shared" si="14"/>
        <v>45463812</v>
      </c>
      <c r="O52" s="20">
        <f t="shared" si="22"/>
        <v>3352011</v>
      </c>
      <c r="P52" s="20">
        <f t="shared" si="15"/>
        <v>3206700</v>
      </c>
      <c r="Q52" s="20">
        <f t="shared" si="16"/>
        <v>4527100</v>
      </c>
      <c r="R52" s="20">
        <f t="shared" si="17"/>
        <v>196900</v>
      </c>
      <c r="S52" s="20">
        <f t="shared" si="18"/>
        <v>1509000</v>
      </c>
      <c r="T52" s="20">
        <f t="shared" si="19"/>
        <v>1131800</v>
      </c>
      <c r="U52" s="21">
        <f t="shared" si="20"/>
        <v>13923511</v>
      </c>
      <c r="V52" s="21">
        <f t="shared" si="21"/>
        <v>59387323</v>
      </c>
    </row>
    <row r="53" spans="1:22" ht="14.1" customHeight="1" x14ac:dyDescent="0.2">
      <c r="A53" s="14" t="s">
        <v>24</v>
      </c>
      <c r="B53" s="15" t="s">
        <v>124</v>
      </c>
      <c r="C53" s="16">
        <v>25289783</v>
      </c>
      <c r="D53" s="17" t="s">
        <v>127</v>
      </c>
      <c r="E53" s="18">
        <v>40</v>
      </c>
      <c r="F53" s="19">
        <v>444.94</v>
      </c>
      <c r="G53" s="20">
        <f t="shared" si="9"/>
        <v>9947813</v>
      </c>
      <c r="H53" s="20">
        <f t="shared" si="10"/>
        <v>50070659</v>
      </c>
      <c r="I53" s="20">
        <v>0</v>
      </c>
      <c r="J53" s="20">
        <f t="shared" si="11"/>
        <v>0</v>
      </c>
      <c r="K53" s="21">
        <f t="shared" si="23"/>
        <v>3315938</v>
      </c>
      <c r="L53" s="21">
        <f t="shared" si="12"/>
        <v>4172555</v>
      </c>
      <c r="M53" s="21">
        <f t="shared" si="13"/>
        <v>2781703</v>
      </c>
      <c r="N53" s="20">
        <f t="shared" si="14"/>
        <v>60340855</v>
      </c>
      <c r="O53" s="20">
        <f t="shared" si="22"/>
        <v>4448883</v>
      </c>
      <c r="P53" s="20">
        <f t="shared" si="15"/>
        <v>4256000</v>
      </c>
      <c r="Q53" s="20">
        <f t="shared" si="16"/>
        <v>6008500</v>
      </c>
      <c r="R53" s="20">
        <f t="shared" si="17"/>
        <v>261400</v>
      </c>
      <c r="S53" s="20">
        <f t="shared" si="18"/>
        <v>2002800</v>
      </c>
      <c r="T53" s="20">
        <f t="shared" si="19"/>
        <v>1502100</v>
      </c>
      <c r="U53" s="21">
        <f t="shared" si="20"/>
        <v>18479683</v>
      </c>
      <c r="V53" s="21">
        <f t="shared" si="21"/>
        <v>78820538</v>
      </c>
    </row>
    <row r="54" spans="1:22" ht="14.1" customHeight="1" x14ac:dyDescent="0.2">
      <c r="A54" s="14" t="s">
        <v>24</v>
      </c>
      <c r="B54" s="15" t="s">
        <v>124</v>
      </c>
      <c r="C54" s="16">
        <v>1061768330</v>
      </c>
      <c r="D54" s="17" t="s">
        <v>128</v>
      </c>
      <c r="E54" s="18">
        <v>20</v>
      </c>
      <c r="F54" s="19">
        <v>256.7</v>
      </c>
      <c r="G54" s="20">
        <f t="shared" si="9"/>
        <v>2869604</v>
      </c>
      <c r="H54" s="20">
        <f t="shared" si="10"/>
        <v>14443673</v>
      </c>
      <c r="I54" s="20">
        <v>0</v>
      </c>
      <c r="J54" s="20">
        <f t="shared" si="11"/>
        <v>0</v>
      </c>
      <c r="K54" s="21">
        <f t="shared" si="23"/>
        <v>956535</v>
      </c>
      <c r="L54" s="21">
        <f t="shared" si="12"/>
        <v>1203639</v>
      </c>
      <c r="M54" s="21">
        <f t="shared" si="13"/>
        <v>802426</v>
      </c>
      <c r="N54" s="20">
        <f t="shared" si="14"/>
        <v>17406273</v>
      </c>
      <c r="O54" s="20">
        <f t="shared" si="22"/>
        <v>1283351</v>
      </c>
      <c r="P54" s="20">
        <f t="shared" si="15"/>
        <v>1227700</v>
      </c>
      <c r="Q54" s="20">
        <f t="shared" si="16"/>
        <v>1733200</v>
      </c>
      <c r="R54" s="20">
        <f t="shared" si="17"/>
        <v>75400</v>
      </c>
      <c r="S54" s="20">
        <f t="shared" si="18"/>
        <v>577700</v>
      </c>
      <c r="T54" s="20">
        <f t="shared" si="19"/>
        <v>433300</v>
      </c>
      <c r="U54" s="21">
        <f t="shared" si="20"/>
        <v>5330651</v>
      </c>
      <c r="V54" s="21">
        <f t="shared" si="21"/>
        <v>22736924</v>
      </c>
    </row>
    <row r="55" spans="1:22" ht="14.1" customHeight="1" x14ac:dyDescent="0.2">
      <c r="A55" s="14" t="s">
        <v>24</v>
      </c>
      <c r="B55" s="15" t="s">
        <v>124</v>
      </c>
      <c r="C55" s="16">
        <v>10296788</v>
      </c>
      <c r="D55" s="17" t="s">
        <v>129</v>
      </c>
      <c r="E55" s="18">
        <v>40</v>
      </c>
      <c r="F55" s="19">
        <v>306.76</v>
      </c>
      <c r="G55" s="20">
        <f t="shared" si="9"/>
        <v>6858433</v>
      </c>
      <c r="H55" s="20">
        <f t="shared" si="10"/>
        <v>34520779</v>
      </c>
      <c r="I55" s="20">
        <v>0</v>
      </c>
      <c r="J55" s="20">
        <f t="shared" si="11"/>
        <v>0</v>
      </c>
      <c r="K55" s="21">
        <f t="shared" si="23"/>
        <v>2286144</v>
      </c>
      <c r="L55" s="21">
        <f t="shared" si="12"/>
        <v>2876732</v>
      </c>
      <c r="M55" s="21">
        <f t="shared" si="13"/>
        <v>1917821</v>
      </c>
      <c r="N55" s="20">
        <f t="shared" si="14"/>
        <v>41601476</v>
      </c>
      <c r="O55" s="20">
        <f t="shared" si="22"/>
        <v>3067244</v>
      </c>
      <c r="P55" s="20">
        <f t="shared" si="15"/>
        <v>2934300</v>
      </c>
      <c r="Q55" s="20">
        <f t="shared" si="16"/>
        <v>4142500</v>
      </c>
      <c r="R55" s="20">
        <f t="shared" si="17"/>
        <v>180200</v>
      </c>
      <c r="S55" s="20">
        <f t="shared" si="18"/>
        <v>1380800</v>
      </c>
      <c r="T55" s="20">
        <f t="shared" si="19"/>
        <v>1035600</v>
      </c>
      <c r="U55" s="21">
        <f t="shared" si="20"/>
        <v>12740644</v>
      </c>
      <c r="V55" s="21">
        <f t="shared" si="21"/>
        <v>54342120</v>
      </c>
    </row>
    <row r="56" spans="1:22" ht="14.1" customHeight="1" x14ac:dyDescent="0.2">
      <c r="A56" s="14" t="s">
        <v>24</v>
      </c>
      <c r="B56" s="15" t="s">
        <v>124</v>
      </c>
      <c r="C56" s="16">
        <v>1061699361</v>
      </c>
      <c r="D56" s="17" t="s">
        <v>130</v>
      </c>
      <c r="E56" s="18">
        <v>40</v>
      </c>
      <c r="F56" s="19">
        <v>331.43</v>
      </c>
      <c r="G56" s="20">
        <f t="shared" si="9"/>
        <v>7409996</v>
      </c>
      <c r="H56" s="20">
        <f t="shared" si="10"/>
        <v>37296980</v>
      </c>
      <c r="I56" s="20">
        <v>0</v>
      </c>
      <c r="J56" s="20">
        <f t="shared" si="11"/>
        <v>0</v>
      </c>
      <c r="K56" s="21">
        <f t="shared" si="23"/>
        <v>2469999</v>
      </c>
      <c r="L56" s="21">
        <f t="shared" si="12"/>
        <v>3108082</v>
      </c>
      <c r="M56" s="21">
        <f t="shared" si="13"/>
        <v>2072054</v>
      </c>
      <c r="N56" s="20">
        <f t="shared" si="14"/>
        <v>44947115</v>
      </c>
      <c r="O56" s="20">
        <f t="shared" si="22"/>
        <v>3313915</v>
      </c>
      <c r="P56" s="20">
        <f t="shared" si="15"/>
        <v>3170200</v>
      </c>
      <c r="Q56" s="20">
        <f t="shared" si="16"/>
        <v>4475600</v>
      </c>
      <c r="R56" s="20">
        <f t="shared" si="17"/>
        <v>194700</v>
      </c>
      <c r="S56" s="20">
        <f t="shared" si="18"/>
        <v>1491900</v>
      </c>
      <c r="T56" s="20">
        <f t="shared" si="19"/>
        <v>1118900</v>
      </c>
      <c r="U56" s="21">
        <f t="shared" si="20"/>
        <v>13765215</v>
      </c>
      <c r="V56" s="21">
        <f t="shared" si="21"/>
        <v>58712330</v>
      </c>
    </row>
    <row r="57" spans="1:22" ht="14.1" customHeight="1" x14ac:dyDescent="0.2">
      <c r="A57" s="14" t="s">
        <v>24</v>
      </c>
      <c r="B57" s="15" t="s">
        <v>124</v>
      </c>
      <c r="C57" s="16">
        <v>10301592</v>
      </c>
      <c r="D57" s="17" t="s">
        <v>131</v>
      </c>
      <c r="E57" s="18">
        <v>40</v>
      </c>
      <c r="F57" s="19">
        <v>416.88</v>
      </c>
      <c r="G57" s="20">
        <f t="shared" si="9"/>
        <v>9320457</v>
      </c>
      <c r="H57" s="20">
        <f t="shared" si="10"/>
        <v>46912967</v>
      </c>
      <c r="I57" s="20">
        <v>0</v>
      </c>
      <c r="J57" s="20">
        <f t="shared" si="11"/>
        <v>0</v>
      </c>
      <c r="K57" s="21">
        <f t="shared" si="23"/>
        <v>3106819</v>
      </c>
      <c r="L57" s="21">
        <f t="shared" si="12"/>
        <v>3909414</v>
      </c>
      <c r="M57" s="21">
        <f t="shared" si="13"/>
        <v>2606276</v>
      </c>
      <c r="N57" s="20">
        <f t="shared" si="14"/>
        <v>56535476</v>
      </c>
      <c r="O57" s="20">
        <f t="shared" si="22"/>
        <v>4168316</v>
      </c>
      <c r="P57" s="20">
        <f t="shared" si="15"/>
        <v>3987600</v>
      </c>
      <c r="Q57" s="20">
        <f t="shared" si="16"/>
        <v>5629600</v>
      </c>
      <c r="R57" s="20">
        <f t="shared" si="17"/>
        <v>244900</v>
      </c>
      <c r="S57" s="20">
        <f t="shared" si="18"/>
        <v>1876500</v>
      </c>
      <c r="T57" s="20">
        <f t="shared" si="19"/>
        <v>1407400</v>
      </c>
      <c r="U57" s="21">
        <f t="shared" si="20"/>
        <v>17314316</v>
      </c>
      <c r="V57" s="21">
        <f t="shared" si="21"/>
        <v>73849792</v>
      </c>
    </row>
    <row r="58" spans="1:22" ht="14.1" customHeight="1" x14ac:dyDescent="0.2">
      <c r="A58" s="14" t="s">
        <v>24</v>
      </c>
      <c r="B58" s="15" t="s">
        <v>124</v>
      </c>
      <c r="C58" s="16">
        <v>1061705167</v>
      </c>
      <c r="D58" s="17" t="s">
        <v>132</v>
      </c>
      <c r="E58" s="18">
        <v>40</v>
      </c>
      <c r="F58" s="19">
        <v>299.18</v>
      </c>
      <c r="G58" s="20">
        <f t="shared" si="9"/>
        <v>6688962</v>
      </c>
      <c r="H58" s="20">
        <f t="shared" si="10"/>
        <v>33667775</v>
      </c>
      <c r="I58" s="20">
        <v>0</v>
      </c>
      <c r="J58" s="20">
        <f t="shared" si="11"/>
        <v>0</v>
      </c>
      <c r="K58" s="21">
        <f t="shared" si="23"/>
        <v>2229654</v>
      </c>
      <c r="L58" s="21">
        <f t="shared" si="12"/>
        <v>2805648</v>
      </c>
      <c r="M58" s="21">
        <f t="shared" si="13"/>
        <v>1870432</v>
      </c>
      <c r="N58" s="20">
        <f t="shared" si="14"/>
        <v>40573509</v>
      </c>
      <c r="O58" s="20">
        <f t="shared" si="22"/>
        <v>2991452</v>
      </c>
      <c r="P58" s="20">
        <f t="shared" si="15"/>
        <v>2861800</v>
      </c>
      <c r="Q58" s="20">
        <f t="shared" si="16"/>
        <v>4040100</v>
      </c>
      <c r="R58" s="20">
        <f t="shared" si="17"/>
        <v>175700</v>
      </c>
      <c r="S58" s="20">
        <f t="shared" si="18"/>
        <v>1346700</v>
      </c>
      <c r="T58" s="20">
        <f t="shared" si="19"/>
        <v>1010000</v>
      </c>
      <c r="U58" s="21">
        <f t="shared" si="20"/>
        <v>12425752</v>
      </c>
      <c r="V58" s="21">
        <f t="shared" si="21"/>
        <v>52999261</v>
      </c>
    </row>
    <row r="59" spans="1:22" ht="14.1" customHeight="1" x14ac:dyDescent="0.2">
      <c r="A59" s="14" t="s">
        <v>24</v>
      </c>
      <c r="B59" s="15" t="s">
        <v>124</v>
      </c>
      <c r="C59" s="16">
        <v>25280857</v>
      </c>
      <c r="D59" s="17" t="s">
        <v>133</v>
      </c>
      <c r="E59" s="18">
        <v>40</v>
      </c>
      <c r="F59" s="19">
        <v>379.11</v>
      </c>
      <c r="G59" s="20">
        <f t="shared" si="9"/>
        <v>8476009</v>
      </c>
      <c r="H59" s="20">
        <f t="shared" si="10"/>
        <v>42662579</v>
      </c>
      <c r="I59" s="20">
        <v>0</v>
      </c>
      <c r="J59" s="20">
        <f t="shared" si="11"/>
        <v>0</v>
      </c>
      <c r="K59" s="21">
        <f t="shared" si="23"/>
        <v>2825336</v>
      </c>
      <c r="L59" s="21">
        <f t="shared" si="12"/>
        <v>3555215</v>
      </c>
      <c r="M59" s="21">
        <f t="shared" si="13"/>
        <v>2370143</v>
      </c>
      <c r="N59" s="20">
        <f t="shared" si="14"/>
        <v>51413273</v>
      </c>
      <c r="O59" s="20">
        <f t="shared" si="22"/>
        <v>3790660</v>
      </c>
      <c r="P59" s="20">
        <f t="shared" si="15"/>
        <v>3626300</v>
      </c>
      <c r="Q59" s="20">
        <f t="shared" si="16"/>
        <v>5119500</v>
      </c>
      <c r="R59" s="20">
        <f t="shared" si="17"/>
        <v>222700</v>
      </c>
      <c r="S59" s="20">
        <f t="shared" si="18"/>
        <v>1706500</v>
      </c>
      <c r="T59" s="20">
        <f t="shared" si="19"/>
        <v>1279900</v>
      </c>
      <c r="U59" s="21">
        <f t="shared" si="20"/>
        <v>15745560</v>
      </c>
      <c r="V59" s="21">
        <f t="shared" si="21"/>
        <v>67158833</v>
      </c>
    </row>
    <row r="60" spans="1:22" ht="14.1" customHeight="1" x14ac:dyDescent="0.2">
      <c r="A60" s="14" t="s">
        <v>24</v>
      </c>
      <c r="B60" s="15" t="s">
        <v>124</v>
      </c>
      <c r="C60" s="16">
        <v>1110452139</v>
      </c>
      <c r="D60" s="17" t="s">
        <v>134</v>
      </c>
      <c r="E60" s="18">
        <v>40</v>
      </c>
      <c r="F60" s="19">
        <v>461.88</v>
      </c>
      <c r="G60" s="20">
        <f t="shared" si="9"/>
        <v>10326551</v>
      </c>
      <c r="H60" s="20">
        <f t="shared" si="10"/>
        <v>51976973</v>
      </c>
      <c r="I60" s="20">
        <v>0</v>
      </c>
      <c r="J60" s="20">
        <f t="shared" si="11"/>
        <v>0</v>
      </c>
      <c r="K60" s="21">
        <f t="shared" si="23"/>
        <v>3442184</v>
      </c>
      <c r="L60" s="21">
        <f t="shared" si="12"/>
        <v>4331414</v>
      </c>
      <c r="M60" s="21">
        <f t="shared" si="13"/>
        <v>2887610</v>
      </c>
      <c r="N60" s="20">
        <f t="shared" si="14"/>
        <v>62638181</v>
      </c>
      <c r="O60" s="20">
        <f t="shared" si="22"/>
        <v>4618263</v>
      </c>
      <c r="P60" s="20">
        <f t="shared" si="15"/>
        <v>4418000</v>
      </c>
      <c r="Q60" s="20">
        <f t="shared" si="16"/>
        <v>6237200</v>
      </c>
      <c r="R60" s="20">
        <f t="shared" si="17"/>
        <v>271300</v>
      </c>
      <c r="S60" s="20">
        <f t="shared" si="18"/>
        <v>2079100</v>
      </c>
      <c r="T60" s="20">
        <f t="shared" si="19"/>
        <v>1559300</v>
      </c>
      <c r="U60" s="21">
        <f t="shared" si="20"/>
        <v>19183163</v>
      </c>
      <c r="V60" s="21">
        <f t="shared" si="21"/>
        <v>81821344</v>
      </c>
    </row>
    <row r="61" spans="1:22" ht="14.1" customHeight="1" x14ac:dyDescent="0.2">
      <c r="A61" s="14" t="s">
        <v>551</v>
      </c>
      <c r="B61" s="15" t="s">
        <v>135</v>
      </c>
      <c r="C61" s="16">
        <v>34565915</v>
      </c>
      <c r="D61" s="17" t="s">
        <v>136</v>
      </c>
      <c r="E61" s="18">
        <v>40</v>
      </c>
      <c r="F61" s="19">
        <v>352.33</v>
      </c>
      <c r="G61" s="20">
        <f t="shared" si="9"/>
        <v>7877271</v>
      </c>
      <c r="H61" s="20">
        <f t="shared" si="10"/>
        <v>39648931</v>
      </c>
      <c r="I61" s="20">
        <v>0</v>
      </c>
      <c r="J61" s="20">
        <f t="shared" si="11"/>
        <v>0</v>
      </c>
      <c r="K61" s="21">
        <f t="shared" si="23"/>
        <v>2625757</v>
      </c>
      <c r="L61" s="21">
        <f t="shared" si="12"/>
        <v>3304078</v>
      </c>
      <c r="M61" s="21">
        <f t="shared" si="13"/>
        <v>2202718</v>
      </c>
      <c r="N61" s="20">
        <f t="shared" si="14"/>
        <v>47781484</v>
      </c>
      <c r="O61" s="20">
        <f t="shared" si="22"/>
        <v>3522891</v>
      </c>
      <c r="P61" s="20">
        <f t="shared" si="15"/>
        <v>3370200</v>
      </c>
      <c r="Q61" s="20">
        <f t="shared" si="16"/>
        <v>4757900</v>
      </c>
      <c r="R61" s="20">
        <f t="shared" si="17"/>
        <v>207000</v>
      </c>
      <c r="S61" s="20">
        <f t="shared" si="18"/>
        <v>1586000</v>
      </c>
      <c r="T61" s="20">
        <f t="shared" si="19"/>
        <v>1189500</v>
      </c>
      <c r="U61" s="21">
        <f t="shared" si="20"/>
        <v>14633491</v>
      </c>
      <c r="V61" s="21">
        <f t="shared" si="21"/>
        <v>62414975</v>
      </c>
    </row>
    <row r="62" spans="1:22" ht="14.1" customHeight="1" x14ac:dyDescent="0.2">
      <c r="A62" s="14" t="s">
        <v>551</v>
      </c>
      <c r="B62" s="15" t="s">
        <v>135</v>
      </c>
      <c r="C62" s="16">
        <v>10297491</v>
      </c>
      <c r="D62" s="17" t="s">
        <v>137</v>
      </c>
      <c r="E62" s="18">
        <v>40</v>
      </c>
      <c r="F62" s="19">
        <v>366.35</v>
      </c>
      <c r="G62" s="20">
        <f t="shared" si="9"/>
        <v>8190725</v>
      </c>
      <c r="H62" s="20">
        <f t="shared" si="10"/>
        <v>41226649</v>
      </c>
      <c r="I62" s="20">
        <v>0</v>
      </c>
      <c r="J62" s="20">
        <f t="shared" si="11"/>
        <v>0</v>
      </c>
      <c r="K62" s="21">
        <f t="shared" si="23"/>
        <v>2730242</v>
      </c>
      <c r="L62" s="21">
        <f t="shared" si="12"/>
        <v>3435554</v>
      </c>
      <c r="M62" s="21">
        <f t="shared" si="13"/>
        <v>2290369</v>
      </c>
      <c r="N62" s="20">
        <f t="shared" si="14"/>
        <v>49682814</v>
      </c>
      <c r="O62" s="20">
        <f t="shared" si="22"/>
        <v>3663074</v>
      </c>
      <c r="P62" s="20">
        <f t="shared" si="15"/>
        <v>3504300</v>
      </c>
      <c r="Q62" s="20">
        <f t="shared" si="16"/>
        <v>4947200</v>
      </c>
      <c r="R62" s="20">
        <f t="shared" si="17"/>
        <v>215200</v>
      </c>
      <c r="S62" s="20">
        <f t="shared" si="18"/>
        <v>1649100</v>
      </c>
      <c r="T62" s="20">
        <f t="shared" si="19"/>
        <v>1236800</v>
      </c>
      <c r="U62" s="21">
        <f t="shared" si="20"/>
        <v>15215674</v>
      </c>
      <c r="V62" s="21">
        <f t="shared" si="21"/>
        <v>64898488</v>
      </c>
    </row>
    <row r="63" spans="1:22" ht="14.1" customHeight="1" x14ac:dyDescent="0.2">
      <c r="A63" s="14" t="s">
        <v>551</v>
      </c>
      <c r="B63" s="15" t="s">
        <v>135</v>
      </c>
      <c r="C63" s="16">
        <v>10549172</v>
      </c>
      <c r="D63" s="17" t="s">
        <v>138</v>
      </c>
      <c r="E63" s="18">
        <v>40</v>
      </c>
      <c r="F63" s="19">
        <v>304.56</v>
      </c>
      <c r="G63" s="20">
        <f t="shared" si="9"/>
        <v>6809246</v>
      </c>
      <c r="H63" s="20">
        <f t="shared" si="10"/>
        <v>34273205</v>
      </c>
      <c r="I63" s="20">
        <v>0</v>
      </c>
      <c r="J63" s="20">
        <f t="shared" si="11"/>
        <v>0</v>
      </c>
      <c r="K63" s="21">
        <f t="shared" si="23"/>
        <v>2269749</v>
      </c>
      <c r="L63" s="21">
        <f t="shared" si="12"/>
        <v>2856100</v>
      </c>
      <c r="M63" s="21">
        <f t="shared" si="13"/>
        <v>1904067</v>
      </c>
      <c r="N63" s="20">
        <f t="shared" si="14"/>
        <v>41303121</v>
      </c>
      <c r="O63" s="20">
        <f t="shared" si="22"/>
        <v>3045246</v>
      </c>
      <c r="P63" s="20">
        <f t="shared" si="15"/>
        <v>2913200</v>
      </c>
      <c r="Q63" s="20">
        <f t="shared" si="16"/>
        <v>4112800</v>
      </c>
      <c r="R63" s="20">
        <f t="shared" si="17"/>
        <v>178900</v>
      </c>
      <c r="S63" s="20">
        <f t="shared" si="18"/>
        <v>1370900</v>
      </c>
      <c r="T63" s="20">
        <f t="shared" si="19"/>
        <v>1028200</v>
      </c>
      <c r="U63" s="21">
        <f t="shared" si="20"/>
        <v>12649246</v>
      </c>
      <c r="V63" s="21">
        <f t="shared" si="21"/>
        <v>53952367</v>
      </c>
    </row>
    <row r="64" spans="1:22" ht="14.1" customHeight="1" x14ac:dyDescent="0.2">
      <c r="A64" s="14" t="s">
        <v>551</v>
      </c>
      <c r="B64" s="15" t="s">
        <v>135</v>
      </c>
      <c r="C64" s="16">
        <v>4611386</v>
      </c>
      <c r="D64" s="17" t="s">
        <v>139</v>
      </c>
      <c r="E64" s="18">
        <v>40</v>
      </c>
      <c r="F64" s="19">
        <v>365.84</v>
      </c>
      <c r="G64" s="20">
        <f t="shared" si="9"/>
        <v>8179323</v>
      </c>
      <c r="H64" s="20">
        <f t="shared" si="10"/>
        <v>41169259</v>
      </c>
      <c r="I64" s="20">
        <v>0</v>
      </c>
      <c r="J64" s="20">
        <f t="shared" si="11"/>
        <v>0</v>
      </c>
      <c r="K64" s="21">
        <f t="shared" si="23"/>
        <v>2726441</v>
      </c>
      <c r="L64" s="21">
        <f t="shared" si="12"/>
        <v>3430772</v>
      </c>
      <c r="M64" s="21">
        <f t="shared" si="13"/>
        <v>2287181</v>
      </c>
      <c r="N64" s="20">
        <f t="shared" si="14"/>
        <v>49613653</v>
      </c>
      <c r="O64" s="20">
        <f t="shared" si="22"/>
        <v>3657975</v>
      </c>
      <c r="P64" s="20">
        <f t="shared" si="15"/>
        <v>3499400</v>
      </c>
      <c r="Q64" s="20">
        <f t="shared" si="16"/>
        <v>4940300</v>
      </c>
      <c r="R64" s="20">
        <f t="shared" si="17"/>
        <v>214900</v>
      </c>
      <c r="S64" s="20">
        <f t="shared" si="18"/>
        <v>1646800</v>
      </c>
      <c r="T64" s="20">
        <f t="shared" si="19"/>
        <v>1235100</v>
      </c>
      <c r="U64" s="21">
        <f t="shared" si="20"/>
        <v>15194475</v>
      </c>
      <c r="V64" s="21">
        <f t="shared" si="21"/>
        <v>64808128</v>
      </c>
    </row>
    <row r="65" spans="1:22" ht="14.1" customHeight="1" x14ac:dyDescent="0.2">
      <c r="A65" s="14" t="s">
        <v>551</v>
      </c>
      <c r="B65" s="15" t="s">
        <v>135</v>
      </c>
      <c r="C65" s="16">
        <v>25278344</v>
      </c>
      <c r="D65" s="17" t="s">
        <v>140</v>
      </c>
      <c r="E65" s="18">
        <v>40</v>
      </c>
      <c r="F65" s="19">
        <v>255</v>
      </c>
      <c r="G65" s="20">
        <f t="shared" si="9"/>
        <v>5701201</v>
      </c>
      <c r="H65" s="20">
        <f t="shared" si="10"/>
        <v>28696045</v>
      </c>
      <c r="I65" s="20">
        <v>0</v>
      </c>
      <c r="J65" s="20">
        <f t="shared" si="11"/>
        <v>0</v>
      </c>
      <c r="K65" s="21">
        <f t="shared" si="23"/>
        <v>1900400</v>
      </c>
      <c r="L65" s="21">
        <f t="shared" si="12"/>
        <v>2391337</v>
      </c>
      <c r="M65" s="21">
        <f t="shared" si="13"/>
        <v>1594225</v>
      </c>
      <c r="N65" s="20">
        <f t="shared" si="14"/>
        <v>34582007</v>
      </c>
      <c r="O65" s="20">
        <f t="shared" si="22"/>
        <v>2549704</v>
      </c>
      <c r="P65" s="20">
        <f t="shared" si="15"/>
        <v>2439200</v>
      </c>
      <c r="Q65" s="20">
        <f t="shared" si="16"/>
        <v>3443500</v>
      </c>
      <c r="R65" s="20">
        <f t="shared" si="17"/>
        <v>149800</v>
      </c>
      <c r="S65" s="20">
        <f t="shared" si="18"/>
        <v>1147800</v>
      </c>
      <c r="T65" s="20">
        <f t="shared" si="19"/>
        <v>860900</v>
      </c>
      <c r="U65" s="21">
        <f t="shared" si="20"/>
        <v>10590904</v>
      </c>
      <c r="V65" s="21">
        <f t="shared" si="21"/>
        <v>45172911</v>
      </c>
    </row>
    <row r="66" spans="1:22" ht="14.1" customHeight="1" x14ac:dyDescent="0.2">
      <c r="A66" s="14" t="s">
        <v>551</v>
      </c>
      <c r="B66" s="15" t="s">
        <v>135</v>
      </c>
      <c r="C66" s="16">
        <v>76313291</v>
      </c>
      <c r="D66" s="17" t="s">
        <v>141</v>
      </c>
      <c r="E66" s="18">
        <v>40</v>
      </c>
      <c r="F66" s="19">
        <v>394.07</v>
      </c>
      <c r="G66" s="20">
        <f t="shared" si="9"/>
        <v>8810479</v>
      </c>
      <c r="H66" s="20">
        <f t="shared" si="10"/>
        <v>44346078</v>
      </c>
      <c r="I66" s="20">
        <v>0</v>
      </c>
      <c r="J66" s="20">
        <f t="shared" si="11"/>
        <v>0</v>
      </c>
      <c r="K66" s="21">
        <f t="shared" si="23"/>
        <v>2936826</v>
      </c>
      <c r="L66" s="21">
        <f t="shared" si="12"/>
        <v>3695506</v>
      </c>
      <c r="M66" s="21">
        <f t="shared" si="13"/>
        <v>2463671</v>
      </c>
      <c r="N66" s="20">
        <f t="shared" si="14"/>
        <v>53442081</v>
      </c>
      <c r="O66" s="20">
        <f t="shared" si="22"/>
        <v>3940242</v>
      </c>
      <c r="P66" s="20">
        <f t="shared" si="15"/>
        <v>3769400</v>
      </c>
      <c r="Q66" s="20">
        <f t="shared" si="16"/>
        <v>5321500</v>
      </c>
      <c r="R66" s="20">
        <f t="shared" si="17"/>
        <v>231500</v>
      </c>
      <c r="S66" s="20">
        <f t="shared" si="18"/>
        <v>1773800</v>
      </c>
      <c r="T66" s="20">
        <f t="shared" si="19"/>
        <v>1330400</v>
      </c>
      <c r="U66" s="21">
        <f t="shared" si="20"/>
        <v>16366842</v>
      </c>
      <c r="V66" s="21">
        <f t="shared" si="21"/>
        <v>69808923</v>
      </c>
    </row>
    <row r="67" spans="1:22" ht="14.1" customHeight="1" x14ac:dyDescent="0.2">
      <c r="A67" s="14" t="s">
        <v>551</v>
      </c>
      <c r="B67" s="15" t="s">
        <v>135</v>
      </c>
      <c r="C67" s="16">
        <v>79790366</v>
      </c>
      <c r="D67" s="17" t="s">
        <v>142</v>
      </c>
      <c r="E67" s="18">
        <v>40</v>
      </c>
      <c r="F67" s="19">
        <v>435.92</v>
      </c>
      <c r="G67" s="20">
        <f t="shared" si="9"/>
        <v>9746147</v>
      </c>
      <c r="H67" s="20">
        <f t="shared" si="10"/>
        <v>49055607</v>
      </c>
      <c r="I67" s="20">
        <v>0</v>
      </c>
      <c r="J67" s="20">
        <f t="shared" si="11"/>
        <v>0</v>
      </c>
      <c r="K67" s="21">
        <f t="shared" si="23"/>
        <v>3248716</v>
      </c>
      <c r="L67" s="21">
        <f t="shared" si="12"/>
        <v>4087967</v>
      </c>
      <c r="M67" s="21">
        <f t="shared" si="13"/>
        <v>2725311</v>
      </c>
      <c r="N67" s="20">
        <f t="shared" si="14"/>
        <v>59117601</v>
      </c>
      <c r="O67" s="20">
        <f t="shared" si="22"/>
        <v>4358694</v>
      </c>
      <c r="P67" s="20">
        <f t="shared" si="15"/>
        <v>4169700</v>
      </c>
      <c r="Q67" s="20">
        <f t="shared" si="16"/>
        <v>5886700</v>
      </c>
      <c r="R67" s="20">
        <f t="shared" si="17"/>
        <v>256100</v>
      </c>
      <c r="S67" s="20">
        <f t="shared" si="18"/>
        <v>1962200</v>
      </c>
      <c r="T67" s="20">
        <f t="shared" si="19"/>
        <v>1471700</v>
      </c>
      <c r="U67" s="21">
        <f t="shared" si="20"/>
        <v>18105094</v>
      </c>
      <c r="V67" s="21">
        <f t="shared" si="21"/>
        <v>77222695</v>
      </c>
    </row>
    <row r="68" spans="1:22" ht="14.1" customHeight="1" x14ac:dyDescent="0.2">
      <c r="A68" s="14" t="s">
        <v>551</v>
      </c>
      <c r="B68" s="15" t="s">
        <v>135</v>
      </c>
      <c r="C68" s="16">
        <v>25283669</v>
      </c>
      <c r="D68" s="17" t="s">
        <v>143</v>
      </c>
      <c r="E68" s="18">
        <v>40</v>
      </c>
      <c r="F68" s="19">
        <v>255</v>
      </c>
      <c r="G68" s="20">
        <f t="shared" si="9"/>
        <v>5701201</v>
      </c>
      <c r="H68" s="20">
        <f t="shared" si="10"/>
        <v>28696045</v>
      </c>
      <c r="I68" s="20">
        <v>0</v>
      </c>
      <c r="J68" s="20">
        <f t="shared" si="11"/>
        <v>0</v>
      </c>
      <c r="K68" s="21">
        <f t="shared" si="23"/>
        <v>1900400</v>
      </c>
      <c r="L68" s="21">
        <f t="shared" si="12"/>
        <v>2391337</v>
      </c>
      <c r="M68" s="21">
        <f t="shared" si="13"/>
        <v>1594225</v>
      </c>
      <c r="N68" s="20">
        <f t="shared" si="14"/>
        <v>34582007</v>
      </c>
      <c r="O68" s="20">
        <f t="shared" si="22"/>
        <v>2549704</v>
      </c>
      <c r="P68" s="20">
        <f t="shared" si="15"/>
        <v>2439200</v>
      </c>
      <c r="Q68" s="20">
        <f t="shared" si="16"/>
        <v>3443500</v>
      </c>
      <c r="R68" s="20">
        <f t="shared" si="17"/>
        <v>149800</v>
      </c>
      <c r="S68" s="20">
        <f t="shared" si="18"/>
        <v>1147800</v>
      </c>
      <c r="T68" s="20">
        <f t="shared" si="19"/>
        <v>860900</v>
      </c>
      <c r="U68" s="21">
        <f t="shared" si="20"/>
        <v>10590904</v>
      </c>
      <c r="V68" s="21">
        <f t="shared" si="21"/>
        <v>45172911</v>
      </c>
    </row>
    <row r="69" spans="1:22" ht="14.1" customHeight="1" x14ac:dyDescent="0.2">
      <c r="A69" s="14" t="s">
        <v>551</v>
      </c>
      <c r="B69" s="15" t="s">
        <v>135</v>
      </c>
      <c r="C69" s="16">
        <v>10543389</v>
      </c>
      <c r="D69" s="17" t="s">
        <v>144</v>
      </c>
      <c r="E69" s="18">
        <v>40</v>
      </c>
      <c r="F69" s="19">
        <v>295</v>
      </c>
      <c r="G69" s="20">
        <f t="shared" si="9"/>
        <v>6595507</v>
      </c>
      <c r="H69" s="20">
        <f t="shared" si="10"/>
        <v>33197385</v>
      </c>
      <c r="I69" s="20">
        <v>0</v>
      </c>
      <c r="J69" s="20">
        <f t="shared" si="11"/>
        <v>0</v>
      </c>
      <c r="K69" s="21">
        <f t="shared" si="23"/>
        <v>2198502</v>
      </c>
      <c r="L69" s="21">
        <f t="shared" si="12"/>
        <v>2766449</v>
      </c>
      <c r="M69" s="21">
        <f t="shared" si="13"/>
        <v>1844299</v>
      </c>
      <c r="N69" s="20">
        <f t="shared" si="14"/>
        <v>40006635</v>
      </c>
      <c r="O69" s="20">
        <f t="shared" si="22"/>
        <v>2949657</v>
      </c>
      <c r="P69" s="20">
        <f t="shared" si="15"/>
        <v>2821800</v>
      </c>
      <c r="Q69" s="20">
        <f t="shared" si="16"/>
        <v>3983700</v>
      </c>
      <c r="R69" s="20">
        <f t="shared" si="17"/>
        <v>173300</v>
      </c>
      <c r="S69" s="20">
        <f t="shared" si="18"/>
        <v>1327900</v>
      </c>
      <c r="T69" s="20">
        <f t="shared" si="19"/>
        <v>995900</v>
      </c>
      <c r="U69" s="21">
        <f t="shared" si="20"/>
        <v>12252257</v>
      </c>
      <c r="V69" s="21">
        <f t="shared" si="21"/>
        <v>52258892</v>
      </c>
    </row>
    <row r="70" spans="1:22" ht="14.1" customHeight="1" x14ac:dyDescent="0.2">
      <c r="A70" s="14" t="s">
        <v>551</v>
      </c>
      <c r="B70" s="15" t="s">
        <v>135</v>
      </c>
      <c r="C70" s="16">
        <v>1061707620</v>
      </c>
      <c r="D70" s="17" t="s">
        <v>145</v>
      </c>
      <c r="E70" s="18">
        <v>40</v>
      </c>
      <c r="F70" s="19">
        <v>316.22000000000003</v>
      </c>
      <c r="G70" s="20">
        <f t="shared" si="9"/>
        <v>7069936</v>
      </c>
      <c r="H70" s="20">
        <f t="shared" si="10"/>
        <v>35585345</v>
      </c>
      <c r="I70" s="20">
        <v>0</v>
      </c>
      <c r="J70" s="20">
        <f t="shared" si="11"/>
        <v>0</v>
      </c>
      <c r="K70" s="21">
        <f t="shared" si="23"/>
        <v>2356645</v>
      </c>
      <c r="L70" s="21">
        <f t="shared" si="12"/>
        <v>2965445</v>
      </c>
      <c r="M70" s="21">
        <f t="shared" si="13"/>
        <v>1976964</v>
      </c>
      <c r="N70" s="20">
        <f t="shared" si="14"/>
        <v>42884399</v>
      </c>
      <c r="O70" s="20">
        <f t="shared" si="22"/>
        <v>3161833</v>
      </c>
      <c r="P70" s="20">
        <f t="shared" si="15"/>
        <v>3024800</v>
      </c>
      <c r="Q70" s="20">
        <f t="shared" si="16"/>
        <v>4270200</v>
      </c>
      <c r="R70" s="20">
        <f t="shared" si="17"/>
        <v>185800</v>
      </c>
      <c r="S70" s="20">
        <f t="shared" si="18"/>
        <v>1423400</v>
      </c>
      <c r="T70" s="20">
        <f t="shared" si="19"/>
        <v>1067600</v>
      </c>
      <c r="U70" s="21">
        <f t="shared" si="20"/>
        <v>13133633</v>
      </c>
      <c r="V70" s="21">
        <f t="shared" si="21"/>
        <v>56018032</v>
      </c>
    </row>
    <row r="71" spans="1:22" ht="14.1" customHeight="1" x14ac:dyDescent="0.2">
      <c r="A71" s="14" t="s">
        <v>551</v>
      </c>
      <c r="B71" s="15" t="s">
        <v>135</v>
      </c>
      <c r="C71" s="16">
        <v>34567510</v>
      </c>
      <c r="D71" s="17" t="s">
        <v>146</v>
      </c>
      <c r="E71" s="18">
        <v>40</v>
      </c>
      <c r="F71" s="19">
        <v>351.08</v>
      </c>
      <c r="G71" s="20">
        <f t="shared" ref="G71:G134" si="24">ROUND((F71*(20895*1.07)*E71/40),0)</f>
        <v>7849324</v>
      </c>
      <c r="H71" s="20">
        <f t="shared" ref="H71:H134" si="25">ROUND((G71*151/30),0)</f>
        <v>39508264</v>
      </c>
      <c r="I71" s="20">
        <v>0</v>
      </c>
      <c r="J71" s="20">
        <f t="shared" ref="J71:J134" si="26">ROUND(((G71+(I71/12))*0/12),0)</f>
        <v>0</v>
      </c>
      <c r="K71" s="21">
        <f t="shared" ref="K71:K134" si="27">ROUND(((G71+(I71+J71/12))*4/12),0)</f>
        <v>2616441</v>
      </c>
      <c r="L71" s="21">
        <f t="shared" ref="L71:L134" si="28">ROUND(((G71+((I71+J71)/12))*151/360),0)</f>
        <v>3292355</v>
      </c>
      <c r="M71" s="21">
        <f t="shared" ref="M71:M134" si="29">ROUND((((G71*2/3)+(I71+J71/12))*151/360),0)</f>
        <v>2194904</v>
      </c>
      <c r="N71" s="20">
        <f t="shared" ref="N71:N134" si="30">SUM(H71:M71)</f>
        <v>47611964</v>
      </c>
      <c r="O71" s="20">
        <f t="shared" ref="O71:O134" si="31">ROUND(((H71+I71+J71+K71)/12),0)</f>
        <v>3510392</v>
      </c>
      <c r="P71" s="20">
        <f t="shared" ref="P71:P134" si="32">(ROUND(H71*8.5/100,-2))</f>
        <v>3358200</v>
      </c>
      <c r="Q71" s="20">
        <f t="shared" ref="Q71:Q134" si="33">(ROUND(H71*12/100,-2))</f>
        <v>4741000</v>
      </c>
      <c r="R71" s="20">
        <f t="shared" ref="R71:R134" si="34">(ROUND(H71*0.522/100,-2))</f>
        <v>206200</v>
      </c>
      <c r="S71" s="20">
        <f t="shared" ref="S71:S134" si="35">(ROUND(H71*4/100,-2))</f>
        <v>1580300</v>
      </c>
      <c r="T71" s="20">
        <f t="shared" ref="T71:T134" si="36">(ROUND(H71*3/100,-2))</f>
        <v>1185200</v>
      </c>
      <c r="U71" s="21">
        <f t="shared" ref="U71:U134" si="37">O71+P71+Q71+R71+S71+T71</f>
        <v>14581292</v>
      </c>
      <c r="V71" s="21">
        <f t="shared" ref="V71:V134" si="38">N71+U71</f>
        <v>62193256</v>
      </c>
    </row>
    <row r="72" spans="1:22" ht="14.1" customHeight="1" x14ac:dyDescent="0.2">
      <c r="A72" s="14" t="s">
        <v>551</v>
      </c>
      <c r="B72" s="15" t="s">
        <v>135</v>
      </c>
      <c r="C72" s="16">
        <v>1061721904</v>
      </c>
      <c r="D72" s="17" t="s">
        <v>147</v>
      </c>
      <c r="E72" s="18">
        <v>40</v>
      </c>
      <c r="F72" s="19">
        <v>316.24</v>
      </c>
      <c r="G72" s="20">
        <f t="shared" si="24"/>
        <v>7070383</v>
      </c>
      <c r="H72" s="20">
        <f t="shared" si="25"/>
        <v>35587594</v>
      </c>
      <c r="I72" s="20">
        <v>0</v>
      </c>
      <c r="J72" s="20">
        <f t="shared" si="26"/>
        <v>0</v>
      </c>
      <c r="K72" s="21">
        <f t="shared" si="27"/>
        <v>2356794</v>
      </c>
      <c r="L72" s="21">
        <f t="shared" si="28"/>
        <v>2965633</v>
      </c>
      <c r="M72" s="21">
        <f t="shared" si="29"/>
        <v>1977089</v>
      </c>
      <c r="N72" s="20">
        <f t="shared" si="30"/>
        <v>42887110</v>
      </c>
      <c r="O72" s="20">
        <f t="shared" si="31"/>
        <v>3162032</v>
      </c>
      <c r="P72" s="20">
        <f t="shared" si="32"/>
        <v>3024900</v>
      </c>
      <c r="Q72" s="20">
        <f t="shared" si="33"/>
        <v>4270500</v>
      </c>
      <c r="R72" s="20">
        <f t="shared" si="34"/>
        <v>185800</v>
      </c>
      <c r="S72" s="20">
        <f t="shared" si="35"/>
        <v>1423500</v>
      </c>
      <c r="T72" s="20">
        <f t="shared" si="36"/>
        <v>1067600</v>
      </c>
      <c r="U72" s="21">
        <f t="shared" si="37"/>
        <v>13134332</v>
      </c>
      <c r="V72" s="21">
        <f t="shared" si="38"/>
        <v>56021442</v>
      </c>
    </row>
    <row r="73" spans="1:22" ht="14.1" customHeight="1" x14ac:dyDescent="0.2">
      <c r="A73" s="14" t="s">
        <v>551</v>
      </c>
      <c r="B73" s="15" t="s">
        <v>148</v>
      </c>
      <c r="C73" s="16">
        <v>1061698779</v>
      </c>
      <c r="D73" s="17" t="s">
        <v>149</v>
      </c>
      <c r="E73" s="18">
        <v>40</v>
      </c>
      <c r="F73" s="19">
        <v>266.8</v>
      </c>
      <c r="G73" s="20">
        <f t="shared" si="24"/>
        <v>5965021</v>
      </c>
      <c r="H73" s="20">
        <f t="shared" si="25"/>
        <v>30023939</v>
      </c>
      <c r="I73" s="20">
        <v>0</v>
      </c>
      <c r="J73" s="20">
        <f t="shared" si="26"/>
        <v>0</v>
      </c>
      <c r="K73" s="21">
        <f t="shared" si="27"/>
        <v>1988340</v>
      </c>
      <c r="L73" s="21">
        <f t="shared" si="28"/>
        <v>2501995</v>
      </c>
      <c r="M73" s="21">
        <f t="shared" si="29"/>
        <v>1667997</v>
      </c>
      <c r="N73" s="20">
        <f t="shared" si="30"/>
        <v>36182271</v>
      </c>
      <c r="O73" s="20">
        <f t="shared" si="31"/>
        <v>2667690</v>
      </c>
      <c r="P73" s="20">
        <f t="shared" si="32"/>
        <v>2552000</v>
      </c>
      <c r="Q73" s="20">
        <f t="shared" si="33"/>
        <v>3602900</v>
      </c>
      <c r="R73" s="20">
        <f t="shared" si="34"/>
        <v>156700</v>
      </c>
      <c r="S73" s="20">
        <f t="shared" si="35"/>
        <v>1201000</v>
      </c>
      <c r="T73" s="20">
        <f t="shared" si="36"/>
        <v>900700</v>
      </c>
      <c r="U73" s="21">
        <f t="shared" si="37"/>
        <v>11080990</v>
      </c>
      <c r="V73" s="21">
        <f t="shared" si="38"/>
        <v>47263261</v>
      </c>
    </row>
    <row r="74" spans="1:22" ht="14.1" customHeight="1" x14ac:dyDescent="0.2">
      <c r="A74" s="14" t="s">
        <v>551</v>
      </c>
      <c r="B74" s="15" t="s">
        <v>148</v>
      </c>
      <c r="C74" s="16">
        <v>10532509</v>
      </c>
      <c r="D74" s="17" t="s">
        <v>150</v>
      </c>
      <c r="E74" s="18">
        <v>40</v>
      </c>
      <c r="F74" s="19">
        <v>383.82</v>
      </c>
      <c r="G74" s="20">
        <f t="shared" si="24"/>
        <v>8581313</v>
      </c>
      <c r="H74" s="20">
        <f t="shared" si="25"/>
        <v>43192609</v>
      </c>
      <c r="I74" s="20">
        <v>0</v>
      </c>
      <c r="J74" s="20">
        <f t="shared" si="26"/>
        <v>0</v>
      </c>
      <c r="K74" s="21">
        <f t="shared" si="27"/>
        <v>2860438</v>
      </c>
      <c r="L74" s="21">
        <f t="shared" si="28"/>
        <v>3599384</v>
      </c>
      <c r="M74" s="21">
        <f t="shared" si="29"/>
        <v>2399589</v>
      </c>
      <c r="N74" s="20">
        <f t="shared" si="30"/>
        <v>52052020</v>
      </c>
      <c r="O74" s="20">
        <f t="shared" si="31"/>
        <v>3837754</v>
      </c>
      <c r="P74" s="20">
        <f t="shared" si="32"/>
        <v>3671400</v>
      </c>
      <c r="Q74" s="20">
        <f t="shared" si="33"/>
        <v>5183100</v>
      </c>
      <c r="R74" s="20">
        <f t="shared" si="34"/>
        <v>225500</v>
      </c>
      <c r="S74" s="20">
        <f t="shared" si="35"/>
        <v>1727700</v>
      </c>
      <c r="T74" s="20">
        <f t="shared" si="36"/>
        <v>1295800</v>
      </c>
      <c r="U74" s="21">
        <f t="shared" si="37"/>
        <v>15941254</v>
      </c>
      <c r="V74" s="21">
        <f t="shared" si="38"/>
        <v>67993274</v>
      </c>
    </row>
    <row r="75" spans="1:22" ht="14.1" customHeight="1" x14ac:dyDescent="0.2">
      <c r="A75" s="14" t="s">
        <v>551</v>
      </c>
      <c r="B75" s="15" t="s">
        <v>148</v>
      </c>
      <c r="C75" s="16">
        <v>4616247</v>
      </c>
      <c r="D75" s="17" t="s">
        <v>151</v>
      </c>
      <c r="E75" s="18">
        <v>40</v>
      </c>
      <c r="F75" s="19">
        <v>340.38</v>
      </c>
      <c r="G75" s="20">
        <f t="shared" si="24"/>
        <v>7610097</v>
      </c>
      <c r="H75" s="20">
        <f t="shared" si="25"/>
        <v>38304155</v>
      </c>
      <c r="I75" s="20">
        <v>0</v>
      </c>
      <c r="J75" s="20">
        <f t="shared" si="26"/>
        <v>0</v>
      </c>
      <c r="K75" s="21">
        <f t="shared" si="27"/>
        <v>2536699</v>
      </c>
      <c r="L75" s="21">
        <f t="shared" si="28"/>
        <v>3192013</v>
      </c>
      <c r="M75" s="21">
        <f t="shared" si="29"/>
        <v>2128009</v>
      </c>
      <c r="N75" s="20">
        <f t="shared" si="30"/>
        <v>46160876</v>
      </c>
      <c r="O75" s="20">
        <f t="shared" si="31"/>
        <v>3403405</v>
      </c>
      <c r="P75" s="20">
        <f t="shared" si="32"/>
        <v>3255900</v>
      </c>
      <c r="Q75" s="20">
        <f t="shared" si="33"/>
        <v>4596500</v>
      </c>
      <c r="R75" s="20">
        <f t="shared" si="34"/>
        <v>199900</v>
      </c>
      <c r="S75" s="20">
        <f t="shared" si="35"/>
        <v>1532200</v>
      </c>
      <c r="T75" s="20">
        <f t="shared" si="36"/>
        <v>1149100</v>
      </c>
      <c r="U75" s="21">
        <f t="shared" si="37"/>
        <v>14137005</v>
      </c>
      <c r="V75" s="21">
        <f t="shared" si="38"/>
        <v>60297881</v>
      </c>
    </row>
    <row r="76" spans="1:22" ht="14.1" customHeight="1" x14ac:dyDescent="0.2">
      <c r="A76" s="14" t="s">
        <v>551</v>
      </c>
      <c r="B76" s="15" t="s">
        <v>148</v>
      </c>
      <c r="C76" s="16">
        <v>1061713963</v>
      </c>
      <c r="D76" s="17" t="s">
        <v>152</v>
      </c>
      <c r="E76" s="18">
        <v>40</v>
      </c>
      <c r="F76" s="19">
        <v>322.39999999999998</v>
      </c>
      <c r="G76" s="20">
        <f t="shared" si="24"/>
        <v>7208106</v>
      </c>
      <c r="H76" s="20">
        <f t="shared" si="25"/>
        <v>36280800</v>
      </c>
      <c r="I76" s="20">
        <v>0</v>
      </c>
      <c r="J76" s="20">
        <f t="shared" si="26"/>
        <v>0</v>
      </c>
      <c r="K76" s="21">
        <f t="shared" si="27"/>
        <v>2402702</v>
      </c>
      <c r="L76" s="21">
        <f t="shared" si="28"/>
        <v>3023400</v>
      </c>
      <c r="M76" s="21">
        <f t="shared" si="29"/>
        <v>2015600</v>
      </c>
      <c r="N76" s="20">
        <f t="shared" si="30"/>
        <v>43722502</v>
      </c>
      <c r="O76" s="20">
        <f t="shared" si="31"/>
        <v>3223625</v>
      </c>
      <c r="P76" s="20">
        <f t="shared" si="32"/>
        <v>3083900</v>
      </c>
      <c r="Q76" s="20">
        <f t="shared" si="33"/>
        <v>4353700</v>
      </c>
      <c r="R76" s="20">
        <f t="shared" si="34"/>
        <v>189400</v>
      </c>
      <c r="S76" s="20">
        <f t="shared" si="35"/>
        <v>1451200</v>
      </c>
      <c r="T76" s="20">
        <f t="shared" si="36"/>
        <v>1088400</v>
      </c>
      <c r="U76" s="21">
        <f t="shared" si="37"/>
        <v>13390225</v>
      </c>
      <c r="V76" s="21">
        <f t="shared" si="38"/>
        <v>57112727</v>
      </c>
    </row>
    <row r="77" spans="1:22" ht="14.1" customHeight="1" x14ac:dyDescent="0.2">
      <c r="A77" s="14" t="s">
        <v>551</v>
      </c>
      <c r="B77" s="15" t="s">
        <v>148</v>
      </c>
      <c r="C77" s="16">
        <v>76317250</v>
      </c>
      <c r="D77" s="17" t="s">
        <v>552</v>
      </c>
      <c r="E77" s="18">
        <v>40</v>
      </c>
      <c r="F77" s="19">
        <v>283.48</v>
      </c>
      <c r="G77" s="20">
        <f t="shared" si="24"/>
        <v>6337947</v>
      </c>
      <c r="H77" s="20">
        <f t="shared" si="25"/>
        <v>31901000</v>
      </c>
      <c r="I77" s="20">
        <v>0</v>
      </c>
      <c r="J77" s="20">
        <f t="shared" si="26"/>
        <v>0</v>
      </c>
      <c r="K77" s="21">
        <f t="shared" si="27"/>
        <v>2112649</v>
      </c>
      <c r="L77" s="21">
        <f t="shared" si="28"/>
        <v>2658417</v>
      </c>
      <c r="M77" s="21">
        <f t="shared" si="29"/>
        <v>1772278</v>
      </c>
      <c r="N77" s="20">
        <f t="shared" si="30"/>
        <v>38444344</v>
      </c>
      <c r="O77" s="20">
        <f t="shared" si="31"/>
        <v>2834471</v>
      </c>
      <c r="P77" s="20">
        <f t="shared" si="32"/>
        <v>2711600</v>
      </c>
      <c r="Q77" s="20">
        <f t="shared" si="33"/>
        <v>3828100</v>
      </c>
      <c r="R77" s="20">
        <f t="shared" si="34"/>
        <v>166500</v>
      </c>
      <c r="S77" s="20">
        <f t="shared" si="35"/>
        <v>1276000</v>
      </c>
      <c r="T77" s="20">
        <f t="shared" si="36"/>
        <v>957000</v>
      </c>
      <c r="U77" s="21">
        <f t="shared" si="37"/>
        <v>11773671</v>
      </c>
      <c r="V77" s="21">
        <f t="shared" si="38"/>
        <v>50218015</v>
      </c>
    </row>
    <row r="78" spans="1:22" ht="14.1" customHeight="1" x14ac:dyDescent="0.2">
      <c r="A78" s="14" t="s">
        <v>551</v>
      </c>
      <c r="B78" s="15" t="s">
        <v>148</v>
      </c>
      <c r="C78" s="16">
        <v>4615412</v>
      </c>
      <c r="D78" s="17" t="s">
        <v>153</v>
      </c>
      <c r="E78" s="18">
        <v>40</v>
      </c>
      <c r="F78" s="19">
        <v>341</v>
      </c>
      <c r="G78" s="20">
        <f t="shared" si="24"/>
        <v>7623959</v>
      </c>
      <c r="H78" s="20">
        <f t="shared" si="25"/>
        <v>38373927</v>
      </c>
      <c r="I78" s="20">
        <v>0</v>
      </c>
      <c r="J78" s="20">
        <f t="shared" si="26"/>
        <v>0</v>
      </c>
      <c r="K78" s="21">
        <f t="shared" si="27"/>
        <v>2541320</v>
      </c>
      <c r="L78" s="21">
        <f t="shared" si="28"/>
        <v>3197827</v>
      </c>
      <c r="M78" s="21">
        <f t="shared" si="29"/>
        <v>2131885</v>
      </c>
      <c r="N78" s="20">
        <f t="shared" si="30"/>
        <v>46244959</v>
      </c>
      <c r="O78" s="20">
        <f t="shared" si="31"/>
        <v>3409604</v>
      </c>
      <c r="P78" s="20">
        <f t="shared" si="32"/>
        <v>3261800</v>
      </c>
      <c r="Q78" s="20">
        <f t="shared" si="33"/>
        <v>4604900</v>
      </c>
      <c r="R78" s="20">
        <f t="shared" si="34"/>
        <v>200300</v>
      </c>
      <c r="S78" s="20">
        <f t="shared" si="35"/>
        <v>1535000</v>
      </c>
      <c r="T78" s="20">
        <f t="shared" si="36"/>
        <v>1151200</v>
      </c>
      <c r="U78" s="21">
        <f t="shared" si="37"/>
        <v>14162804</v>
      </c>
      <c r="V78" s="21">
        <f t="shared" si="38"/>
        <v>60407763</v>
      </c>
    </row>
    <row r="79" spans="1:22" ht="14.1" customHeight="1" x14ac:dyDescent="0.2">
      <c r="A79" s="14" t="s">
        <v>551</v>
      </c>
      <c r="B79" s="15" t="s">
        <v>148</v>
      </c>
      <c r="C79" s="16">
        <v>1061726676</v>
      </c>
      <c r="D79" s="17" t="s">
        <v>154</v>
      </c>
      <c r="E79" s="18">
        <v>40</v>
      </c>
      <c r="F79" s="19">
        <v>400.81</v>
      </c>
      <c r="G79" s="20">
        <f t="shared" si="24"/>
        <v>8961170</v>
      </c>
      <c r="H79" s="20">
        <f t="shared" si="25"/>
        <v>45104556</v>
      </c>
      <c r="I79" s="20">
        <v>0</v>
      </c>
      <c r="J79" s="20">
        <f t="shared" si="26"/>
        <v>0</v>
      </c>
      <c r="K79" s="21">
        <f t="shared" si="27"/>
        <v>2987057</v>
      </c>
      <c r="L79" s="21">
        <f t="shared" si="28"/>
        <v>3758713</v>
      </c>
      <c r="M79" s="21">
        <f t="shared" si="29"/>
        <v>2505809</v>
      </c>
      <c r="N79" s="20">
        <f t="shared" si="30"/>
        <v>54356135</v>
      </c>
      <c r="O79" s="20">
        <f t="shared" si="31"/>
        <v>4007634</v>
      </c>
      <c r="P79" s="20">
        <f t="shared" si="32"/>
        <v>3833900</v>
      </c>
      <c r="Q79" s="20">
        <f t="shared" si="33"/>
        <v>5412500</v>
      </c>
      <c r="R79" s="20">
        <f t="shared" si="34"/>
        <v>235400</v>
      </c>
      <c r="S79" s="20">
        <f t="shared" si="35"/>
        <v>1804200</v>
      </c>
      <c r="T79" s="20">
        <f t="shared" si="36"/>
        <v>1353100</v>
      </c>
      <c r="U79" s="21">
        <f t="shared" si="37"/>
        <v>16646734</v>
      </c>
      <c r="V79" s="21">
        <f t="shared" si="38"/>
        <v>71002869</v>
      </c>
    </row>
    <row r="80" spans="1:22" ht="14.1" customHeight="1" x14ac:dyDescent="0.2">
      <c r="A80" s="14" t="s">
        <v>551</v>
      </c>
      <c r="B80" s="15" t="s">
        <v>148</v>
      </c>
      <c r="C80" s="16">
        <v>4617121</v>
      </c>
      <c r="D80" s="17" t="s">
        <v>155</v>
      </c>
      <c r="E80" s="18">
        <v>40</v>
      </c>
      <c r="F80" s="19">
        <v>408.27</v>
      </c>
      <c r="G80" s="20">
        <f t="shared" si="24"/>
        <v>9127958</v>
      </c>
      <c r="H80" s="20">
        <f t="shared" si="25"/>
        <v>45944055</v>
      </c>
      <c r="I80" s="20">
        <v>0</v>
      </c>
      <c r="J80" s="20">
        <f t="shared" si="26"/>
        <v>0</v>
      </c>
      <c r="K80" s="21">
        <f t="shared" si="27"/>
        <v>3042653</v>
      </c>
      <c r="L80" s="21">
        <f t="shared" si="28"/>
        <v>3828671</v>
      </c>
      <c r="M80" s="21">
        <f t="shared" si="29"/>
        <v>2552448</v>
      </c>
      <c r="N80" s="20">
        <f t="shared" si="30"/>
        <v>55367827</v>
      </c>
      <c r="O80" s="20">
        <f t="shared" si="31"/>
        <v>4082226</v>
      </c>
      <c r="P80" s="20">
        <f t="shared" si="32"/>
        <v>3905200</v>
      </c>
      <c r="Q80" s="20">
        <f t="shared" si="33"/>
        <v>5513300</v>
      </c>
      <c r="R80" s="20">
        <f t="shared" si="34"/>
        <v>239800</v>
      </c>
      <c r="S80" s="20">
        <f t="shared" si="35"/>
        <v>1837800</v>
      </c>
      <c r="T80" s="20">
        <f t="shared" si="36"/>
        <v>1378300</v>
      </c>
      <c r="U80" s="21">
        <f t="shared" si="37"/>
        <v>16956626</v>
      </c>
      <c r="V80" s="21">
        <f t="shared" si="38"/>
        <v>72324453</v>
      </c>
    </row>
    <row r="81" spans="1:22" ht="14.1" customHeight="1" x14ac:dyDescent="0.2">
      <c r="A81" s="14" t="s">
        <v>551</v>
      </c>
      <c r="B81" s="15" t="s">
        <v>148</v>
      </c>
      <c r="C81" s="16">
        <v>1061764972</v>
      </c>
      <c r="D81" s="17" t="s">
        <v>156</v>
      </c>
      <c r="E81" s="18">
        <v>40</v>
      </c>
      <c r="F81" s="19">
        <v>326.83</v>
      </c>
      <c r="G81" s="20">
        <f t="shared" si="24"/>
        <v>7307151</v>
      </c>
      <c r="H81" s="20">
        <f t="shared" si="25"/>
        <v>36779327</v>
      </c>
      <c r="I81" s="20">
        <v>0</v>
      </c>
      <c r="J81" s="20">
        <f t="shared" si="26"/>
        <v>0</v>
      </c>
      <c r="K81" s="21">
        <f t="shared" si="27"/>
        <v>2435717</v>
      </c>
      <c r="L81" s="21">
        <f t="shared" si="28"/>
        <v>3064944</v>
      </c>
      <c r="M81" s="21">
        <f t="shared" si="29"/>
        <v>2043296</v>
      </c>
      <c r="N81" s="20">
        <f t="shared" si="30"/>
        <v>44323284</v>
      </c>
      <c r="O81" s="20">
        <f t="shared" si="31"/>
        <v>3267920</v>
      </c>
      <c r="P81" s="20">
        <f t="shared" si="32"/>
        <v>3126200</v>
      </c>
      <c r="Q81" s="20">
        <f t="shared" si="33"/>
        <v>4413500</v>
      </c>
      <c r="R81" s="20">
        <f t="shared" si="34"/>
        <v>192000</v>
      </c>
      <c r="S81" s="20">
        <f t="shared" si="35"/>
        <v>1471200</v>
      </c>
      <c r="T81" s="20">
        <f t="shared" si="36"/>
        <v>1103400</v>
      </c>
      <c r="U81" s="21">
        <f t="shared" si="37"/>
        <v>13574220</v>
      </c>
      <c r="V81" s="21">
        <f t="shared" si="38"/>
        <v>57897504</v>
      </c>
    </row>
    <row r="82" spans="1:22" ht="14.1" customHeight="1" x14ac:dyDescent="0.2">
      <c r="A82" s="14" t="s">
        <v>551</v>
      </c>
      <c r="B82" s="15" t="s">
        <v>148</v>
      </c>
      <c r="C82" s="16">
        <v>10300805</v>
      </c>
      <c r="D82" s="17" t="s">
        <v>157</v>
      </c>
      <c r="E82" s="18">
        <v>40</v>
      </c>
      <c r="F82" s="19">
        <v>335.28</v>
      </c>
      <c r="G82" s="20">
        <f t="shared" si="24"/>
        <v>7496073</v>
      </c>
      <c r="H82" s="20">
        <f t="shared" si="25"/>
        <v>37730234</v>
      </c>
      <c r="I82" s="20">
        <v>0</v>
      </c>
      <c r="J82" s="20">
        <f t="shared" si="26"/>
        <v>0</v>
      </c>
      <c r="K82" s="21">
        <f t="shared" si="27"/>
        <v>2498691</v>
      </c>
      <c r="L82" s="21">
        <f t="shared" si="28"/>
        <v>3144186</v>
      </c>
      <c r="M82" s="21">
        <f t="shared" si="29"/>
        <v>2096124</v>
      </c>
      <c r="N82" s="20">
        <f t="shared" si="30"/>
        <v>45469235</v>
      </c>
      <c r="O82" s="20">
        <f t="shared" si="31"/>
        <v>3352410</v>
      </c>
      <c r="P82" s="20">
        <f t="shared" si="32"/>
        <v>3207100</v>
      </c>
      <c r="Q82" s="20">
        <f t="shared" si="33"/>
        <v>4527600</v>
      </c>
      <c r="R82" s="20">
        <f t="shared" si="34"/>
        <v>197000</v>
      </c>
      <c r="S82" s="20">
        <f t="shared" si="35"/>
        <v>1509200</v>
      </c>
      <c r="T82" s="20">
        <f t="shared" si="36"/>
        <v>1131900</v>
      </c>
      <c r="U82" s="21">
        <f t="shared" si="37"/>
        <v>13925210</v>
      </c>
      <c r="V82" s="21">
        <f t="shared" si="38"/>
        <v>59394445</v>
      </c>
    </row>
    <row r="83" spans="1:22" ht="14.1" customHeight="1" x14ac:dyDescent="0.2">
      <c r="A83" s="14" t="s">
        <v>551</v>
      </c>
      <c r="B83" s="15" t="s">
        <v>158</v>
      </c>
      <c r="C83" s="16">
        <v>10306386</v>
      </c>
      <c r="D83" s="17" t="s">
        <v>159</v>
      </c>
      <c r="E83" s="18">
        <v>40</v>
      </c>
      <c r="F83" s="19">
        <v>328.36</v>
      </c>
      <c r="G83" s="20">
        <f t="shared" si="24"/>
        <v>7341358</v>
      </c>
      <c r="H83" s="20">
        <f t="shared" si="25"/>
        <v>36951502</v>
      </c>
      <c r="I83" s="20">
        <v>0</v>
      </c>
      <c r="J83" s="20">
        <f t="shared" si="26"/>
        <v>0</v>
      </c>
      <c r="K83" s="21">
        <f t="shared" si="27"/>
        <v>2447119</v>
      </c>
      <c r="L83" s="21">
        <f t="shared" si="28"/>
        <v>3079292</v>
      </c>
      <c r="M83" s="21">
        <f t="shared" si="29"/>
        <v>2052861</v>
      </c>
      <c r="N83" s="20">
        <f t="shared" si="30"/>
        <v>44530774</v>
      </c>
      <c r="O83" s="20">
        <f t="shared" si="31"/>
        <v>3283218</v>
      </c>
      <c r="P83" s="20">
        <f t="shared" si="32"/>
        <v>3140900</v>
      </c>
      <c r="Q83" s="20">
        <f t="shared" si="33"/>
        <v>4434200</v>
      </c>
      <c r="R83" s="20">
        <f t="shared" si="34"/>
        <v>192900</v>
      </c>
      <c r="S83" s="20">
        <f t="shared" si="35"/>
        <v>1478100</v>
      </c>
      <c r="T83" s="20">
        <f t="shared" si="36"/>
        <v>1108500</v>
      </c>
      <c r="U83" s="21">
        <f t="shared" si="37"/>
        <v>13637818</v>
      </c>
      <c r="V83" s="21">
        <f t="shared" si="38"/>
        <v>58168592</v>
      </c>
    </row>
    <row r="84" spans="1:22" ht="14.1" customHeight="1" x14ac:dyDescent="0.2">
      <c r="A84" s="14" t="s">
        <v>551</v>
      </c>
      <c r="B84" s="15" t="s">
        <v>158</v>
      </c>
      <c r="C84" s="16">
        <v>1143825763</v>
      </c>
      <c r="D84" s="17" t="s">
        <v>553</v>
      </c>
      <c r="E84" s="18">
        <v>40</v>
      </c>
      <c r="F84" s="19">
        <v>335.96</v>
      </c>
      <c r="G84" s="20">
        <f t="shared" si="24"/>
        <v>7511276</v>
      </c>
      <c r="H84" s="20">
        <f t="shared" si="25"/>
        <v>37806756</v>
      </c>
      <c r="I84" s="20">
        <v>0</v>
      </c>
      <c r="J84" s="20">
        <f t="shared" si="26"/>
        <v>0</v>
      </c>
      <c r="K84" s="21">
        <f t="shared" si="27"/>
        <v>2503759</v>
      </c>
      <c r="L84" s="21">
        <f t="shared" si="28"/>
        <v>3150563</v>
      </c>
      <c r="M84" s="21">
        <f t="shared" si="29"/>
        <v>2100375</v>
      </c>
      <c r="N84" s="20">
        <f t="shared" si="30"/>
        <v>45561453</v>
      </c>
      <c r="O84" s="20">
        <f t="shared" si="31"/>
        <v>3359210</v>
      </c>
      <c r="P84" s="20">
        <f t="shared" si="32"/>
        <v>3213600</v>
      </c>
      <c r="Q84" s="20">
        <f t="shared" si="33"/>
        <v>4536800</v>
      </c>
      <c r="R84" s="20">
        <f t="shared" si="34"/>
        <v>197400</v>
      </c>
      <c r="S84" s="20">
        <f t="shared" si="35"/>
        <v>1512300</v>
      </c>
      <c r="T84" s="20">
        <f t="shared" si="36"/>
        <v>1134200</v>
      </c>
      <c r="U84" s="21">
        <f t="shared" si="37"/>
        <v>13953510</v>
      </c>
      <c r="V84" s="21">
        <f t="shared" si="38"/>
        <v>59514963</v>
      </c>
    </row>
    <row r="85" spans="1:22" ht="14.1" customHeight="1" x14ac:dyDescent="0.2">
      <c r="A85" s="14" t="s">
        <v>551</v>
      </c>
      <c r="B85" s="15" t="s">
        <v>158</v>
      </c>
      <c r="C85" s="16">
        <v>1061687821</v>
      </c>
      <c r="D85" s="17" t="s">
        <v>160</v>
      </c>
      <c r="E85" s="18">
        <v>40</v>
      </c>
      <c r="F85" s="19">
        <v>282.44</v>
      </c>
      <c r="G85" s="20">
        <f t="shared" si="24"/>
        <v>6314695</v>
      </c>
      <c r="H85" s="20">
        <f t="shared" si="25"/>
        <v>31783965</v>
      </c>
      <c r="I85" s="20">
        <v>0</v>
      </c>
      <c r="J85" s="20">
        <f t="shared" si="26"/>
        <v>0</v>
      </c>
      <c r="K85" s="21">
        <f t="shared" si="27"/>
        <v>2104898</v>
      </c>
      <c r="L85" s="21">
        <f t="shared" si="28"/>
        <v>2648664</v>
      </c>
      <c r="M85" s="21">
        <f t="shared" si="29"/>
        <v>1765776</v>
      </c>
      <c r="N85" s="20">
        <f t="shared" si="30"/>
        <v>38303303</v>
      </c>
      <c r="O85" s="20">
        <f t="shared" si="31"/>
        <v>2824072</v>
      </c>
      <c r="P85" s="20">
        <f t="shared" si="32"/>
        <v>2701600</v>
      </c>
      <c r="Q85" s="20">
        <f t="shared" si="33"/>
        <v>3814100</v>
      </c>
      <c r="R85" s="20">
        <f t="shared" si="34"/>
        <v>165900</v>
      </c>
      <c r="S85" s="20">
        <f t="shared" si="35"/>
        <v>1271400</v>
      </c>
      <c r="T85" s="20">
        <f t="shared" si="36"/>
        <v>953500</v>
      </c>
      <c r="U85" s="21">
        <f t="shared" si="37"/>
        <v>11730572</v>
      </c>
      <c r="V85" s="21">
        <f t="shared" si="38"/>
        <v>50033875</v>
      </c>
    </row>
    <row r="86" spans="1:22" ht="14.1" customHeight="1" x14ac:dyDescent="0.2">
      <c r="A86" s="14" t="s">
        <v>551</v>
      </c>
      <c r="B86" s="15" t="s">
        <v>158</v>
      </c>
      <c r="C86" s="16">
        <v>10304782</v>
      </c>
      <c r="D86" s="17" t="s">
        <v>161</v>
      </c>
      <c r="E86" s="18">
        <v>40</v>
      </c>
      <c r="F86" s="19">
        <v>335.29</v>
      </c>
      <c r="G86" s="20">
        <f t="shared" si="24"/>
        <v>7496296</v>
      </c>
      <c r="H86" s="20">
        <f t="shared" si="25"/>
        <v>37731357</v>
      </c>
      <c r="I86" s="20">
        <v>0</v>
      </c>
      <c r="J86" s="20">
        <f t="shared" si="26"/>
        <v>0</v>
      </c>
      <c r="K86" s="21">
        <f t="shared" si="27"/>
        <v>2498765</v>
      </c>
      <c r="L86" s="21">
        <f t="shared" si="28"/>
        <v>3144280</v>
      </c>
      <c r="M86" s="21">
        <f t="shared" si="29"/>
        <v>2096186</v>
      </c>
      <c r="N86" s="20">
        <f t="shared" si="30"/>
        <v>45470588</v>
      </c>
      <c r="O86" s="20">
        <f t="shared" si="31"/>
        <v>3352510</v>
      </c>
      <c r="P86" s="20">
        <f t="shared" si="32"/>
        <v>3207200</v>
      </c>
      <c r="Q86" s="20">
        <f t="shared" si="33"/>
        <v>4527800</v>
      </c>
      <c r="R86" s="20">
        <f t="shared" si="34"/>
        <v>197000</v>
      </c>
      <c r="S86" s="20">
        <f t="shared" si="35"/>
        <v>1509300</v>
      </c>
      <c r="T86" s="20">
        <f t="shared" si="36"/>
        <v>1131900</v>
      </c>
      <c r="U86" s="21">
        <f t="shared" si="37"/>
        <v>13925710</v>
      </c>
      <c r="V86" s="21">
        <f t="shared" si="38"/>
        <v>59396298</v>
      </c>
    </row>
    <row r="87" spans="1:22" ht="14.1" customHeight="1" x14ac:dyDescent="0.2">
      <c r="A87" s="14" t="s">
        <v>551</v>
      </c>
      <c r="B87" s="15" t="s">
        <v>158</v>
      </c>
      <c r="C87" s="16">
        <v>1061780539</v>
      </c>
      <c r="D87" s="17" t="s">
        <v>554</v>
      </c>
      <c r="E87" s="18">
        <v>40</v>
      </c>
      <c r="F87" s="19">
        <v>294.60000000000002</v>
      </c>
      <c r="G87" s="20">
        <f t="shared" si="24"/>
        <v>6586564</v>
      </c>
      <c r="H87" s="20">
        <f t="shared" si="25"/>
        <v>33152372</v>
      </c>
      <c r="I87" s="20">
        <v>0</v>
      </c>
      <c r="J87" s="20">
        <f t="shared" si="26"/>
        <v>0</v>
      </c>
      <c r="K87" s="21">
        <f t="shared" si="27"/>
        <v>2195521</v>
      </c>
      <c r="L87" s="21">
        <f t="shared" si="28"/>
        <v>2762698</v>
      </c>
      <c r="M87" s="21">
        <f t="shared" si="29"/>
        <v>1841798</v>
      </c>
      <c r="N87" s="20">
        <f t="shared" si="30"/>
        <v>39952389</v>
      </c>
      <c r="O87" s="20">
        <f t="shared" si="31"/>
        <v>2945658</v>
      </c>
      <c r="P87" s="20">
        <f t="shared" si="32"/>
        <v>2818000</v>
      </c>
      <c r="Q87" s="20">
        <f t="shared" si="33"/>
        <v>3978300</v>
      </c>
      <c r="R87" s="20">
        <f t="shared" si="34"/>
        <v>173100</v>
      </c>
      <c r="S87" s="20">
        <f t="shared" si="35"/>
        <v>1326100</v>
      </c>
      <c r="T87" s="20">
        <f t="shared" si="36"/>
        <v>994600</v>
      </c>
      <c r="U87" s="21">
        <f t="shared" si="37"/>
        <v>12235758</v>
      </c>
      <c r="V87" s="21">
        <f t="shared" si="38"/>
        <v>52188147</v>
      </c>
    </row>
    <row r="88" spans="1:22" ht="14.1" customHeight="1" x14ac:dyDescent="0.2">
      <c r="A88" s="14" t="s">
        <v>551</v>
      </c>
      <c r="B88" s="15" t="s">
        <v>158</v>
      </c>
      <c r="C88" s="16">
        <v>1061735012</v>
      </c>
      <c r="D88" s="17" t="s">
        <v>555</v>
      </c>
      <c r="E88" s="18">
        <v>40</v>
      </c>
      <c r="F88" s="19">
        <v>413.44</v>
      </c>
      <c r="G88" s="20">
        <f t="shared" si="24"/>
        <v>9243547</v>
      </c>
      <c r="H88" s="20">
        <f t="shared" si="25"/>
        <v>46525853</v>
      </c>
      <c r="I88" s="20">
        <v>0</v>
      </c>
      <c r="J88" s="20">
        <f t="shared" si="26"/>
        <v>0</v>
      </c>
      <c r="K88" s="21">
        <f t="shared" si="27"/>
        <v>3081182</v>
      </c>
      <c r="L88" s="21">
        <f t="shared" si="28"/>
        <v>3877154</v>
      </c>
      <c r="M88" s="21">
        <f t="shared" si="29"/>
        <v>2584770</v>
      </c>
      <c r="N88" s="20">
        <f t="shared" si="30"/>
        <v>56068959</v>
      </c>
      <c r="O88" s="20">
        <f t="shared" si="31"/>
        <v>4133920</v>
      </c>
      <c r="P88" s="20">
        <f t="shared" si="32"/>
        <v>3954700</v>
      </c>
      <c r="Q88" s="20">
        <f t="shared" si="33"/>
        <v>5583100</v>
      </c>
      <c r="R88" s="20">
        <f t="shared" si="34"/>
        <v>242900</v>
      </c>
      <c r="S88" s="20">
        <f t="shared" si="35"/>
        <v>1861000</v>
      </c>
      <c r="T88" s="20">
        <f t="shared" si="36"/>
        <v>1395800</v>
      </c>
      <c r="U88" s="21">
        <f t="shared" si="37"/>
        <v>17171420</v>
      </c>
      <c r="V88" s="21">
        <f t="shared" si="38"/>
        <v>73240379</v>
      </c>
    </row>
    <row r="89" spans="1:22" ht="14.1" customHeight="1" x14ac:dyDescent="0.2">
      <c r="A89" s="14" t="s">
        <v>551</v>
      </c>
      <c r="B89" s="15" t="s">
        <v>158</v>
      </c>
      <c r="C89" s="16">
        <v>1061742065</v>
      </c>
      <c r="D89" s="17" t="s">
        <v>162</v>
      </c>
      <c r="E89" s="18">
        <v>40</v>
      </c>
      <c r="F89" s="19">
        <v>284.27999999999997</v>
      </c>
      <c r="G89" s="20">
        <f t="shared" si="24"/>
        <v>6355833</v>
      </c>
      <c r="H89" s="20">
        <f t="shared" si="25"/>
        <v>31991026</v>
      </c>
      <c r="I89" s="20">
        <v>0</v>
      </c>
      <c r="J89" s="20">
        <f t="shared" si="26"/>
        <v>0</v>
      </c>
      <c r="K89" s="21">
        <f t="shared" si="27"/>
        <v>2118611</v>
      </c>
      <c r="L89" s="21">
        <f t="shared" si="28"/>
        <v>2665919</v>
      </c>
      <c r="M89" s="21">
        <f t="shared" si="29"/>
        <v>1777279</v>
      </c>
      <c r="N89" s="20">
        <f t="shared" si="30"/>
        <v>38552835</v>
      </c>
      <c r="O89" s="20">
        <f t="shared" si="31"/>
        <v>2842470</v>
      </c>
      <c r="P89" s="20">
        <f t="shared" si="32"/>
        <v>2719200</v>
      </c>
      <c r="Q89" s="20">
        <f t="shared" si="33"/>
        <v>3838900</v>
      </c>
      <c r="R89" s="20">
        <f t="shared" si="34"/>
        <v>167000</v>
      </c>
      <c r="S89" s="20">
        <f t="shared" si="35"/>
        <v>1279600</v>
      </c>
      <c r="T89" s="20">
        <f t="shared" si="36"/>
        <v>959700</v>
      </c>
      <c r="U89" s="21">
        <f t="shared" si="37"/>
        <v>11806870</v>
      </c>
      <c r="V89" s="21">
        <f t="shared" si="38"/>
        <v>50359705</v>
      </c>
    </row>
    <row r="90" spans="1:22" ht="14.1" customHeight="1" x14ac:dyDescent="0.2">
      <c r="A90" s="14" t="s">
        <v>551</v>
      </c>
      <c r="B90" s="15" t="s">
        <v>158</v>
      </c>
      <c r="C90" s="16">
        <v>1086105633</v>
      </c>
      <c r="D90" s="17" t="s">
        <v>163</v>
      </c>
      <c r="E90" s="18">
        <v>40</v>
      </c>
      <c r="F90" s="19">
        <v>283.36</v>
      </c>
      <c r="G90" s="20">
        <f t="shared" si="24"/>
        <v>6335264</v>
      </c>
      <c r="H90" s="20">
        <f t="shared" si="25"/>
        <v>31887495</v>
      </c>
      <c r="I90" s="20">
        <v>0</v>
      </c>
      <c r="J90" s="20">
        <f t="shared" si="26"/>
        <v>0</v>
      </c>
      <c r="K90" s="21">
        <f t="shared" si="27"/>
        <v>2111755</v>
      </c>
      <c r="L90" s="21">
        <f t="shared" si="28"/>
        <v>2657291</v>
      </c>
      <c r="M90" s="21">
        <f t="shared" si="29"/>
        <v>1771528</v>
      </c>
      <c r="N90" s="20">
        <f t="shared" si="30"/>
        <v>38428069</v>
      </c>
      <c r="O90" s="20">
        <f t="shared" si="31"/>
        <v>2833271</v>
      </c>
      <c r="P90" s="20">
        <f t="shared" si="32"/>
        <v>2710400</v>
      </c>
      <c r="Q90" s="20">
        <f t="shared" si="33"/>
        <v>3826500</v>
      </c>
      <c r="R90" s="20">
        <f t="shared" si="34"/>
        <v>166500</v>
      </c>
      <c r="S90" s="20">
        <f t="shared" si="35"/>
        <v>1275500</v>
      </c>
      <c r="T90" s="20">
        <f t="shared" si="36"/>
        <v>956600</v>
      </c>
      <c r="U90" s="21">
        <f t="shared" si="37"/>
        <v>11768771</v>
      </c>
      <c r="V90" s="21">
        <f t="shared" si="38"/>
        <v>50196840</v>
      </c>
    </row>
    <row r="91" spans="1:22" ht="14.1" customHeight="1" x14ac:dyDescent="0.2">
      <c r="A91" s="14" t="s">
        <v>551</v>
      </c>
      <c r="B91" s="15" t="s">
        <v>158</v>
      </c>
      <c r="C91" s="16">
        <v>34327175</v>
      </c>
      <c r="D91" s="17" t="s">
        <v>556</v>
      </c>
      <c r="E91" s="18">
        <v>40</v>
      </c>
      <c r="F91" s="19">
        <v>320.58</v>
      </c>
      <c r="G91" s="20">
        <f t="shared" si="24"/>
        <v>7167415</v>
      </c>
      <c r="H91" s="20">
        <f t="shared" si="25"/>
        <v>36075989</v>
      </c>
      <c r="I91" s="20">
        <v>0</v>
      </c>
      <c r="J91" s="20">
        <f t="shared" si="26"/>
        <v>0</v>
      </c>
      <c r="K91" s="21">
        <f t="shared" si="27"/>
        <v>2389138</v>
      </c>
      <c r="L91" s="21">
        <f t="shared" si="28"/>
        <v>3006332</v>
      </c>
      <c r="M91" s="21">
        <f t="shared" si="29"/>
        <v>2004222</v>
      </c>
      <c r="N91" s="20">
        <f t="shared" si="30"/>
        <v>43475681</v>
      </c>
      <c r="O91" s="20">
        <f t="shared" si="31"/>
        <v>3205427</v>
      </c>
      <c r="P91" s="20">
        <f t="shared" si="32"/>
        <v>3066500</v>
      </c>
      <c r="Q91" s="20">
        <f t="shared" si="33"/>
        <v>4329100</v>
      </c>
      <c r="R91" s="20">
        <f t="shared" si="34"/>
        <v>188300</v>
      </c>
      <c r="S91" s="20">
        <f t="shared" si="35"/>
        <v>1443000</v>
      </c>
      <c r="T91" s="20">
        <f t="shared" si="36"/>
        <v>1082300</v>
      </c>
      <c r="U91" s="21">
        <f t="shared" si="37"/>
        <v>13314627</v>
      </c>
      <c r="V91" s="21">
        <f t="shared" si="38"/>
        <v>56790308</v>
      </c>
    </row>
    <row r="92" spans="1:22" ht="14.1" customHeight="1" x14ac:dyDescent="0.2">
      <c r="A92" s="14" t="s">
        <v>551</v>
      </c>
      <c r="B92" s="15" t="s">
        <v>158</v>
      </c>
      <c r="C92" s="16">
        <v>1061755161</v>
      </c>
      <c r="D92" s="17" t="s">
        <v>164</v>
      </c>
      <c r="E92" s="18">
        <v>40</v>
      </c>
      <c r="F92" s="19">
        <v>266.16000000000003</v>
      </c>
      <c r="G92" s="20">
        <f t="shared" si="24"/>
        <v>5950712</v>
      </c>
      <c r="H92" s="20">
        <f t="shared" si="25"/>
        <v>29951917</v>
      </c>
      <c r="I92" s="20">
        <v>0</v>
      </c>
      <c r="J92" s="20">
        <f t="shared" si="26"/>
        <v>0</v>
      </c>
      <c r="K92" s="21">
        <f t="shared" si="27"/>
        <v>1983571</v>
      </c>
      <c r="L92" s="21">
        <f t="shared" si="28"/>
        <v>2495993</v>
      </c>
      <c r="M92" s="21">
        <f t="shared" si="29"/>
        <v>1663995</v>
      </c>
      <c r="N92" s="20">
        <f t="shared" si="30"/>
        <v>36095476</v>
      </c>
      <c r="O92" s="20">
        <f t="shared" si="31"/>
        <v>2661291</v>
      </c>
      <c r="P92" s="20">
        <f t="shared" si="32"/>
        <v>2545900</v>
      </c>
      <c r="Q92" s="20">
        <f t="shared" si="33"/>
        <v>3594200</v>
      </c>
      <c r="R92" s="20">
        <f t="shared" si="34"/>
        <v>156300</v>
      </c>
      <c r="S92" s="20">
        <f t="shared" si="35"/>
        <v>1198100</v>
      </c>
      <c r="T92" s="20">
        <f t="shared" si="36"/>
        <v>898600</v>
      </c>
      <c r="U92" s="21">
        <f t="shared" si="37"/>
        <v>11054391</v>
      </c>
      <c r="V92" s="21">
        <f t="shared" si="38"/>
        <v>47149867</v>
      </c>
    </row>
    <row r="93" spans="1:22" ht="14.1" customHeight="1" x14ac:dyDescent="0.2">
      <c r="A93" s="14" t="s">
        <v>551</v>
      </c>
      <c r="B93" s="15" t="s">
        <v>165</v>
      </c>
      <c r="C93" s="16">
        <v>1082780632</v>
      </c>
      <c r="D93" s="17" t="s">
        <v>557</v>
      </c>
      <c r="E93" s="18">
        <v>40</v>
      </c>
      <c r="F93" s="19">
        <v>215.44</v>
      </c>
      <c r="G93" s="20">
        <f t="shared" si="24"/>
        <v>4816732</v>
      </c>
      <c r="H93" s="20">
        <f t="shared" si="25"/>
        <v>24244218</v>
      </c>
      <c r="I93" s="20">
        <v>0</v>
      </c>
      <c r="J93" s="20">
        <f t="shared" si="26"/>
        <v>0</v>
      </c>
      <c r="K93" s="21">
        <f t="shared" si="27"/>
        <v>1605577</v>
      </c>
      <c r="L93" s="21">
        <f t="shared" si="28"/>
        <v>2020351</v>
      </c>
      <c r="M93" s="21">
        <f t="shared" si="29"/>
        <v>1346901</v>
      </c>
      <c r="N93" s="20">
        <f t="shared" si="30"/>
        <v>29217047</v>
      </c>
      <c r="O93" s="20">
        <f t="shared" si="31"/>
        <v>2154150</v>
      </c>
      <c r="P93" s="20">
        <f t="shared" si="32"/>
        <v>2060800</v>
      </c>
      <c r="Q93" s="20">
        <f t="shared" si="33"/>
        <v>2909300</v>
      </c>
      <c r="R93" s="20">
        <f t="shared" si="34"/>
        <v>126600</v>
      </c>
      <c r="S93" s="20">
        <f t="shared" si="35"/>
        <v>969800</v>
      </c>
      <c r="T93" s="20">
        <f t="shared" si="36"/>
        <v>727300</v>
      </c>
      <c r="U93" s="21">
        <f t="shared" si="37"/>
        <v>8947950</v>
      </c>
      <c r="V93" s="21">
        <f t="shared" si="38"/>
        <v>38164997</v>
      </c>
    </row>
    <row r="94" spans="1:22" ht="14.1" customHeight="1" x14ac:dyDescent="0.2">
      <c r="A94" s="14" t="s">
        <v>551</v>
      </c>
      <c r="B94" s="15" t="s">
        <v>165</v>
      </c>
      <c r="C94" s="16">
        <v>76310604</v>
      </c>
      <c r="D94" s="17" t="s">
        <v>167</v>
      </c>
      <c r="E94" s="18">
        <v>40</v>
      </c>
      <c r="F94" s="19">
        <v>379.21</v>
      </c>
      <c r="G94" s="20">
        <f t="shared" si="24"/>
        <v>8478244</v>
      </c>
      <c r="H94" s="20">
        <f t="shared" si="25"/>
        <v>42673828</v>
      </c>
      <c r="I94" s="20">
        <v>0</v>
      </c>
      <c r="J94" s="20">
        <f t="shared" si="26"/>
        <v>0</v>
      </c>
      <c r="K94" s="21">
        <f t="shared" si="27"/>
        <v>2826081</v>
      </c>
      <c r="L94" s="21">
        <f t="shared" si="28"/>
        <v>3556152</v>
      </c>
      <c r="M94" s="21">
        <f t="shared" si="29"/>
        <v>2370768</v>
      </c>
      <c r="N94" s="20">
        <f t="shared" si="30"/>
        <v>51426829</v>
      </c>
      <c r="O94" s="20">
        <f t="shared" si="31"/>
        <v>3791659</v>
      </c>
      <c r="P94" s="20">
        <f t="shared" si="32"/>
        <v>3627300</v>
      </c>
      <c r="Q94" s="20">
        <f t="shared" si="33"/>
        <v>5120900</v>
      </c>
      <c r="R94" s="20">
        <f t="shared" si="34"/>
        <v>222800</v>
      </c>
      <c r="S94" s="20">
        <f t="shared" si="35"/>
        <v>1707000</v>
      </c>
      <c r="T94" s="20">
        <f t="shared" si="36"/>
        <v>1280200</v>
      </c>
      <c r="U94" s="21">
        <f t="shared" si="37"/>
        <v>15749859</v>
      </c>
      <c r="V94" s="21">
        <f t="shared" si="38"/>
        <v>67176688</v>
      </c>
    </row>
    <row r="95" spans="1:22" ht="14.1" customHeight="1" x14ac:dyDescent="0.2">
      <c r="A95" s="14" t="s">
        <v>551</v>
      </c>
      <c r="B95" s="15" t="s">
        <v>165</v>
      </c>
      <c r="C95" s="16">
        <v>1061822085</v>
      </c>
      <c r="D95" s="17" t="s">
        <v>558</v>
      </c>
      <c r="E95" s="18">
        <v>20</v>
      </c>
      <c r="F95" s="19">
        <v>215</v>
      </c>
      <c r="G95" s="20">
        <f t="shared" si="24"/>
        <v>2403447</v>
      </c>
      <c r="H95" s="20">
        <f t="shared" si="25"/>
        <v>12097350</v>
      </c>
      <c r="I95" s="20">
        <v>0</v>
      </c>
      <c r="J95" s="20">
        <f t="shared" si="26"/>
        <v>0</v>
      </c>
      <c r="K95" s="21">
        <f t="shared" si="27"/>
        <v>801149</v>
      </c>
      <c r="L95" s="21">
        <f t="shared" si="28"/>
        <v>1008112</v>
      </c>
      <c r="M95" s="21">
        <f t="shared" si="29"/>
        <v>672075</v>
      </c>
      <c r="N95" s="20">
        <f t="shared" si="30"/>
        <v>14578686</v>
      </c>
      <c r="O95" s="20">
        <f t="shared" si="31"/>
        <v>1074875</v>
      </c>
      <c r="P95" s="20">
        <f t="shared" si="32"/>
        <v>1028300</v>
      </c>
      <c r="Q95" s="20">
        <f t="shared" si="33"/>
        <v>1451700</v>
      </c>
      <c r="R95" s="20">
        <f t="shared" si="34"/>
        <v>63100</v>
      </c>
      <c r="S95" s="20">
        <f t="shared" si="35"/>
        <v>483900</v>
      </c>
      <c r="T95" s="20">
        <f t="shared" si="36"/>
        <v>362900</v>
      </c>
      <c r="U95" s="21">
        <f t="shared" si="37"/>
        <v>4464775</v>
      </c>
      <c r="V95" s="21">
        <f t="shared" si="38"/>
        <v>19043461</v>
      </c>
    </row>
    <row r="96" spans="1:22" ht="14.1" customHeight="1" x14ac:dyDescent="0.2">
      <c r="A96" s="14" t="s">
        <v>551</v>
      </c>
      <c r="B96" s="15" t="s">
        <v>165</v>
      </c>
      <c r="C96" s="16">
        <v>34571835</v>
      </c>
      <c r="D96" s="17" t="s">
        <v>168</v>
      </c>
      <c r="E96" s="18">
        <v>40</v>
      </c>
      <c r="F96" s="19">
        <v>343.57</v>
      </c>
      <c r="G96" s="20">
        <f t="shared" si="24"/>
        <v>7681418</v>
      </c>
      <c r="H96" s="20">
        <f t="shared" si="25"/>
        <v>38663137</v>
      </c>
      <c r="I96" s="20">
        <v>0</v>
      </c>
      <c r="J96" s="20">
        <f t="shared" si="26"/>
        <v>0</v>
      </c>
      <c r="K96" s="21">
        <f t="shared" si="27"/>
        <v>2560473</v>
      </c>
      <c r="L96" s="21">
        <f t="shared" si="28"/>
        <v>3221928</v>
      </c>
      <c r="M96" s="21">
        <f t="shared" si="29"/>
        <v>2147952</v>
      </c>
      <c r="N96" s="20">
        <f t="shared" si="30"/>
        <v>46593490</v>
      </c>
      <c r="O96" s="20">
        <f t="shared" si="31"/>
        <v>3435301</v>
      </c>
      <c r="P96" s="20">
        <f t="shared" si="32"/>
        <v>3286400</v>
      </c>
      <c r="Q96" s="20">
        <f t="shared" si="33"/>
        <v>4639600</v>
      </c>
      <c r="R96" s="20">
        <f t="shared" si="34"/>
        <v>201800</v>
      </c>
      <c r="S96" s="20">
        <f t="shared" si="35"/>
        <v>1546500</v>
      </c>
      <c r="T96" s="20">
        <f t="shared" si="36"/>
        <v>1159900</v>
      </c>
      <c r="U96" s="21">
        <f t="shared" si="37"/>
        <v>14269501</v>
      </c>
      <c r="V96" s="21">
        <f t="shared" si="38"/>
        <v>60862991</v>
      </c>
    </row>
    <row r="97" spans="1:22" ht="14.1" customHeight="1" x14ac:dyDescent="0.2">
      <c r="A97" s="14" t="s">
        <v>551</v>
      </c>
      <c r="B97" s="15" t="s">
        <v>165</v>
      </c>
      <c r="C97" s="16">
        <v>1086106560</v>
      </c>
      <c r="D97" s="17" t="s">
        <v>559</v>
      </c>
      <c r="E97" s="18">
        <v>40</v>
      </c>
      <c r="F97" s="19">
        <v>215.84</v>
      </c>
      <c r="G97" s="20">
        <f t="shared" si="24"/>
        <v>4825675</v>
      </c>
      <c r="H97" s="20">
        <f t="shared" si="25"/>
        <v>24289231</v>
      </c>
      <c r="I97" s="20">
        <v>0</v>
      </c>
      <c r="J97" s="20">
        <f t="shared" si="26"/>
        <v>0</v>
      </c>
      <c r="K97" s="21">
        <f t="shared" si="27"/>
        <v>1608558</v>
      </c>
      <c r="L97" s="21">
        <f t="shared" si="28"/>
        <v>2024103</v>
      </c>
      <c r="M97" s="21">
        <f t="shared" si="29"/>
        <v>1349402</v>
      </c>
      <c r="N97" s="20">
        <f t="shared" si="30"/>
        <v>29271294</v>
      </c>
      <c r="O97" s="20">
        <f t="shared" si="31"/>
        <v>2158149</v>
      </c>
      <c r="P97" s="20">
        <f t="shared" si="32"/>
        <v>2064600</v>
      </c>
      <c r="Q97" s="20">
        <f t="shared" si="33"/>
        <v>2914700</v>
      </c>
      <c r="R97" s="20">
        <f t="shared" si="34"/>
        <v>126800</v>
      </c>
      <c r="S97" s="20">
        <f t="shared" si="35"/>
        <v>971600</v>
      </c>
      <c r="T97" s="20">
        <f t="shared" si="36"/>
        <v>728700</v>
      </c>
      <c r="U97" s="21">
        <f t="shared" si="37"/>
        <v>8964549</v>
      </c>
      <c r="V97" s="21">
        <f t="shared" si="38"/>
        <v>38235843</v>
      </c>
    </row>
    <row r="98" spans="1:22" ht="14.1" customHeight="1" x14ac:dyDescent="0.2">
      <c r="A98" s="14" t="s">
        <v>551</v>
      </c>
      <c r="B98" s="15" t="s">
        <v>165</v>
      </c>
      <c r="C98" s="16">
        <v>1061732507</v>
      </c>
      <c r="D98" s="17" t="s">
        <v>560</v>
      </c>
      <c r="E98" s="18">
        <v>40</v>
      </c>
      <c r="F98" s="19">
        <v>256.04000000000002</v>
      </c>
      <c r="G98" s="20">
        <f t="shared" si="24"/>
        <v>5724453</v>
      </c>
      <c r="H98" s="20">
        <f t="shared" si="25"/>
        <v>28813080</v>
      </c>
      <c r="I98" s="20">
        <v>0</v>
      </c>
      <c r="J98" s="20">
        <f t="shared" si="26"/>
        <v>0</v>
      </c>
      <c r="K98" s="21">
        <f t="shared" si="27"/>
        <v>1908151</v>
      </c>
      <c r="L98" s="21">
        <f t="shared" si="28"/>
        <v>2401090</v>
      </c>
      <c r="M98" s="21">
        <f t="shared" si="29"/>
        <v>1600727</v>
      </c>
      <c r="N98" s="20">
        <f t="shared" si="30"/>
        <v>34723048</v>
      </c>
      <c r="O98" s="20">
        <f t="shared" si="31"/>
        <v>2560103</v>
      </c>
      <c r="P98" s="20">
        <f t="shared" si="32"/>
        <v>2449100</v>
      </c>
      <c r="Q98" s="20">
        <f t="shared" si="33"/>
        <v>3457600</v>
      </c>
      <c r="R98" s="20">
        <f t="shared" si="34"/>
        <v>150400</v>
      </c>
      <c r="S98" s="20">
        <f t="shared" si="35"/>
        <v>1152500</v>
      </c>
      <c r="T98" s="20">
        <f t="shared" si="36"/>
        <v>864400</v>
      </c>
      <c r="U98" s="21">
        <f t="shared" si="37"/>
        <v>10634103</v>
      </c>
      <c r="V98" s="21">
        <f t="shared" si="38"/>
        <v>45357151</v>
      </c>
    </row>
    <row r="99" spans="1:22" ht="14.1" customHeight="1" x14ac:dyDescent="0.2">
      <c r="A99" s="47" t="s">
        <v>551</v>
      </c>
      <c r="B99" s="48" t="s">
        <v>165</v>
      </c>
      <c r="C99" s="49">
        <v>1061741272</v>
      </c>
      <c r="D99" s="50" t="s">
        <v>169</v>
      </c>
      <c r="E99" s="51">
        <v>40</v>
      </c>
      <c r="F99" s="52">
        <v>270.72000000000003</v>
      </c>
      <c r="G99" s="53">
        <f t="shared" si="24"/>
        <v>6052663</v>
      </c>
      <c r="H99" s="53">
        <f t="shared" si="25"/>
        <v>30465070</v>
      </c>
      <c r="I99" s="53">
        <v>0</v>
      </c>
      <c r="J99" s="53">
        <f>ROUND(((G99+(I99/12))*10/12),0)</f>
        <v>5043886</v>
      </c>
      <c r="K99" s="54">
        <f>ROUND(((G99+(I99+J99/12))*5/12),0)</f>
        <v>2697078</v>
      </c>
      <c r="L99" s="54">
        <f t="shared" si="28"/>
        <v>2715058</v>
      </c>
      <c r="M99" s="54">
        <f t="shared" si="29"/>
        <v>1868806</v>
      </c>
      <c r="N99" s="53">
        <f t="shared" si="30"/>
        <v>42789898</v>
      </c>
      <c r="O99" s="53">
        <f t="shared" si="31"/>
        <v>3183836</v>
      </c>
      <c r="P99" s="53">
        <f t="shared" si="32"/>
        <v>2589500</v>
      </c>
      <c r="Q99" s="53">
        <f t="shared" si="33"/>
        <v>3655800</v>
      </c>
      <c r="R99" s="53">
        <f t="shared" si="34"/>
        <v>159000</v>
      </c>
      <c r="S99" s="53">
        <f t="shared" si="35"/>
        <v>1218600</v>
      </c>
      <c r="T99" s="53">
        <f t="shared" si="36"/>
        <v>914000</v>
      </c>
      <c r="U99" s="54">
        <f t="shared" si="37"/>
        <v>11720736</v>
      </c>
      <c r="V99" s="54">
        <f t="shared" si="38"/>
        <v>54510634</v>
      </c>
    </row>
    <row r="100" spans="1:22" ht="14.1" customHeight="1" x14ac:dyDescent="0.2">
      <c r="A100" s="14" t="s">
        <v>551</v>
      </c>
      <c r="B100" s="15" t="s">
        <v>165</v>
      </c>
      <c r="C100" s="16">
        <v>10301801</v>
      </c>
      <c r="D100" s="17" t="s">
        <v>561</v>
      </c>
      <c r="E100" s="18">
        <v>20</v>
      </c>
      <c r="F100" s="19">
        <v>295</v>
      </c>
      <c r="G100" s="20">
        <f t="shared" si="24"/>
        <v>3297753</v>
      </c>
      <c r="H100" s="20">
        <f t="shared" si="25"/>
        <v>16598690</v>
      </c>
      <c r="I100" s="20">
        <v>0</v>
      </c>
      <c r="J100" s="20">
        <f t="shared" si="26"/>
        <v>0</v>
      </c>
      <c r="K100" s="21">
        <f t="shared" si="27"/>
        <v>1099251</v>
      </c>
      <c r="L100" s="21">
        <f t="shared" si="28"/>
        <v>1383224</v>
      </c>
      <c r="M100" s="21">
        <f t="shared" si="29"/>
        <v>922149</v>
      </c>
      <c r="N100" s="20">
        <f t="shared" si="30"/>
        <v>20003314</v>
      </c>
      <c r="O100" s="20">
        <f t="shared" si="31"/>
        <v>1474828</v>
      </c>
      <c r="P100" s="20">
        <f t="shared" si="32"/>
        <v>1410900</v>
      </c>
      <c r="Q100" s="20">
        <f t="shared" si="33"/>
        <v>1991800</v>
      </c>
      <c r="R100" s="20">
        <f t="shared" si="34"/>
        <v>86600</v>
      </c>
      <c r="S100" s="20">
        <f t="shared" si="35"/>
        <v>663900</v>
      </c>
      <c r="T100" s="20">
        <f t="shared" si="36"/>
        <v>498000</v>
      </c>
      <c r="U100" s="21">
        <f t="shared" si="37"/>
        <v>6126028</v>
      </c>
      <c r="V100" s="21">
        <f t="shared" si="38"/>
        <v>26129342</v>
      </c>
    </row>
    <row r="101" spans="1:22" ht="14.1" customHeight="1" x14ac:dyDescent="0.2">
      <c r="A101" s="14" t="s">
        <v>551</v>
      </c>
      <c r="B101" s="15" t="s">
        <v>165</v>
      </c>
      <c r="C101" s="16">
        <v>1143830215</v>
      </c>
      <c r="D101" s="17" t="s">
        <v>562</v>
      </c>
      <c r="E101" s="18">
        <v>40</v>
      </c>
      <c r="F101" s="19">
        <v>235.32</v>
      </c>
      <c r="G101" s="20">
        <f t="shared" si="24"/>
        <v>5261202</v>
      </c>
      <c r="H101" s="20">
        <f t="shared" si="25"/>
        <v>26481383</v>
      </c>
      <c r="I101" s="20">
        <v>0</v>
      </c>
      <c r="J101" s="20">
        <f t="shared" si="26"/>
        <v>0</v>
      </c>
      <c r="K101" s="21">
        <f t="shared" si="27"/>
        <v>1753734</v>
      </c>
      <c r="L101" s="21">
        <f t="shared" si="28"/>
        <v>2206782</v>
      </c>
      <c r="M101" s="21">
        <f t="shared" si="29"/>
        <v>1471188</v>
      </c>
      <c r="N101" s="20">
        <f t="shared" si="30"/>
        <v>31913087</v>
      </c>
      <c r="O101" s="20">
        <f t="shared" si="31"/>
        <v>2352926</v>
      </c>
      <c r="P101" s="20">
        <f t="shared" si="32"/>
        <v>2250900</v>
      </c>
      <c r="Q101" s="20">
        <f t="shared" si="33"/>
        <v>3177800</v>
      </c>
      <c r="R101" s="20">
        <f t="shared" si="34"/>
        <v>138200</v>
      </c>
      <c r="S101" s="20">
        <f t="shared" si="35"/>
        <v>1059300</v>
      </c>
      <c r="T101" s="20">
        <f t="shared" si="36"/>
        <v>794400</v>
      </c>
      <c r="U101" s="21">
        <f t="shared" si="37"/>
        <v>9773526</v>
      </c>
      <c r="V101" s="21">
        <f t="shared" si="38"/>
        <v>41686613</v>
      </c>
    </row>
    <row r="102" spans="1:22" ht="14.1" customHeight="1" x14ac:dyDescent="0.2">
      <c r="A102" s="14" t="s">
        <v>170</v>
      </c>
      <c r="B102" s="15" t="s">
        <v>171</v>
      </c>
      <c r="C102" s="16">
        <v>40031919</v>
      </c>
      <c r="D102" s="17" t="s">
        <v>172</v>
      </c>
      <c r="E102" s="18">
        <v>20</v>
      </c>
      <c r="F102" s="19">
        <v>285</v>
      </c>
      <c r="G102" s="20">
        <f t="shared" si="24"/>
        <v>3185965</v>
      </c>
      <c r="H102" s="20">
        <f t="shared" si="25"/>
        <v>16036024</v>
      </c>
      <c r="I102" s="20">
        <v>0</v>
      </c>
      <c r="J102" s="20">
        <f t="shared" si="26"/>
        <v>0</v>
      </c>
      <c r="K102" s="21">
        <f t="shared" si="27"/>
        <v>1061988</v>
      </c>
      <c r="L102" s="21">
        <f t="shared" si="28"/>
        <v>1336335</v>
      </c>
      <c r="M102" s="21">
        <f t="shared" si="29"/>
        <v>890890</v>
      </c>
      <c r="N102" s="20">
        <f t="shared" si="30"/>
        <v>19325237</v>
      </c>
      <c r="O102" s="20">
        <f t="shared" si="31"/>
        <v>1424834</v>
      </c>
      <c r="P102" s="20">
        <f t="shared" si="32"/>
        <v>1363100</v>
      </c>
      <c r="Q102" s="20">
        <f t="shared" si="33"/>
        <v>1924300</v>
      </c>
      <c r="R102" s="20">
        <f t="shared" si="34"/>
        <v>83700</v>
      </c>
      <c r="S102" s="20">
        <f t="shared" si="35"/>
        <v>641400</v>
      </c>
      <c r="T102" s="20">
        <f t="shared" si="36"/>
        <v>481100</v>
      </c>
      <c r="U102" s="21">
        <f t="shared" si="37"/>
        <v>5918434</v>
      </c>
      <c r="V102" s="21">
        <f t="shared" si="38"/>
        <v>25243671</v>
      </c>
    </row>
    <row r="103" spans="1:22" ht="14.1" customHeight="1" x14ac:dyDescent="0.2">
      <c r="A103" s="14" t="s">
        <v>170</v>
      </c>
      <c r="B103" s="15" t="s">
        <v>171</v>
      </c>
      <c r="C103" s="16">
        <v>25291924</v>
      </c>
      <c r="D103" s="17" t="s">
        <v>563</v>
      </c>
      <c r="E103" s="18">
        <v>20</v>
      </c>
      <c r="F103" s="19">
        <v>296.12</v>
      </c>
      <c r="G103" s="20">
        <f t="shared" si="24"/>
        <v>3310274</v>
      </c>
      <c r="H103" s="20">
        <f t="shared" si="25"/>
        <v>16661712</v>
      </c>
      <c r="I103" s="20">
        <v>0</v>
      </c>
      <c r="J103" s="20">
        <f t="shared" si="26"/>
        <v>0</v>
      </c>
      <c r="K103" s="21">
        <f t="shared" si="27"/>
        <v>1103425</v>
      </c>
      <c r="L103" s="21">
        <f t="shared" si="28"/>
        <v>1388476</v>
      </c>
      <c r="M103" s="21">
        <f t="shared" si="29"/>
        <v>925651</v>
      </c>
      <c r="N103" s="20">
        <f t="shared" si="30"/>
        <v>20079264</v>
      </c>
      <c r="O103" s="20">
        <f t="shared" si="31"/>
        <v>1480428</v>
      </c>
      <c r="P103" s="20">
        <f t="shared" si="32"/>
        <v>1416200</v>
      </c>
      <c r="Q103" s="20">
        <f t="shared" si="33"/>
        <v>1999400</v>
      </c>
      <c r="R103" s="20">
        <f t="shared" si="34"/>
        <v>87000</v>
      </c>
      <c r="S103" s="20">
        <f t="shared" si="35"/>
        <v>666500</v>
      </c>
      <c r="T103" s="20">
        <f t="shared" si="36"/>
        <v>499900</v>
      </c>
      <c r="U103" s="21">
        <f t="shared" si="37"/>
        <v>6149428</v>
      </c>
      <c r="V103" s="21">
        <f t="shared" si="38"/>
        <v>26228692</v>
      </c>
    </row>
    <row r="104" spans="1:22" ht="14.1" customHeight="1" x14ac:dyDescent="0.2">
      <c r="A104" s="14" t="s">
        <v>170</v>
      </c>
      <c r="B104" s="15" t="s">
        <v>173</v>
      </c>
      <c r="C104" s="16">
        <v>37122502</v>
      </c>
      <c r="D104" s="17" t="s">
        <v>174</v>
      </c>
      <c r="E104" s="18">
        <v>40</v>
      </c>
      <c r="F104" s="19">
        <v>367.4</v>
      </c>
      <c r="G104" s="20">
        <f t="shared" si="24"/>
        <v>8214201</v>
      </c>
      <c r="H104" s="20">
        <f t="shared" si="25"/>
        <v>41344812</v>
      </c>
      <c r="I104" s="20">
        <v>0</v>
      </c>
      <c r="J104" s="20">
        <f t="shared" si="26"/>
        <v>0</v>
      </c>
      <c r="K104" s="21">
        <f t="shared" si="27"/>
        <v>2738067</v>
      </c>
      <c r="L104" s="21">
        <f t="shared" si="28"/>
        <v>3445401</v>
      </c>
      <c r="M104" s="21">
        <f t="shared" si="29"/>
        <v>2296934</v>
      </c>
      <c r="N104" s="20">
        <f t="shared" si="30"/>
        <v>49825214</v>
      </c>
      <c r="O104" s="20">
        <f t="shared" si="31"/>
        <v>3673573</v>
      </c>
      <c r="P104" s="20">
        <f t="shared" si="32"/>
        <v>3514300</v>
      </c>
      <c r="Q104" s="20">
        <f t="shared" si="33"/>
        <v>4961400</v>
      </c>
      <c r="R104" s="20">
        <f t="shared" si="34"/>
        <v>215800</v>
      </c>
      <c r="S104" s="20">
        <f t="shared" si="35"/>
        <v>1653800</v>
      </c>
      <c r="T104" s="20">
        <f t="shared" si="36"/>
        <v>1240300</v>
      </c>
      <c r="U104" s="21">
        <f t="shared" si="37"/>
        <v>15259173</v>
      </c>
      <c r="V104" s="21">
        <f t="shared" si="38"/>
        <v>65084387</v>
      </c>
    </row>
    <row r="105" spans="1:22" ht="14.1" customHeight="1" x14ac:dyDescent="0.2">
      <c r="A105" s="14" t="s">
        <v>170</v>
      </c>
      <c r="B105" s="15" t="s">
        <v>173</v>
      </c>
      <c r="C105" s="16">
        <v>16655777</v>
      </c>
      <c r="D105" s="17" t="s">
        <v>175</v>
      </c>
      <c r="E105" s="18">
        <v>40</v>
      </c>
      <c r="F105" s="19">
        <v>356.72</v>
      </c>
      <c r="G105" s="20">
        <f t="shared" si="24"/>
        <v>7975421</v>
      </c>
      <c r="H105" s="20">
        <f t="shared" si="25"/>
        <v>40142952</v>
      </c>
      <c r="I105" s="20">
        <v>0</v>
      </c>
      <c r="J105" s="20">
        <f t="shared" si="26"/>
        <v>0</v>
      </c>
      <c r="K105" s="21">
        <f t="shared" si="27"/>
        <v>2658474</v>
      </c>
      <c r="L105" s="21">
        <f t="shared" si="28"/>
        <v>3345246</v>
      </c>
      <c r="M105" s="21">
        <f t="shared" si="29"/>
        <v>2230164</v>
      </c>
      <c r="N105" s="20">
        <f t="shared" si="30"/>
        <v>48376836</v>
      </c>
      <c r="O105" s="20">
        <f t="shared" si="31"/>
        <v>3566786</v>
      </c>
      <c r="P105" s="20">
        <f t="shared" si="32"/>
        <v>3412200</v>
      </c>
      <c r="Q105" s="20">
        <f t="shared" si="33"/>
        <v>4817200</v>
      </c>
      <c r="R105" s="20">
        <f t="shared" si="34"/>
        <v>209500</v>
      </c>
      <c r="S105" s="20">
        <f t="shared" si="35"/>
        <v>1605700</v>
      </c>
      <c r="T105" s="20">
        <f t="shared" si="36"/>
        <v>1204300</v>
      </c>
      <c r="U105" s="21">
        <f t="shared" si="37"/>
        <v>14815686</v>
      </c>
      <c r="V105" s="21">
        <f t="shared" si="38"/>
        <v>63192522</v>
      </c>
    </row>
    <row r="106" spans="1:22" ht="14.1" customHeight="1" x14ac:dyDescent="0.2">
      <c r="A106" s="14" t="s">
        <v>170</v>
      </c>
      <c r="B106" s="15" t="s">
        <v>173</v>
      </c>
      <c r="C106" s="16">
        <v>76318007</v>
      </c>
      <c r="D106" s="17" t="s">
        <v>176</v>
      </c>
      <c r="E106" s="18">
        <v>40</v>
      </c>
      <c r="F106" s="19">
        <v>346</v>
      </c>
      <c r="G106" s="20">
        <f t="shared" si="24"/>
        <v>7735747</v>
      </c>
      <c r="H106" s="20">
        <f t="shared" si="25"/>
        <v>38936593</v>
      </c>
      <c r="I106" s="20">
        <v>0</v>
      </c>
      <c r="J106" s="20">
        <f t="shared" si="26"/>
        <v>0</v>
      </c>
      <c r="K106" s="21">
        <f t="shared" si="27"/>
        <v>2578582</v>
      </c>
      <c r="L106" s="21">
        <f t="shared" si="28"/>
        <v>3244716</v>
      </c>
      <c r="M106" s="21">
        <f t="shared" si="29"/>
        <v>2163144</v>
      </c>
      <c r="N106" s="20">
        <f t="shared" si="30"/>
        <v>46923035</v>
      </c>
      <c r="O106" s="20">
        <f t="shared" si="31"/>
        <v>3459598</v>
      </c>
      <c r="P106" s="20">
        <f t="shared" si="32"/>
        <v>3309600</v>
      </c>
      <c r="Q106" s="20">
        <f t="shared" si="33"/>
        <v>4672400</v>
      </c>
      <c r="R106" s="20">
        <f t="shared" si="34"/>
        <v>203200</v>
      </c>
      <c r="S106" s="20">
        <f t="shared" si="35"/>
        <v>1557500</v>
      </c>
      <c r="T106" s="20">
        <f t="shared" si="36"/>
        <v>1168100</v>
      </c>
      <c r="U106" s="21">
        <f t="shared" si="37"/>
        <v>14370398</v>
      </c>
      <c r="V106" s="21">
        <f t="shared" si="38"/>
        <v>61293433</v>
      </c>
    </row>
    <row r="107" spans="1:22" ht="14.1" customHeight="1" x14ac:dyDescent="0.2">
      <c r="A107" s="14" t="s">
        <v>170</v>
      </c>
      <c r="B107" s="15" t="s">
        <v>173</v>
      </c>
      <c r="C107" s="16">
        <v>79989040</v>
      </c>
      <c r="D107" s="17" t="s">
        <v>177</v>
      </c>
      <c r="E107" s="18">
        <v>40</v>
      </c>
      <c r="F107" s="19">
        <v>288</v>
      </c>
      <c r="G107" s="20">
        <f t="shared" si="24"/>
        <v>6439003</v>
      </c>
      <c r="H107" s="20">
        <f t="shared" si="25"/>
        <v>32409648</v>
      </c>
      <c r="I107" s="20">
        <v>0</v>
      </c>
      <c r="J107" s="20">
        <f t="shared" si="26"/>
        <v>0</v>
      </c>
      <c r="K107" s="21">
        <f t="shared" si="27"/>
        <v>2146334</v>
      </c>
      <c r="L107" s="21">
        <f t="shared" si="28"/>
        <v>2700804</v>
      </c>
      <c r="M107" s="21">
        <f t="shared" si="29"/>
        <v>1800536</v>
      </c>
      <c r="N107" s="20">
        <f t="shared" si="30"/>
        <v>39057322</v>
      </c>
      <c r="O107" s="20">
        <f t="shared" si="31"/>
        <v>2879665</v>
      </c>
      <c r="P107" s="20">
        <f t="shared" si="32"/>
        <v>2754800</v>
      </c>
      <c r="Q107" s="20">
        <f t="shared" si="33"/>
        <v>3889200</v>
      </c>
      <c r="R107" s="20">
        <f t="shared" si="34"/>
        <v>169200</v>
      </c>
      <c r="S107" s="20">
        <f t="shared" si="35"/>
        <v>1296400</v>
      </c>
      <c r="T107" s="20">
        <f t="shared" si="36"/>
        <v>972300</v>
      </c>
      <c r="U107" s="21">
        <f t="shared" si="37"/>
        <v>11961565</v>
      </c>
      <c r="V107" s="21">
        <f t="shared" si="38"/>
        <v>51018887</v>
      </c>
    </row>
    <row r="108" spans="1:22" ht="14.1" customHeight="1" x14ac:dyDescent="0.2">
      <c r="A108" s="14" t="s">
        <v>170</v>
      </c>
      <c r="B108" s="15" t="s">
        <v>178</v>
      </c>
      <c r="C108" s="16">
        <v>1061720609</v>
      </c>
      <c r="D108" s="17" t="s">
        <v>179</v>
      </c>
      <c r="E108" s="18">
        <v>40</v>
      </c>
      <c r="F108" s="19">
        <v>310.32</v>
      </c>
      <c r="G108" s="20">
        <f t="shared" si="24"/>
        <v>6938026</v>
      </c>
      <c r="H108" s="20">
        <f t="shared" si="25"/>
        <v>34921398</v>
      </c>
      <c r="I108" s="20">
        <v>0</v>
      </c>
      <c r="J108" s="20">
        <f t="shared" si="26"/>
        <v>0</v>
      </c>
      <c r="K108" s="21">
        <f t="shared" si="27"/>
        <v>2312675</v>
      </c>
      <c r="L108" s="21">
        <f t="shared" si="28"/>
        <v>2910116</v>
      </c>
      <c r="M108" s="21">
        <f t="shared" si="29"/>
        <v>1940078</v>
      </c>
      <c r="N108" s="20">
        <f t="shared" si="30"/>
        <v>42084267</v>
      </c>
      <c r="O108" s="20">
        <f t="shared" si="31"/>
        <v>3102839</v>
      </c>
      <c r="P108" s="20">
        <f t="shared" si="32"/>
        <v>2968300</v>
      </c>
      <c r="Q108" s="20">
        <f t="shared" si="33"/>
        <v>4190600</v>
      </c>
      <c r="R108" s="20">
        <f t="shared" si="34"/>
        <v>182300</v>
      </c>
      <c r="S108" s="20">
        <f t="shared" si="35"/>
        <v>1396900</v>
      </c>
      <c r="T108" s="20">
        <f t="shared" si="36"/>
        <v>1047600</v>
      </c>
      <c r="U108" s="21">
        <f t="shared" si="37"/>
        <v>12888539</v>
      </c>
      <c r="V108" s="21">
        <f t="shared" si="38"/>
        <v>54972806</v>
      </c>
    </row>
    <row r="109" spans="1:22" ht="14.1" customHeight="1" x14ac:dyDescent="0.2">
      <c r="A109" s="14" t="s">
        <v>170</v>
      </c>
      <c r="B109" s="15" t="s">
        <v>178</v>
      </c>
      <c r="C109" s="16">
        <v>79270732</v>
      </c>
      <c r="D109" s="17" t="s">
        <v>564</v>
      </c>
      <c r="E109" s="18">
        <v>20</v>
      </c>
      <c r="F109" s="19">
        <v>222.8</v>
      </c>
      <c r="G109" s="20">
        <f t="shared" si="24"/>
        <v>2490642</v>
      </c>
      <c r="H109" s="20">
        <f t="shared" si="25"/>
        <v>12536231</v>
      </c>
      <c r="I109" s="20">
        <v>0</v>
      </c>
      <c r="J109" s="20">
        <f t="shared" si="26"/>
        <v>0</v>
      </c>
      <c r="K109" s="21">
        <f t="shared" si="27"/>
        <v>830214</v>
      </c>
      <c r="L109" s="21">
        <f t="shared" si="28"/>
        <v>1044686</v>
      </c>
      <c r="M109" s="21">
        <f t="shared" si="29"/>
        <v>696457</v>
      </c>
      <c r="N109" s="20">
        <f t="shared" si="30"/>
        <v>15107588</v>
      </c>
      <c r="O109" s="20">
        <f t="shared" si="31"/>
        <v>1113870</v>
      </c>
      <c r="P109" s="20">
        <f t="shared" si="32"/>
        <v>1065600</v>
      </c>
      <c r="Q109" s="20">
        <f t="shared" si="33"/>
        <v>1504300</v>
      </c>
      <c r="R109" s="20">
        <f t="shared" si="34"/>
        <v>65400</v>
      </c>
      <c r="S109" s="20">
        <f t="shared" si="35"/>
        <v>501400</v>
      </c>
      <c r="T109" s="20">
        <f t="shared" si="36"/>
        <v>376100</v>
      </c>
      <c r="U109" s="21">
        <f t="shared" si="37"/>
        <v>4626670</v>
      </c>
      <c r="V109" s="21">
        <f t="shared" si="38"/>
        <v>19734258</v>
      </c>
    </row>
    <row r="110" spans="1:22" ht="14.1" customHeight="1" x14ac:dyDescent="0.2">
      <c r="A110" s="14" t="s">
        <v>170</v>
      </c>
      <c r="B110" s="15" t="s">
        <v>178</v>
      </c>
      <c r="C110" s="16">
        <v>10294016</v>
      </c>
      <c r="D110" s="17" t="s">
        <v>180</v>
      </c>
      <c r="E110" s="18">
        <v>20</v>
      </c>
      <c r="F110" s="19">
        <v>312.08</v>
      </c>
      <c r="G110" s="20">
        <f t="shared" si="24"/>
        <v>3488688</v>
      </c>
      <c r="H110" s="20">
        <f t="shared" si="25"/>
        <v>17559730</v>
      </c>
      <c r="I110" s="20">
        <v>0</v>
      </c>
      <c r="J110" s="20">
        <f t="shared" si="26"/>
        <v>0</v>
      </c>
      <c r="K110" s="21">
        <f t="shared" si="27"/>
        <v>1162896</v>
      </c>
      <c r="L110" s="21">
        <f t="shared" si="28"/>
        <v>1463311</v>
      </c>
      <c r="M110" s="21">
        <f t="shared" si="29"/>
        <v>975541</v>
      </c>
      <c r="N110" s="20">
        <f t="shared" si="30"/>
        <v>21161478</v>
      </c>
      <c r="O110" s="20">
        <f t="shared" si="31"/>
        <v>1560219</v>
      </c>
      <c r="P110" s="20">
        <f t="shared" si="32"/>
        <v>1492600</v>
      </c>
      <c r="Q110" s="20">
        <f t="shared" si="33"/>
        <v>2107200</v>
      </c>
      <c r="R110" s="20">
        <f t="shared" si="34"/>
        <v>91700</v>
      </c>
      <c r="S110" s="20">
        <f t="shared" si="35"/>
        <v>702400</v>
      </c>
      <c r="T110" s="20">
        <f t="shared" si="36"/>
        <v>526800</v>
      </c>
      <c r="U110" s="21">
        <f t="shared" si="37"/>
        <v>6480919</v>
      </c>
      <c r="V110" s="21">
        <f t="shared" si="38"/>
        <v>27642397</v>
      </c>
    </row>
    <row r="111" spans="1:22" ht="14.1" customHeight="1" x14ac:dyDescent="0.2">
      <c r="A111" s="14" t="s">
        <v>170</v>
      </c>
      <c r="B111" s="15" t="s">
        <v>178</v>
      </c>
      <c r="C111" s="16">
        <v>1061701759</v>
      </c>
      <c r="D111" s="17" t="s">
        <v>565</v>
      </c>
      <c r="E111" s="18">
        <v>20</v>
      </c>
      <c r="F111" s="19">
        <v>295</v>
      </c>
      <c r="G111" s="20">
        <f t="shared" si="24"/>
        <v>3297753</v>
      </c>
      <c r="H111" s="20">
        <f t="shared" si="25"/>
        <v>16598690</v>
      </c>
      <c r="I111" s="20">
        <v>0</v>
      </c>
      <c r="J111" s="20">
        <f t="shared" si="26"/>
        <v>0</v>
      </c>
      <c r="K111" s="21">
        <f t="shared" si="27"/>
        <v>1099251</v>
      </c>
      <c r="L111" s="21">
        <f t="shared" si="28"/>
        <v>1383224</v>
      </c>
      <c r="M111" s="21">
        <f t="shared" si="29"/>
        <v>922149</v>
      </c>
      <c r="N111" s="20">
        <f t="shared" si="30"/>
        <v>20003314</v>
      </c>
      <c r="O111" s="20">
        <f t="shared" si="31"/>
        <v>1474828</v>
      </c>
      <c r="P111" s="20">
        <f t="shared" si="32"/>
        <v>1410900</v>
      </c>
      <c r="Q111" s="20">
        <f t="shared" si="33"/>
        <v>1991800</v>
      </c>
      <c r="R111" s="20">
        <f t="shared" si="34"/>
        <v>86600</v>
      </c>
      <c r="S111" s="20">
        <f t="shared" si="35"/>
        <v>663900</v>
      </c>
      <c r="T111" s="20">
        <f t="shared" si="36"/>
        <v>498000</v>
      </c>
      <c r="U111" s="21">
        <f t="shared" si="37"/>
        <v>6126028</v>
      </c>
      <c r="V111" s="21">
        <f t="shared" si="38"/>
        <v>26129342</v>
      </c>
    </row>
    <row r="112" spans="1:22" ht="14.1" customHeight="1" x14ac:dyDescent="0.2">
      <c r="A112" s="14" t="s">
        <v>170</v>
      </c>
      <c r="B112" s="15" t="s">
        <v>178</v>
      </c>
      <c r="C112" s="16">
        <v>76332765</v>
      </c>
      <c r="D112" s="17" t="s">
        <v>181</v>
      </c>
      <c r="E112" s="18">
        <v>20</v>
      </c>
      <c r="F112" s="19">
        <v>267.64</v>
      </c>
      <c r="G112" s="20">
        <f t="shared" si="24"/>
        <v>2991901</v>
      </c>
      <c r="H112" s="20">
        <f t="shared" si="25"/>
        <v>15059235</v>
      </c>
      <c r="I112" s="20">
        <v>0</v>
      </c>
      <c r="J112" s="20">
        <f t="shared" si="26"/>
        <v>0</v>
      </c>
      <c r="K112" s="21">
        <f t="shared" si="27"/>
        <v>997300</v>
      </c>
      <c r="L112" s="21">
        <f t="shared" si="28"/>
        <v>1254936</v>
      </c>
      <c r="M112" s="21">
        <f t="shared" si="29"/>
        <v>836624</v>
      </c>
      <c r="N112" s="20">
        <f t="shared" si="30"/>
        <v>18148095</v>
      </c>
      <c r="O112" s="20">
        <f t="shared" si="31"/>
        <v>1338045</v>
      </c>
      <c r="P112" s="20">
        <f t="shared" si="32"/>
        <v>1280000</v>
      </c>
      <c r="Q112" s="20">
        <f t="shared" si="33"/>
        <v>1807100</v>
      </c>
      <c r="R112" s="20">
        <f t="shared" si="34"/>
        <v>78600</v>
      </c>
      <c r="S112" s="20">
        <f t="shared" si="35"/>
        <v>602400</v>
      </c>
      <c r="T112" s="20">
        <f t="shared" si="36"/>
        <v>451800</v>
      </c>
      <c r="U112" s="21">
        <f t="shared" si="37"/>
        <v>5557945</v>
      </c>
      <c r="V112" s="21">
        <f t="shared" si="38"/>
        <v>23706040</v>
      </c>
    </row>
    <row r="113" spans="1:22" ht="14.1" customHeight="1" x14ac:dyDescent="0.2">
      <c r="A113" s="14" t="s">
        <v>170</v>
      </c>
      <c r="B113" s="15" t="s">
        <v>178</v>
      </c>
      <c r="C113" s="16">
        <v>1061761936</v>
      </c>
      <c r="D113" s="17" t="s">
        <v>566</v>
      </c>
      <c r="E113" s="18">
        <v>40</v>
      </c>
      <c r="F113" s="19">
        <v>280.68</v>
      </c>
      <c r="G113" s="20">
        <f t="shared" si="24"/>
        <v>6275345</v>
      </c>
      <c r="H113" s="20">
        <f t="shared" si="25"/>
        <v>31585903</v>
      </c>
      <c r="I113" s="20">
        <v>0</v>
      </c>
      <c r="J113" s="20">
        <f t="shared" si="26"/>
        <v>0</v>
      </c>
      <c r="K113" s="21">
        <f t="shared" si="27"/>
        <v>2091782</v>
      </c>
      <c r="L113" s="21">
        <f t="shared" si="28"/>
        <v>2632159</v>
      </c>
      <c r="M113" s="21">
        <f t="shared" si="29"/>
        <v>1754772</v>
      </c>
      <c r="N113" s="20">
        <f t="shared" si="30"/>
        <v>38064616</v>
      </c>
      <c r="O113" s="20">
        <f t="shared" si="31"/>
        <v>2806474</v>
      </c>
      <c r="P113" s="20">
        <f t="shared" si="32"/>
        <v>2684800</v>
      </c>
      <c r="Q113" s="20">
        <f t="shared" si="33"/>
        <v>3790300</v>
      </c>
      <c r="R113" s="20">
        <f t="shared" si="34"/>
        <v>164900</v>
      </c>
      <c r="S113" s="20">
        <f t="shared" si="35"/>
        <v>1263400</v>
      </c>
      <c r="T113" s="20">
        <f t="shared" si="36"/>
        <v>947600</v>
      </c>
      <c r="U113" s="21">
        <f t="shared" si="37"/>
        <v>11657474</v>
      </c>
      <c r="V113" s="21">
        <f t="shared" si="38"/>
        <v>49722090</v>
      </c>
    </row>
    <row r="114" spans="1:22" ht="14.1" customHeight="1" x14ac:dyDescent="0.2">
      <c r="A114" s="14" t="s">
        <v>170</v>
      </c>
      <c r="B114" s="15" t="s">
        <v>178</v>
      </c>
      <c r="C114" s="16">
        <v>80124071</v>
      </c>
      <c r="D114" s="17" t="s">
        <v>182</v>
      </c>
      <c r="E114" s="18">
        <v>20</v>
      </c>
      <c r="F114" s="19">
        <v>306.64</v>
      </c>
      <c r="G114" s="20">
        <f t="shared" si="24"/>
        <v>3427875</v>
      </c>
      <c r="H114" s="20">
        <f t="shared" si="25"/>
        <v>17253638</v>
      </c>
      <c r="I114" s="20">
        <v>0</v>
      </c>
      <c r="J114" s="20">
        <f t="shared" si="26"/>
        <v>0</v>
      </c>
      <c r="K114" s="21">
        <f t="shared" si="27"/>
        <v>1142625</v>
      </c>
      <c r="L114" s="21">
        <f t="shared" si="28"/>
        <v>1437803</v>
      </c>
      <c r="M114" s="21">
        <f t="shared" si="29"/>
        <v>958535</v>
      </c>
      <c r="N114" s="20">
        <f t="shared" si="30"/>
        <v>20792601</v>
      </c>
      <c r="O114" s="20">
        <f t="shared" si="31"/>
        <v>1533022</v>
      </c>
      <c r="P114" s="20">
        <f t="shared" si="32"/>
        <v>1466600</v>
      </c>
      <c r="Q114" s="20">
        <f t="shared" si="33"/>
        <v>2070400</v>
      </c>
      <c r="R114" s="20">
        <f t="shared" si="34"/>
        <v>90100</v>
      </c>
      <c r="S114" s="20">
        <f t="shared" si="35"/>
        <v>690100</v>
      </c>
      <c r="T114" s="20">
        <f t="shared" si="36"/>
        <v>517600</v>
      </c>
      <c r="U114" s="21">
        <f t="shared" si="37"/>
        <v>6367822</v>
      </c>
      <c r="V114" s="21">
        <f t="shared" si="38"/>
        <v>27160423</v>
      </c>
    </row>
    <row r="115" spans="1:22" ht="14.1" customHeight="1" x14ac:dyDescent="0.2">
      <c r="A115" s="14" t="s">
        <v>170</v>
      </c>
      <c r="B115" s="15" t="s">
        <v>178</v>
      </c>
      <c r="C115" s="16">
        <v>13011538</v>
      </c>
      <c r="D115" s="17" t="s">
        <v>567</v>
      </c>
      <c r="E115" s="18">
        <v>20</v>
      </c>
      <c r="F115" s="19">
        <v>266.04000000000002</v>
      </c>
      <c r="G115" s="20">
        <f t="shared" si="24"/>
        <v>2974015</v>
      </c>
      <c r="H115" s="20">
        <f t="shared" si="25"/>
        <v>14969209</v>
      </c>
      <c r="I115" s="20">
        <v>0</v>
      </c>
      <c r="J115" s="20">
        <f t="shared" si="26"/>
        <v>0</v>
      </c>
      <c r="K115" s="21">
        <f t="shared" si="27"/>
        <v>991338</v>
      </c>
      <c r="L115" s="21">
        <f t="shared" si="28"/>
        <v>1247434</v>
      </c>
      <c r="M115" s="21">
        <f t="shared" si="29"/>
        <v>831623</v>
      </c>
      <c r="N115" s="20">
        <f t="shared" si="30"/>
        <v>18039604</v>
      </c>
      <c r="O115" s="20">
        <f t="shared" si="31"/>
        <v>1330046</v>
      </c>
      <c r="P115" s="20">
        <f t="shared" si="32"/>
        <v>1272400</v>
      </c>
      <c r="Q115" s="20">
        <f t="shared" si="33"/>
        <v>1796300</v>
      </c>
      <c r="R115" s="20">
        <f t="shared" si="34"/>
        <v>78100</v>
      </c>
      <c r="S115" s="20">
        <f t="shared" si="35"/>
        <v>598800</v>
      </c>
      <c r="T115" s="20">
        <f t="shared" si="36"/>
        <v>449100</v>
      </c>
      <c r="U115" s="21">
        <f t="shared" si="37"/>
        <v>5524746</v>
      </c>
      <c r="V115" s="21">
        <f t="shared" si="38"/>
        <v>23564350</v>
      </c>
    </row>
    <row r="116" spans="1:22" ht="14.1" customHeight="1" x14ac:dyDescent="0.2">
      <c r="A116" s="14" t="s">
        <v>170</v>
      </c>
      <c r="B116" s="15" t="s">
        <v>178</v>
      </c>
      <c r="C116" s="16">
        <v>76306837</v>
      </c>
      <c r="D116" s="17" t="s">
        <v>183</v>
      </c>
      <c r="E116" s="18">
        <v>20</v>
      </c>
      <c r="F116" s="19">
        <v>293.83999999999997</v>
      </c>
      <c r="G116" s="20">
        <f t="shared" si="24"/>
        <v>3284786</v>
      </c>
      <c r="H116" s="20">
        <f t="shared" si="25"/>
        <v>16533423</v>
      </c>
      <c r="I116" s="20">
        <v>0</v>
      </c>
      <c r="J116" s="20">
        <f t="shared" si="26"/>
        <v>0</v>
      </c>
      <c r="K116" s="21">
        <f t="shared" si="27"/>
        <v>1094929</v>
      </c>
      <c r="L116" s="21">
        <f t="shared" si="28"/>
        <v>1377785</v>
      </c>
      <c r="M116" s="21">
        <f t="shared" si="29"/>
        <v>918523</v>
      </c>
      <c r="N116" s="20">
        <f t="shared" si="30"/>
        <v>19924660</v>
      </c>
      <c r="O116" s="20">
        <f t="shared" si="31"/>
        <v>1469029</v>
      </c>
      <c r="P116" s="20">
        <f t="shared" si="32"/>
        <v>1405300</v>
      </c>
      <c r="Q116" s="20">
        <f t="shared" si="33"/>
        <v>1984000</v>
      </c>
      <c r="R116" s="20">
        <f t="shared" si="34"/>
        <v>86300</v>
      </c>
      <c r="S116" s="20">
        <f t="shared" si="35"/>
        <v>661300</v>
      </c>
      <c r="T116" s="20">
        <f t="shared" si="36"/>
        <v>496000</v>
      </c>
      <c r="U116" s="21">
        <f t="shared" si="37"/>
        <v>6101929</v>
      </c>
      <c r="V116" s="21">
        <f t="shared" si="38"/>
        <v>26026589</v>
      </c>
    </row>
    <row r="117" spans="1:22" ht="14.1" customHeight="1" x14ac:dyDescent="0.2">
      <c r="A117" s="14" t="s">
        <v>170</v>
      </c>
      <c r="B117" s="15" t="s">
        <v>184</v>
      </c>
      <c r="C117" s="16">
        <v>1086103041</v>
      </c>
      <c r="D117" s="17" t="s">
        <v>568</v>
      </c>
      <c r="E117" s="18">
        <v>20</v>
      </c>
      <c r="F117" s="19">
        <v>235.44</v>
      </c>
      <c r="G117" s="20">
        <f t="shared" si="24"/>
        <v>2631943</v>
      </c>
      <c r="H117" s="20">
        <f t="shared" si="25"/>
        <v>13247446</v>
      </c>
      <c r="I117" s="20">
        <v>0</v>
      </c>
      <c r="J117" s="20">
        <f t="shared" si="26"/>
        <v>0</v>
      </c>
      <c r="K117" s="21">
        <f t="shared" si="27"/>
        <v>877314</v>
      </c>
      <c r="L117" s="21">
        <f t="shared" si="28"/>
        <v>1103954</v>
      </c>
      <c r="M117" s="21">
        <f t="shared" si="29"/>
        <v>735969</v>
      </c>
      <c r="N117" s="20">
        <f t="shared" si="30"/>
        <v>15964683</v>
      </c>
      <c r="O117" s="20">
        <f t="shared" si="31"/>
        <v>1177063</v>
      </c>
      <c r="P117" s="20">
        <f t="shared" si="32"/>
        <v>1126000</v>
      </c>
      <c r="Q117" s="20">
        <f t="shared" si="33"/>
        <v>1589700</v>
      </c>
      <c r="R117" s="20">
        <f t="shared" si="34"/>
        <v>69200</v>
      </c>
      <c r="S117" s="20">
        <f t="shared" si="35"/>
        <v>529900</v>
      </c>
      <c r="T117" s="20">
        <f t="shared" si="36"/>
        <v>397400</v>
      </c>
      <c r="U117" s="21">
        <f t="shared" si="37"/>
        <v>4889263</v>
      </c>
      <c r="V117" s="21">
        <f t="shared" si="38"/>
        <v>20853946</v>
      </c>
    </row>
    <row r="118" spans="1:22" ht="14.1" customHeight="1" x14ac:dyDescent="0.2">
      <c r="A118" s="14" t="s">
        <v>170</v>
      </c>
      <c r="B118" s="15" t="s">
        <v>184</v>
      </c>
      <c r="C118" s="16">
        <v>34324037</v>
      </c>
      <c r="D118" s="17" t="s">
        <v>185</v>
      </c>
      <c r="E118" s="18">
        <v>40</v>
      </c>
      <c r="F118" s="19">
        <v>349</v>
      </c>
      <c r="G118" s="20">
        <f t="shared" si="24"/>
        <v>7802820</v>
      </c>
      <c r="H118" s="20">
        <f t="shared" si="25"/>
        <v>39274194</v>
      </c>
      <c r="I118" s="20">
        <v>0</v>
      </c>
      <c r="J118" s="20">
        <f t="shared" si="26"/>
        <v>0</v>
      </c>
      <c r="K118" s="21">
        <f t="shared" si="27"/>
        <v>2600940</v>
      </c>
      <c r="L118" s="21">
        <f t="shared" si="28"/>
        <v>3272850</v>
      </c>
      <c r="M118" s="21">
        <f t="shared" si="29"/>
        <v>2181900</v>
      </c>
      <c r="N118" s="20">
        <f t="shared" si="30"/>
        <v>47329884</v>
      </c>
      <c r="O118" s="20">
        <f t="shared" si="31"/>
        <v>3489595</v>
      </c>
      <c r="P118" s="20">
        <f t="shared" si="32"/>
        <v>3338300</v>
      </c>
      <c r="Q118" s="20">
        <f t="shared" si="33"/>
        <v>4712900</v>
      </c>
      <c r="R118" s="20">
        <f t="shared" si="34"/>
        <v>205000</v>
      </c>
      <c r="S118" s="20">
        <f t="shared" si="35"/>
        <v>1571000</v>
      </c>
      <c r="T118" s="20">
        <f t="shared" si="36"/>
        <v>1178200</v>
      </c>
      <c r="U118" s="21">
        <f t="shared" si="37"/>
        <v>14494995</v>
      </c>
      <c r="V118" s="21">
        <f t="shared" si="38"/>
        <v>61824879</v>
      </c>
    </row>
    <row r="119" spans="1:22" ht="14.1" customHeight="1" x14ac:dyDescent="0.2">
      <c r="A119" s="14" t="s">
        <v>170</v>
      </c>
      <c r="B119" s="15" t="s">
        <v>184</v>
      </c>
      <c r="C119" s="16">
        <v>1061741386</v>
      </c>
      <c r="D119" s="17" t="s">
        <v>186</v>
      </c>
      <c r="E119" s="18">
        <v>40</v>
      </c>
      <c r="F119" s="19">
        <v>271.61</v>
      </c>
      <c r="G119" s="20">
        <f t="shared" si="24"/>
        <v>6072561</v>
      </c>
      <c r="H119" s="20">
        <f t="shared" si="25"/>
        <v>30565224</v>
      </c>
      <c r="I119" s="20">
        <v>0</v>
      </c>
      <c r="J119" s="20">
        <f t="shared" si="26"/>
        <v>0</v>
      </c>
      <c r="K119" s="21">
        <f t="shared" si="27"/>
        <v>2024187</v>
      </c>
      <c r="L119" s="21">
        <f t="shared" si="28"/>
        <v>2547102</v>
      </c>
      <c r="M119" s="21">
        <f t="shared" si="29"/>
        <v>1698068</v>
      </c>
      <c r="N119" s="20">
        <f t="shared" si="30"/>
        <v>36834581</v>
      </c>
      <c r="O119" s="20">
        <f t="shared" si="31"/>
        <v>2715784</v>
      </c>
      <c r="P119" s="20">
        <f t="shared" si="32"/>
        <v>2598000</v>
      </c>
      <c r="Q119" s="20">
        <f t="shared" si="33"/>
        <v>3667800</v>
      </c>
      <c r="R119" s="20">
        <f t="shared" si="34"/>
        <v>159600</v>
      </c>
      <c r="S119" s="20">
        <f t="shared" si="35"/>
        <v>1222600</v>
      </c>
      <c r="T119" s="20">
        <f t="shared" si="36"/>
        <v>917000</v>
      </c>
      <c r="U119" s="21">
        <f t="shared" si="37"/>
        <v>11280784</v>
      </c>
      <c r="V119" s="21">
        <f t="shared" si="38"/>
        <v>48115365</v>
      </c>
    </row>
    <row r="120" spans="1:22" ht="14.1" customHeight="1" x14ac:dyDescent="0.2">
      <c r="A120" s="14" t="s">
        <v>170</v>
      </c>
      <c r="B120" s="15" t="s">
        <v>184</v>
      </c>
      <c r="C120" s="16">
        <v>76003308</v>
      </c>
      <c r="D120" s="17" t="s">
        <v>569</v>
      </c>
      <c r="E120" s="18">
        <v>20</v>
      </c>
      <c r="F120" s="19">
        <v>215.04</v>
      </c>
      <c r="G120" s="20">
        <f t="shared" si="24"/>
        <v>2403895</v>
      </c>
      <c r="H120" s="20">
        <f t="shared" si="25"/>
        <v>12099605</v>
      </c>
      <c r="I120" s="20">
        <v>0</v>
      </c>
      <c r="J120" s="20">
        <f t="shared" si="26"/>
        <v>0</v>
      </c>
      <c r="K120" s="21">
        <f t="shared" si="27"/>
        <v>801298</v>
      </c>
      <c r="L120" s="21">
        <f t="shared" si="28"/>
        <v>1008300</v>
      </c>
      <c r="M120" s="21">
        <f t="shared" si="29"/>
        <v>672200</v>
      </c>
      <c r="N120" s="20">
        <f t="shared" si="30"/>
        <v>14581403</v>
      </c>
      <c r="O120" s="20">
        <f t="shared" si="31"/>
        <v>1075075</v>
      </c>
      <c r="P120" s="20">
        <f t="shared" si="32"/>
        <v>1028500</v>
      </c>
      <c r="Q120" s="20">
        <f t="shared" si="33"/>
        <v>1452000</v>
      </c>
      <c r="R120" s="20">
        <f t="shared" si="34"/>
        <v>63200</v>
      </c>
      <c r="S120" s="20">
        <f t="shared" si="35"/>
        <v>484000</v>
      </c>
      <c r="T120" s="20">
        <f t="shared" si="36"/>
        <v>363000</v>
      </c>
      <c r="U120" s="21">
        <f t="shared" si="37"/>
        <v>4465775</v>
      </c>
      <c r="V120" s="21">
        <f t="shared" si="38"/>
        <v>19047178</v>
      </c>
    </row>
    <row r="121" spans="1:22" ht="14.1" customHeight="1" x14ac:dyDescent="0.2">
      <c r="A121" s="14" t="s">
        <v>170</v>
      </c>
      <c r="B121" s="15" t="s">
        <v>184</v>
      </c>
      <c r="C121" s="16">
        <v>10291231</v>
      </c>
      <c r="D121" s="17" t="s">
        <v>187</v>
      </c>
      <c r="E121" s="18">
        <v>40</v>
      </c>
      <c r="F121" s="19">
        <v>341</v>
      </c>
      <c r="G121" s="20">
        <f t="shared" si="24"/>
        <v>7623959</v>
      </c>
      <c r="H121" s="20">
        <f t="shared" si="25"/>
        <v>38373927</v>
      </c>
      <c r="I121" s="20">
        <v>0</v>
      </c>
      <c r="J121" s="20">
        <f t="shared" si="26"/>
        <v>0</v>
      </c>
      <c r="K121" s="21">
        <f t="shared" si="27"/>
        <v>2541320</v>
      </c>
      <c r="L121" s="21">
        <f t="shared" si="28"/>
        <v>3197827</v>
      </c>
      <c r="M121" s="21">
        <f t="shared" si="29"/>
        <v>2131885</v>
      </c>
      <c r="N121" s="20">
        <f t="shared" si="30"/>
        <v>46244959</v>
      </c>
      <c r="O121" s="20">
        <f t="shared" si="31"/>
        <v>3409604</v>
      </c>
      <c r="P121" s="20">
        <f t="shared" si="32"/>
        <v>3261800</v>
      </c>
      <c r="Q121" s="20">
        <f t="shared" si="33"/>
        <v>4604900</v>
      </c>
      <c r="R121" s="20">
        <f t="shared" si="34"/>
        <v>200300</v>
      </c>
      <c r="S121" s="20">
        <f t="shared" si="35"/>
        <v>1535000</v>
      </c>
      <c r="T121" s="20">
        <f t="shared" si="36"/>
        <v>1151200</v>
      </c>
      <c r="U121" s="21">
        <f t="shared" si="37"/>
        <v>14162804</v>
      </c>
      <c r="V121" s="21">
        <f t="shared" si="38"/>
        <v>60407763</v>
      </c>
    </row>
    <row r="122" spans="1:22" ht="14.1" customHeight="1" x14ac:dyDescent="0.2">
      <c r="A122" s="14" t="s">
        <v>170</v>
      </c>
      <c r="B122" s="15" t="s">
        <v>184</v>
      </c>
      <c r="C122" s="16">
        <v>1144061172</v>
      </c>
      <c r="D122" s="17" t="s">
        <v>188</v>
      </c>
      <c r="E122" s="18">
        <v>20</v>
      </c>
      <c r="F122" s="19">
        <v>249.28</v>
      </c>
      <c r="G122" s="20">
        <f t="shared" si="24"/>
        <v>2786657</v>
      </c>
      <c r="H122" s="20">
        <f t="shared" si="25"/>
        <v>14026174</v>
      </c>
      <c r="I122" s="20">
        <v>0</v>
      </c>
      <c r="J122" s="20">
        <f t="shared" si="26"/>
        <v>0</v>
      </c>
      <c r="K122" s="21">
        <f t="shared" si="27"/>
        <v>928886</v>
      </c>
      <c r="L122" s="21">
        <f t="shared" si="28"/>
        <v>1168848</v>
      </c>
      <c r="M122" s="21">
        <f t="shared" si="29"/>
        <v>779232</v>
      </c>
      <c r="N122" s="20">
        <f t="shared" si="30"/>
        <v>16903140</v>
      </c>
      <c r="O122" s="20">
        <f t="shared" si="31"/>
        <v>1246255</v>
      </c>
      <c r="P122" s="20">
        <f t="shared" si="32"/>
        <v>1192200</v>
      </c>
      <c r="Q122" s="20">
        <f t="shared" si="33"/>
        <v>1683100</v>
      </c>
      <c r="R122" s="20">
        <f t="shared" si="34"/>
        <v>73200</v>
      </c>
      <c r="S122" s="20">
        <f t="shared" si="35"/>
        <v>561000</v>
      </c>
      <c r="T122" s="20">
        <f t="shared" si="36"/>
        <v>420800</v>
      </c>
      <c r="U122" s="21">
        <f t="shared" si="37"/>
        <v>5176555</v>
      </c>
      <c r="V122" s="21">
        <f t="shared" si="38"/>
        <v>22079695</v>
      </c>
    </row>
    <row r="123" spans="1:22" ht="14.1" customHeight="1" x14ac:dyDescent="0.2">
      <c r="A123" s="14" t="s">
        <v>170</v>
      </c>
      <c r="B123" s="15" t="s">
        <v>184</v>
      </c>
      <c r="C123" s="16">
        <v>4616466</v>
      </c>
      <c r="D123" s="17" t="s">
        <v>189</v>
      </c>
      <c r="E123" s="18">
        <v>40</v>
      </c>
      <c r="F123" s="19">
        <v>301</v>
      </c>
      <c r="G123" s="20">
        <f t="shared" si="24"/>
        <v>6729653</v>
      </c>
      <c r="H123" s="20">
        <f t="shared" si="25"/>
        <v>33872587</v>
      </c>
      <c r="I123" s="20">
        <v>0</v>
      </c>
      <c r="J123" s="20">
        <f t="shared" si="26"/>
        <v>0</v>
      </c>
      <c r="K123" s="21">
        <f t="shared" si="27"/>
        <v>2243218</v>
      </c>
      <c r="L123" s="21">
        <f t="shared" si="28"/>
        <v>2822716</v>
      </c>
      <c r="M123" s="21">
        <f t="shared" si="29"/>
        <v>1881810</v>
      </c>
      <c r="N123" s="20">
        <f t="shared" si="30"/>
        <v>40820331</v>
      </c>
      <c r="O123" s="20">
        <f t="shared" si="31"/>
        <v>3009650</v>
      </c>
      <c r="P123" s="20">
        <f t="shared" si="32"/>
        <v>2879200</v>
      </c>
      <c r="Q123" s="20">
        <f t="shared" si="33"/>
        <v>4064700</v>
      </c>
      <c r="R123" s="20">
        <f t="shared" si="34"/>
        <v>176800</v>
      </c>
      <c r="S123" s="20">
        <f t="shared" si="35"/>
        <v>1354900</v>
      </c>
      <c r="T123" s="20">
        <f t="shared" si="36"/>
        <v>1016200</v>
      </c>
      <c r="U123" s="21">
        <f t="shared" si="37"/>
        <v>12501450</v>
      </c>
      <c r="V123" s="21">
        <f t="shared" si="38"/>
        <v>53321781</v>
      </c>
    </row>
    <row r="124" spans="1:22" ht="14.1" customHeight="1" x14ac:dyDescent="0.2">
      <c r="A124" s="14" t="s">
        <v>170</v>
      </c>
      <c r="B124" s="15" t="s">
        <v>184</v>
      </c>
      <c r="C124" s="16">
        <v>1061705037</v>
      </c>
      <c r="D124" s="17" t="s">
        <v>190</v>
      </c>
      <c r="E124" s="18">
        <v>40</v>
      </c>
      <c r="F124" s="19">
        <v>251.4</v>
      </c>
      <c r="G124" s="20">
        <f t="shared" si="24"/>
        <v>5620713</v>
      </c>
      <c r="H124" s="20">
        <f t="shared" si="25"/>
        <v>28290922</v>
      </c>
      <c r="I124" s="20">
        <v>0</v>
      </c>
      <c r="J124" s="20">
        <f t="shared" si="26"/>
        <v>0</v>
      </c>
      <c r="K124" s="21">
        <f t="shared" si="27"/>
        <v>1873571</v>
      </c>
      <c r="L124" s="21">
        <f t="shared" si="28"/>
        <v>2357577</v>
      </c>
      <c r="M124" s="21">
        <f t="shared" si="29"/>
        <v>1571718</v>
      </c>
      <c r="N124" s="20">
        <f t="shared" si="30"/>
        <v>34093788</v>
      </c>
      <c r="O124" s="20">
        <f t="shared" si="31"/>
        <v>2513708</v>
      </c>
      <c r="P124" s="20">
        <f t="shared" si="32"/>
        <v>2404700</v>
      </c>
      <c r="Q124" s="20">
        <f t="shared" si="33"/>
        <v>3394900</v>
      </c>
      <c r="R124" s="20">
        <f t="shared" si="34"/>
        <v>147700</v>
      </c>
      <c r="S124" s="20">
        <f t="shared" si="35"/>
        <v>1131600</v>
      </c>
      <c r="T124" s="20">
        <f t="shared" si="36"/>
        <v>848700</v>
      </c>
      <c r="U124" s="21">
        <f t="shared" si="37"/>
        <v>10441308</v>
      </c>
      <c r="V124" s="21">
        <f t="shared" si="38"/>
        <v>44535096</v>
      </c>
    </row>
    <row r="125" spans="1:22" ht="14.1" customHeight="1" x14ac:dyDescent="0.2">
      <c r="A125" s="14" t="s">
        <v>170</v>
      </c>
      <c r="B125" s="15" t="s">
        <v>184</v>
      </c>
      <c r="C125" s="16">
        <v>34326303</v>
      </c>
      <c r="D125" s="17" t="s">
        <v>191</v>
      </c>
      <c r="E125" s="18">
        <v>20</v>
      </c>
      <c r="F125" s="19">
        <v>356.5</v>
      </c>
      <c r="G125" s="20">
        <f t="shared" si="24"/>
        <v>3985251</v>
      </c>
      <c r="H125" s="20">
        <f t="shared" si="25"/>
        <v>20059097</v>
      </c>
      <c r="I125" s="20">
        <v>0</v>
      </c>
      <c r="J125" s="20">
        <f t="shared" si="26"/>
        <v>0</v>
      </c>
      <c r="K125" s="21">
        <f t="shared" si="27"/>
        <v>1328417</v>
      </c>
      <c r="L125" s="21">
        <f t="shared" si="28"/>
        <v>1671591</v>
      </c>
      <c r="M125" s="21">
        <f t="shared" si="29"/>
        <v>1114394</v>
      </c>
      <c r="N125" s="20">
        <f t="shared" si="30"/>
        <v>24173499</v>
      </c>
      <c r="O125" s="20">
        <f t="shared" si="31"/>
        <v>1782293</v>
      </c>
      <c r="P125" s="20">
        <f t="shared" si="32"/>
        <v>1705000</v>
      </c>
      <c r="Q125" s="20">
        <f t="shared" si="33"/>
        <v>2407100</v>
      </c>
      <c r="R125" s="20">
        <f t="shared" si="34"/>
        <v>104700</v>
      </c>
      <c r="S125" s="20">
        <f t="shared" si="35"/>
        <v>802400</v>
      </c>
      <c r="T125" s="20">
        <f t="shared" si="36"/>
        <v>601800</v>
      </c>
      <c r="U125" s="21">
        <f t="shared" si="37"/>
        <v>7403293</v>
      </c>
      <c r="V125" s="21">
        <f t="shared" si="38"/>
        <v>31576792</v>
      </c>
    </row>
    <row r="126" spans="1:22" ht="14.1" customHeight="1" x14ac:dyDescent="0.2">
      <c r="A126" s="14" t="s">
        <v>170</v>
      </c>
      <c r="B126" s="15" t="s">
        <v>184</v>
      </c>
      <c r="C126" s="16">
        <v>34607318</v>
      </c>
      <c r="D126" s="17" t="s">
        <v>192</v>
      </c>
      <c r="E126" s="18">
        <v>40</v>
      </c>
      <c r="F126" s="19">
        <v>242.72</v>
      </c>
      <c r="G126" s="20">
        <f t="shared" si="24"/>
        <v>5426649</v>
      </c>
      <c r="H126" s="20">
        <f t="shared" si="25"/>
        <v>27314133</v>
      </c>
      <c r="I126" s="20">
        <v>0</v>
      </c>
      <c r="J126" s="20">
        <f t="shared" si="26"/>
        <v>0</v>
      </c>
      <c r="K126" s="21">
        <f t="shared" si="27"/>
        <v>1808883</v>
      </c>
      <c r="L126" s="21">
        <f t="shared" si="28"/>
        <v>2276178</v>
      </c>
      <c r="M126" s="21">
        <f t="shared" si="29"/>
        <v>1517452</v>
      </c>
      <c r="N126" s="20">
        <f t="shared" si="30"/>
        <v>32916646</v>
      </c>
      <c r="O126" s="20">
        <f t="shared" si="31"/>
        <v>2426918</v>
      </c>
      <c r="P126" s="20">
        <f t="shared" si="32"/>
        <v>2321700</v>
      </c>
      <c r="Q126" s="20">
        <f t="shared" si="33"/>
        <v>3277700</v>
      </c>
      <c r="R126" s="20">
        <f t="shared" si="34"/>
        <v>142600</v>
      </c>
      <c r="S126" s="20">
        <f t="shared" si="35"/>
        <v>1092600</v>
      </c>
      <c r="T126" s="20">
        <f t="shared" si="36"/>
        <v>819400</v>
      </c>
      <c r="U126" s="21">
        <f t="shared" si="37"/>
        <v>10080918</v>
      </c>
      <c r="V126" s="21">
        <f t="shared" si="38"/>
        <v>42997564</v>
      </c>
    </row>
    <row r="127" spans="1:22" ht="14.1" customHeight="1" x14ac:dyDescent="0.2">
      <c r="A127" s="14" t="s">
        <v>170</v>
      </c>
      <c r="B127" s="15" t="s">
        <v>184</v>
      </c>
      <c r="C127" s="16">
        <v>34562244</v>
      </c>
      <c r="D127" s="17" t="s">
        <v>193</v>
      </c>
      <c r="E127" s="18">
        <v>20</v>
      </c>
      <c r="F127" s="19">
        <v>327.3</v>
      </c>
      <c r="G127" s="20">
        <f t="shared" si="24"/>
        <v>3658829</v>
      </c>
      <c r="H127" s="20">
        <f t="shared" si="25"/>
        <v>18416106</v>
      </c>
      <c r="I127" s="20">
        <v>0</v>
      </c>
      <c r="J127" s="20">
        <f t="shared" si="26"/>
        <v>0</v>
      </c>
      <c r="K127" s="21">
        <f t="shared" si="27"/>
        <v>1219610</v>
      </c>
      <c r="L127" s="21">
        <f t="shared" si="28"/>
        <v>1534675</v>
      </c>
      <c r="M127" s="21">
        <f t="shared" si="29"/>
        <v>1023117</v>
      </c>
      <c r="N127" s="20">
        <f t="shared" si="30"/>
        <v>22193508</v>
      </c>
      <c r="O127" s="20">
        <f t="shared" si="31"/>
        <v>1636310</v>
      </c>
      <c r="P127" s="20">
        <f t="shared" si="32"/>
        <v>1565400</v>
      </c>
      <c r="Q127" s="20">
        <f t="shared" si="33"/>
        <v>2209900</v>
      </c>
      <c r="R127" s="20">
        <f t="shared" si="34"/>
        <v>96100</v>
      </c>
      <c r="S127" s="20">
        <f t="shared" si="35"/>
        <v>736600</v>
      </c>
      <c r="T127" s="20">
        <f t="shared" si="36"/>
        <v>552500</v>
      </c>
      <c r="U127" s="21">
        <f t="shared" si="37"/>
        <v>6796810</v>
      </c>
      <c r="V127" s="21">
        <f t="shared" si="38"/>
        <v>28990318</v>
      </c>
    </row>
    <row r="128" spans="1:22" ht="14.1" customHeight="1" x14ac:dyDescent="0.2">
      <c r="A128" s="14" t="s">
        <v>170</v>
      </c>
      <c r="B128" s="15" t="s">
        <v>184</v>
      </c>
      <c r="C128" s="16">
        <v>34326342</v>
      </c>
      <c r="D128" s="17" t="s">
        <v>194</v>
      </c>
      <c r="E128" s="18">
        <v>40</v>
      </c>
      <c r="F128" s="19">
        <v>303</v>
      </c>
      <c r="G128" s="20">
        <f t="shared" si="24"/>
        <v>6774368</v>
      </c>
      <c r="H128" s="20">
        <f t="shared" si="25"/>
        <v>34097652</v>
      </c>
      <c r="I128" s="20">
        <v>0</v>
      </c>
      <c r="J128" s="20">
        <f t="shared" si="26"/>
        <v>0</v>
      </c>
      <c r="K128" s="21">
        <f t="shared" si="27"/>
        <v>2258123</v>
      </c>
      <c r="L128" s="21">
        <f t="shared" si="28"/>
        <v>2841471</v>
      </c>
      <c r="M128" s="21">
        <f t="shared" si="29"/>
        <v>1894314</v>
      </c>
      <c r="N128" s="20">
        <f t="shared" si="30"/>
        <v>41091560</v>
      </c>
      <c r="O128" s="20">
        <f t="shared" si="31"/>
        <v>3029648</v>
      </c>
      <c r="P128" s="20">
        <f t="shared" si="32"/>
        <v>2898300</v>
      </c>
      <c r="Q128" s="20">
        <f t="shared" si="33"/>
        <v>4091700</v>
      </c>
      <c r="R128" s="20">
        <f t="shared" si="34"/>
        <v>178000</v>
      </c>
      <c r="S128" s="20">
        <f t="shared" si="35"/>
        <v>1363900</v>
      </c>
      <c r="T128" s="20">
        <f t="shared" si="36"/>
        <v>1022900</v>
      </c>
      <c r="U128" s="21">
        <f t="shared" si="37"/>
        <v>12584448</v>
      </c>
      <c r="V128" s="21">
        <f t="shared" si="38"/>
        <v>53676008</v>
      </c>
    </row>
    <row r="129" spans="1:22" ht="14.1" customHeight="1" x14ac:dyDescent="0.2">
      <c r="A129" s="14" t="s">
        <v>170</v>
      </c>
      <c r="B129" s="15" t="s">
        <v>184</v>
      </c>
      <c r="C129" s="16">
        <v>30720867</v>
      </c>
      <c r="D129" s="17" t="s">
        <v>195</v>
      </c>
      <c r="E129" s="18">
        <v>40</v>
      </c>
      <c r="F129" s="19">
        <v>385</v>
      </c>
      <c r="G129" s="20">
        <f t="shared" si="24"/>
        <v>8607695</v>
      </c>
      <c r="H129" s="20">
        <f t="shared" si="25"/>
        <v>43325398</v>
      </c>
      <c r="I129" s="20">
        <v>0</v>
      </c>
      <c r="J129" s="20">
        <f t="shared" si="26"/>
        <v>0</v>
      </c>
      <c r="K129" s="21">
        <f t="shared" si="27"/>
        <v>2869232</v>
      </c>
      <c r="L129" s="21">
        <f t="shared" si="28"/>
        <v>3610450</v>
      </c>
      <c r="M129" s="21">
        <f t="shared" si="29"/>
        <v>2406967</v>
      </c>
      <c r="N129" s="20">
        <f t="shared" si="30"/>
        <v>52212047</v>
      </c>
      <c r="O129" s="20">
        <f t="shared" si="31"/>
        <v>3849553</v>
      </c>
      <c r="P129" s="20">
        <f t="shared" si="32"/>
        <v>3682700</v>
      </c>
      <c r="Q129" s="20">
        <f t="shared" si="33"/>
        <v>5199000</v>
      </c>
      <c r="R129" s="20">
        <f t="shared" si="34"/>
        <v>226200</v>
      </c>
      <c r="S129" s="20">
        <f t="shared" si="35"/>
        <v>1733000</v>
      </c>
      <c r="T129" s="20">
        <f t="shared" si="36"/>
        <v>1299800</v>
      </c>
      <c r="U129" s="21">
        <f t="shared" si="37"/>
        <v>15990253</v>
      </c>
      <c r="V129" s="21">
        <f t="shared" si="38"/>
        <v>68202300</v>
      </c>
    </row>
    <row r="130" spans="1:22" ht="14.1" customHeight="1" x14ac:dyDescent="0.2">
      <c r="A130" s="14" t="s">
        <v>170</v>
      </c>
      <c r="B130" s="15" t="s">
        <v>184</v>
      </c>
      <c r="C130" s="16">
        <v>34324842</v>
      </c>
      <c r="D130" s="17" t="s">
        <v>196</v>
      </c>
      <c r="E130" s="18">
        <v>40</v>
      </c>
      <c r="F130" s="19">
        <v>288.32</v>
      </c>
      <c r="G130" s="20">
        <f t="shared" si="24"/>
        <v>6446158</v>
      </c>
      <c r="H130" s="20">
        <f t="shared" si="25"/>
        <v>32445662</v>
      </c>
      <c r="I130" s="20">
        <v>0</v>
      </c>
      <c r="J130" s="20">
        <f t="shared" si="26"/>
        <v>0</v>
      </c>
      <c r="K130" s="21">
        <f t="shared" si="27"/>
        <v>2148719</v>
      </c>
      <c r="L130" s="21">
        <f t="shared" si="28"/>
        <v>2703805</v>
      </c>
      <c r="M130" s="21">
        <f t="shared" si="29"/>
        <v>1802537</v>
      </c>
      <c r="N130" s="20">
        <f t="shared" si="30"/>
        <v>39100723</v>
      </c>
      <c r="O130" s="20">
        <f t="shared" si="31"/>
        <v>2882865</v>
      </c>
      <c r="P130" s="20">
        <f t="shared" si="32"/>
        <v>2757900</v>
      </c>
      <c r="Q130" s="20">
        <f t="shared" si="33"/>
        <v>3893500</v>
      </c>
      <c r="R130" s="20">
        <f t="shared" si="34"/>
        <v>169400</v>
      </c>
      <c r="S130" s="20">
        <f t="shared" si="35"/>
        <v>1297800</v>
      </c>
      <c r="T130" s="20">
        <f t="shared" si="36"/>
        <v>973400</v>
      </c>
      <c r="U130" s="21">
        <f t="shared" si="37"/>
        <v>11974865</v>
      </c>
      <c r="V130" s="21">
        <f t="shared" si="38"/>
        <v>51075588</v>
      </c>
    </row>
    <row r="131" spans="1:22" ht="14.1" customHeight="1" x14ac:dyDescent="0.2">
      <c r="A131" s="14" t="s">
        <v>170</v>
      </c>
      <c r="B131" s="15" t="s">
        <v>184</v>
      </c>
      <c r="C131" s="16">
        <v>34317859</v>
      </c>
      <c r="D131" s="17" t="s">
        <v>197</v>
      </c>
      <c r="E131" s="18">
        <v>40</v>
      </c>
      <c r="F131" s="19">
        <v>255.56</v>
      </c>
      <c r="G131" s="20">
        <f t="shared" si="24"/>
        <v>5713721</v>
      </c>
      <c r="H131" s="20">
        <f t="shared" si="25"/>
        <v>28759062</v>
      </c>
      <c r="I131" s="20">
        <v>0</v>
      </c>
      <c r="J131" s="20">
        <f t="shared" si="26"/>
        <v>0</v>
      </c>
      <c r="K131" s="21">
        <f t="shared" si="27"/>
        <v>1904574</v>
      </c>
      <c r="L131" s="21">
        <f t="shared" si="28"/>
        <v>2396589</v>
      </c>
      <c r="M131" s="21">
        <f t="shared" si="29"/>
        <v>1597726</v>
      </c>
      <c r="N131" s="20">
        <f t="shared" si="30"/>
        <v>34657951</v>
      </c>
      <c r="O131" s="20">
        <f t="shared" si="31"/>
        <v>2555303</v>
      </c>
      <c r="P131" s="20">
        <f t="shared" si="32"/>
        <v>2444500</v>
      </c>
      <c r="Q131" s="20">
        <f t="shared" si="33"/>
        <v>3451100</v>
      </c>
      <c r="R131" s="20">
        <f t="shared" si="34"/>
        <v>150100</v>
      </c>
      <c r="S131" s="20">
        <f t="shared" si="35"/>
        <v>1150400</v>
      </c>
      <c r="T131" s="20">
        <f t="shared" si="36"/>
        <v>862800</v>
      </c>
      <c r="U131" s="21">
        <f t="shared" si="37"/>
        <v>10614203</v>
      </c>
      <c r="V131" s="21">
        <f t="shared" si="38"/>
        <v>45272154</v>
      </c>
    </row>
    <row r="132" spans="1:22" ht="14.1" customHeight="1" x14ac:dyDescent="0.2">
      <c r="A132" s="14" t="s">
        <v>170</v>
      </c>
      <c r="B132" s="15" t="s">
        <v>184</v>
      </c>
      <c r="C132" s="16">
        <v>1061753978</v>
      </c>
      <c r="D132" s="17" t="s">
        <v>570</v>
      </c>
      <c r="E132" s="18">
        <v>20</v>
      </c>
      <c r="F132" s="19">
        <v>255.44</v>
      </c>
      <c r="G132" s="20">
        <f t="shared" si="24"/>
        <v>2855519</v>
      </c>
      <c r="H132" s="20">
        <f t="shared" si="25"/>
        <v>14372779</v>
      </c>
      <c r="I132" s="20">
        <v>0</v>
      </c>
      <c r="J132" s="20">
        <f t="shared" si="26"/>
        <v>0</v>
      </c>
      <c r="K132" s="21">
        <f t="shared" si="27"/>
        <v>951840</v>
      </c>
      <c r="L132" s="21">
        <f t="shared" si="28"/>
        <v>1197732</v>
      </c>
      <c r="M132" s="21">
        <f t="shared" si="29"/>
        <v>798488</v>
      </c>
      <c r="N132" s="20">
        <f t="shared" si="30"/>
        <v>17320839</v>
      </c>
      <c r="O132" s="20">
        <f t="shared" si="31"/>
        <v>1277052</v>
      </c>
      <c r="P132" s="20">
        <f t="shared" si="32"/>
        <v>1221700</v>
      </c>
      <c r="Q132" s="20">
        <f t="shared" si="33"/>
        <v>1724700</v>
      </c>
      <c r="R132" s="20">
        <f t="shared" si="34"/>
        <v>75000</v>
      </c>
      <c r="S132" s="20">
        <f t="shared" si="35"/>
        <v>574900</v>
      </c>
      <c r="T132" s="20">
        <f t="shared" si="36"/>
        <v>431200</v>
      </c>
      <c r="U132" s="21">
        <f t="shared" si="37"/>
        <v>5304552</v>
      </c>
      <c r="V132" s="21">
        <f t="shared" si="38"/>
        <v>22625391</v>
      </c>
    </row>
    <row r="133" spans="1:22" ht="14.1" customHeight="1" x14ac:dyDescent="0.2">
      <c r="A133" s="14" t="s">
        <v>170</v>
      </c>
      <c r="B133" s="15" t="s">
        <v>184</v>
      </c>
      <c r="C133" s="16">
        <v>1061699251</v>
      </c>
      <c r="D133" s="17" t="s">
        <v>198</v>
      </c>
      <c r="E133" s="18">
        <v>40</v>
      </c>
      <c r="F133" s="19">
        <v>300.89999999999998</v>
      </c>
      <c r="G133" s="20">
        <f t="shared" si="24"/>
        <v>6727417</v>
      </c>
      <c r="H133" s="20">
        <f t="shared" si="25"/>
        <v>33861332</v>
      </c>
      <c r="I133" s="20">
        <v>0</v>
      </c>
      <c r="J133" s="20">
        <f t="shared" si="26"/>
        <v>0</v>
      </c>
      <c r="K133" s="21">
        <f t="shared" si="27"/>
        <v>2242472</v>
      </c>
      <c r="L133" s="21">
        <f t="shared" si="28"/>
        <v>2821778</v>
      </c>
      <c r="M133" s="21">
        <f t="shared" si="29"/>
        <v>1881185</v>
      </c>
      <c r="N133" s="20">
        <f t="shared" si="30"/>
        <v>40806767</v>
      </c>
      <c r="O133" s="20">
        <f t="shared" si="31"/>
        <v>3008650</v>
      </c>
      <c r="P133" s="20">
        <f t="shared" si="32"/>
        <v>2878200</v>
      </c>
      <c r="Q133" s="20">
        <f t="shared" si="33"/>
        <v>4063400</v>
      </c>
      <c r="R133" s="20">
        <f t="shared" si="34"/>
        <v>176800</v>
      </c>
      <c r="S133" s="20">
        <f t="shared" si="35"/>
        <v>1354500</v>
      </c>
      <c r="T133" s="20">
        <f t="shared" si="36"/>
        <v>1015800</v>
      </c>
      <c r="U133" s="21">
        <f t="shared" si="37"/>
        <v>12497350</v>
      </c>
      <c r="V133" s="21">
        <f t="shared" si="38"/>
        <v>53304117</v>
      </c>
    </row>
    <row r="134" spans="1:22" ht="14.1" customHeight="1" x14ac:dyDescent="0.2">
      <c r="A134" s="14" t="s">
        <v>170</v>
      </c>
      <c r="B134" s="15" t="s">
        <v>184</v>
      </c>
      <c r="C134" s="16">
        <v>1061693919</v>
      </c>
      <c r="D134" s="17" t="s">
        <v>199</v>
      </c>
      <c r="E134" s="18">
        <v>40</v>
      </c>
      <c r="F134" s="19">
        <v>329.61</v>
      </c>
      <c r="G134" s="20">
        <f t="shared" si="24"/>
        <v>7369305</v>
      </c>
      <c r="H134" s="20">
        <f t="shared" si="25"/>
        <v>37092169</v>
      </c>
      <c r="I134" s="20">
        <v>0</v>
      </c>
      <c r="J134" s="20">
        <f t="shared" si="26"/>
        <v>0</v>
      </c>
      <c r="K134" s="21">
        <f t="shared" si="27"/>
        <v>2456435</v>
      </c>
      <c r="L134" s="21">
        <f t="shared" si="28"/>
        <v>3091014</v>
      </c>
      <c r="M134" s="21">
        <f t="shared" si="29"/>
        <v>2060676</v>
      </c>
      <c r="N134" s="20">
        <f t="shared" si="30"/>
        <v>44700294</v>
      </c>
      <c r="O134" s="20">
        <f t="shared" si="31"/>
        <v>3295717</v>
      </c>
      <c r="P134" s="20">
        <f t="shared" si="32"/>
        <v>3152800</v>
      </c>
      <c r="Q134" s="20">
        <f t="shared" si="33"/>
        <v>4451100</v>
      </c>
      <c r="R134" s="20">
        <f t="shared" si="34"/>
        <v>193600</v>
      </c>
      <c r="S134" s="20">
        <f t="shared" si="35"/>
        <v>1483700</v>
      </c>
      <c r="T134" s="20">
        <f t="shared" si="36"/>
        <v>1112800</v>
      </c>
      <c r="U134" s="21">
        <f t="shared" si="37"/>
        <v>13689717</v>
      </c>
      <c r="V134" s="21">
        <f t="shared" si="38"/>
        <v>58390011</v>
      </c>
    </row>
    <row r="135" spans="1:22" ht="14.1" customHeight="1" x14ac:dyDescent="0.2">
      <c r="A135" s="14" t="s">
        <v>170</v>
      </c>
      <c r="B135" s="15" t="s">
        <v>184</v>
      </c>
      <c r="C135" s="16">
        <v>1061718060</v>
      </c>
      <c r="D135" s="17" t="s">
        <v>200</v>
      </c>
      <c r="E135" s="18">
        <v>40</v>
      </c>
      <c r="F135" s="19">
        <v>326.66000000000003</v>
      </c>
      <c r="G135" s="20">
        <f t="shared" ref="G135:G198" si="39">ROUND((F135*(20895*1.07)*E135/40),0)</f>
        <v>7303350</v>
      </c>
      <c r="H135" s="20">
        <f t="shared" ref="H135:H198" si="40">ROUND((G135*151/30),0)</f>
        <v>36760195</v>
      </c>
      <c r="I135" s="20">
        <v>0</v>
      </c>
      <c r="J135" s="20">
        <f t="shared" ref="J135:J198" si="41">ROUND(((G135+(I135/12))*0/12),0)</f>
        <v>0</v>
      </c>
      <c r="K135" s="21">
        <f t="shared" ref="K135:K198" si="42">ROUND(((G135+(I135+J135/12))*4/12),0)</f>
        <v>2434450</v>
      </c>
      <c r="L135" s="21">
        <f t="shared" ref="L135:L198" si="43">ROUND(((G135+((I135+J135)/12))*151/360),0)</f>
        <v>3063350</v>
      </c>
      <c r="M135" s="21">
        <f t="shared" ref="M135:M198" si="44">ROUND((((G135*2/3)+(I135+J135/12))*151/360),0)</f>
        <v>2042233</v>
      </c>
      <c r="N135" s="20">
        <f t="shared" ref="N135:N198" si="45">SUM(H135:M135)</f>
        <v>44300228</v>
      </c>
      <c r="O135" s="20">
        <f t="shared" ref="O135:O198" si="46">ROUND(((H135+I135+J135+K135)/12),0)</f>
        <v>3266220</v>
      </c>
      <c r="P135" s="20">
        <f t="shared" ref="P135:P198" si="47">(ROUND(H135*8.5/100,-2))</f>
        <v>3124600</v>
      </c>
      <c r="Q135" s="20">
        <f t="shared" ref="Q135:Q198" si="48">(ROUND(H135*12/100,-2))</f>
        <v>4411200</v>
      </c>
      <c r="R135" s="20">
        <f t="shared" ref="R135:R198" si="49">(ROUND(H135*0.522/100,-2))</f>
        <v>191900</v>
      </c>
      <c r="S135" s="20">
        <f t="shared" ref="S135:S198" si="50">(ROUND(H135*4/100,-2))</f>
        <v>1470400</v>
      </c>
      <c r="T135" s="20">
        <f t="shared" ref="T135:T198" si="51">(ROUND(H135*3/100,-2))</f>
        <v>1102800</v>
      </c>
      <c r="U135" s="21">
        <f t="shared" ref="U135:U198" si="52">O135+P135+Q135+R135+S135+T135</f>
        <v>13567120</v>
      </c>
      <c r="V135" s="21">
        <f t="shared" ref="V135:V198" si="53">N135+U135</f>
        <v>57867348</v>
      </c>
    </row>
    <row r="136" spans="1:22" ht="14.1" customHeight="1" x14ac:dyDescent="0.2">
      <c r="A136" s="14" t="s">
        <v>170</v>
      </c>
      <c r="B136" s="15" t="s">
        <v>184</v>
      </c>
      <c r="C136" s="16">
        <v>14466748</v>
      </c>
      <c r="D136" s="17" t="s">
        <v>201</v>
      </c>
      <c r="E136" s="18">
        <v>40</v>
      </c>
      <c r="F136" s="19">
        <v>272.13</v>
      </c>
      <c r="G136" s="20">
        <f t="shared" si="39"/>
        <v>6084187</v>
      </c>
      <c r="H136" s="20">
        <f t="shared" si="40"/>
        <v>30623741</v>
      </c>
      <c r="I136" s="20">
        <v>0</v>
      </c>
      <c r="J136" s="20">
        <f t="shared" si="41"/>
        <v>0</v>
      </c>
      <c r="K136" s="21">
        <f t="shared" si="42"/>
        <v>2028062</v>
      </c>
      <c r="L136" s="21">
        <f t="shared" si="43"/>
        <v>2551978</v>
      </c>
      <c r="M136" s="21">
        <f t="shared" si="44"/>
        <v>1701319</v>
      </c>
      <c r="N136" s="20">
        <f t="shared" si="45"/>
        <v>36905100</v>
      </c>
      <c r="O136" s="20">
        <f t="shared" si="46"/>
        <v>2720984</v>
      </c>
      <c r="P136" s="20">
        <f t="shared" si="47"/>
        <v>2603000</v>
      </c>
      <c r="Q136" s="20">
        <f t="shared" si="48"/>
        <v>3674800</v>
      </c>
      <c r="R136" s="20">
        <f t="shared" si="49"/>
        <v>159900</v>
      </c>
      <c r="S136" s="20">
        <f t="shared" si="50"/>
        <v>1224900</v>
      </c>
      <c r="T136" s="20">
        <f t="shared" si="51"/>
        <v>918700</v>
      </c>
      <c r="U136" s="21">
        <f t="shared" si="52"/>
        <v>11302284</v>
      </c>
      <c r="V136" s="21">
        <f t="shared" si="53"/>
        <v>48207384</v>
      </c>
    </row>
    <row r="137" spans="1:22" ht="14.1" customHeight="1" x14ac:dyDescent="0.2">
      <c r="A137" s="14" t="s">
        <v>170</v>
      </c>
      <c r="B137" s="15" t="s">
        <v>184</v>
      </c>
      <c r="C137" s="16">
        <v>1061696388</v>
      </c>
      <c r="D137" s="17" t="s">
        <v>202</v>
      </c>
      <c r="E137" s="18">
        <v>40</v>
      </c>
      <c r="F137" s="19">
        <v>296.76</v>
      </c>
      <c r="G137" s="20">
        <f t="shared" si="39"/>
        <v>6634856</v>
      </c>
      <c r="H137" s="20">
        <f t="shared" si="40"/>
        <v>33395442</v>
      </c>
      <c r="I137" s="20">
        <v>0</v>
      </c>
      <c r="J137" s="20">
        <f t="shared" si="41"/>
        <v>0</v>
      </c>
      <c r="K137" s="21">
        <f t="shared" si="42"/>
        <v>2211619</v>
      </c>
      <c r="L137" s="21">
        <f t="shared" si="43"/>
        <v>2782953</v>
      </c>
      <c r="M137" s="21">
        <f t="shared" si="44"/>
        <v>1855302</v>
      </c>
      <c r="N137" s="20">
        <f t="shared" si="45"/>
        <v>40245316</v>
      </c>
      <c r="O137" s="20">
        <f t="shared" si="46"/>
        <v>2967255</v>
      </c>
      <c r="P137" s="20">
        <f t="shared" si="47"/>
        <v>2838600</v>
      </c>
      <c r="Q137" s="20">
        <f t="shared" si="48"/>
        <v>4007500</v>
      </c>
      <c r="R137" s="20">
        <f t="shared" si="49"/>
        <v>174300</v>
      </c>
      <c r="S137" s="20">
        <f t="shared" si="50"/>
        <v>1335800</v>
      </c>
      <c r="T137" s="20">
        <f t="shared" si="51"/>
        <v>1001900</v>
      </c>
      <c r="U137" s="21">
        <f t="shared" si="52"/>
        <v>12325355</v>
      </c>
      <c r="V137" s="21">
        <f t="shared" si="53"/>
        <v>52570671</v>
      </c>
    </row>
    <row r="138" spans="1:22" ht="14.1" customHeight="1" x14ac:dyDescent="0.2">
      <c r="A138" s="14" t="s">
        <v>170</v>
      </c>
      <c r="B138" s="15" t="s">
        <v>184</v>
      </c>
      <c r="C138" s="16">
        <v>1061738519</v>
      </c>
      <c r="D138" s="17" t="s">
        <v>203</v>
      </c>
      <c r="E138" s="18">
        <v>40</v>
      </c>
      <c r="F138" s="19">
        <v>321.44</v>
      </c>
      <c r="G138" s="20">
        <f t="shared" si="39"/>
        <v>7186643</v>
      </c>
      <c r="H138" s="20">
        <f t="shared" si="40"/>
        <v>36172770</v>
      </c>
      <c r="I138" s="20">
        <v>0</v>
      </c>
      <c r="J138" s="20">
        <f t="shared" si="41"/>
        <v>0</v>
      </c>
      <c r="K138" s="21">
        <f t="shared" si="42"/>
        <v>2395548</v>
      </c>
      <c r="L138" s="21">
        <f t="shared" si="43"/>
        <v>3014397</v>
      </c>
      <c r="M138" s="21">
        <f t="shared" si="44"/>
        <v>2009598</v>
      </c>
      <c r="N138" s="20">
        <f t="shared" si="45"/>
        <v>43592313</v>
      </c>
      <c r="O138" s="20">
        <f t="shared" si="46"/>
        <v>3214027</v>
      </c>
      <c r="P138" s="20">
        <f t="shared" si="47"/>
        <v>3074700</v>
      </c>
      <c r="Q138" s="20">
        <f t="shared" si="48"/>
        <v>4340700</v>
      </c>
      <c r="R138" s="20">
        <f t="shared" si="49"/>
        <v>188800</v>
      </c>
      <c r="S138" s="20">
        <f t="shared" si="50"/>
        <v>1446900</v>
      </c>
      <c r="T138" s="20">
        <f t="shared" si="51"/>
        <v>1085200</v>
      </c>
      <c r="U138" s="21">
        <f t="shared" si="52"/>
        <v>13350327</v>
      </c>
      <c r="V138" s="21">
        <f t="shared" si="53"/>
        <v>56942640</v>
      </c>
    </row>
    <row r="139" spans="1:22" ht="14.1" customHeight="1" x14ac:dyDescent="0.2">
      <c r="A139" s="47" t="s">
        <v>170</v>
      </c>
      <c r="B139" s="48" t="s">
        <v>184</v>
      </c>
      <c r="C139" s="49">
        <v>25292596</v>
      </c>
      <c r="D139" s="50" t="s">
        <v>204</v>
      </c>
      <c r="E139" s="51">
        <v>20</v>
      </c>
      <c r="F139" s="52">
        <v>275</v>
      </c>
      <c r="G139" s="53">
        <f t="shared" si="39"/>
        <v>3074177</v>
      </c>
      <c r="H139" s="53">
        <f t="shared" si="40"/>
        <v>15473358</v>
      </c>
      <c r="I139" s="53">
        <v>0</v>
      </c>
      <c r="J139" s="53">
        <f>ROUND(((G139+(I139/12))*10/12),0)</f>
        <v>2561814</v>
      </c>
      <c r="K139" s="54">
        <f>ROUND(((G139+(I139+J139/12))*5/12),0)</f>
        <v>1369859</v>
      </c>
      <c r="L139" s="54">
        <f t="shared" si="43"/>
        <v>1378991</v>
      </c>
      <c r="M139" s="54">
        <f t="shared" si="44"/>
        <v>949176</v>
      </c>
      <c r="N139" s="53">
        <f t="shared" si="45"/>
        <v>21733198</v>
      </c>
      <c r="O139" s="53">
        <f t="shared" si="46"/>
        <v>1617086</v>
      </c>
      <c r="P139" s="53">
        <f t="shared" si="47"/>
        <v>1315200</v>
      </c>
      <c r="Q139" s="53">
        <f t="shared" si="48"/>
        <v>1856800</v>
      </c>
      <c r="R139" s="53">
        <f t="shared" si="49"/>
        <v>80800</v>
      </c>
      <c r="S139" s="53">
        <f t="shared" si="50"/>
        <v>618900</v>
      </c>
      <c r="T139" s="53">
        <f t="shared" si="51"/>
        <v>464200</v>
      </c>
      <c r="U139" s="54">
        <f t="shared" si="52"/>
        <v>5952986</v>
      </c>
      <c r="V139" s="54">
        <f t="shared" si="53"/>
        <v>27686184</v>
      </c>
    </row>
    <row r="140" spans="1:22" ht="14.1" customHeight="1" x14ac:dyDescent="0.2">
      <c r="A140" s="14" t="s">
        <v>170</v>
      </c>
      <c r="B140" s="15" t="s">
        <v>184</v>
      </c>
      <c r="C140" s="16">
        <v>10293365</v>
      </c>
      <c r="D140" s="17" t="s">
        <v>205</v>
      </c>
      <c r="E140" s="18">
        <v>40</v>
      </c>
      <c r="F140" s="19">
        <v>310.10000000000002</v>
      </c>
      <c r="G140" s="20">
        <f t="shared" si="39"/>
        <v>6933107</v>
      </c>
      <c r="H140" s="20">
        <f t="shared" si="40"/>
        <v>34896639</v>
      </c>
      <c r="I140" s="20">
        <v>0</v>
      </c>
      <c r="J140" s="20">
        <f t="shared" si="41"/>
        <v>0</v>
      </c>
      <c r="K140" s="21">
        <f t="shared" si="42"/>
        <v>2311036</v>
      </c>
      <c r="L140" s="21">
        <f t="shared" si="43"/>
        <v>2908053</v>
      </c>
      <c r="M140" s="21">
        <f t="shared" si="44"/>
        <v>1938702</v>
      </c>
      <c r="N140" s="20">
        <f t="shared" si="45"/>
        <v>42054430</v>
      </c>
      <c r="O140" s="20">
        <f t="shared" si="46"/>
        <v>3100640</v>
      </c>
      <c r="P140" s="20">
        <f t="shared" si="47"/>
        <v>2966200</v>
      </c>
      <c r="Q140" s="20">
        <f t="shared" si="48"/>
        <v>4187600</v>
      </c>
      <c r="R140" s="20">
        <f t="shared" si="49"/>
        <v>182200</v>
      </c>
      <c r="S140" s="20">
        <f t="shared" si="50"/>
        <v>1395900</v>
      </c>
      <c r="T140" s="20">
        <f t="shared" si="51"/>
        <v>1046900</v>
      </c>
      <c r="U140" s="21">
        <f t="shared" si="52"/>
        <v>12879440</v>
      </c>
      <c r="V140" s="21">
        <f t="shared" si="53"/>
        <v>54933870</v>
      </c>
    </row>
    <row r="141" spans="1:22" ht="14.1" customHeight="1" x14ac:dyDescent="0.2">
      <c r="A141" s="14" t="s">
        <v>170</v>
      </c>
      <c r="B141" s="15" t="s">
        <v>184</v>
      </c>
      <c r="C141" s="16">
        <v>34320956</v>
      </c>
      <c r="D141" s="17" t="s">
        <v>206</v>
      </c>
      <c r="E141" s="18">
        <v>40</v>
      </c>
      <c r="F141" s="19">
        <v>307.8</v>
      </c>
      <c r="G141" s="20">
        <f t="shared" si="39"/>
        <v>6881685</v>
      </c>
      <c r="H141" s="20">
        <f t="shared" si="40"/>
        <v>34637815</v>
      </c>
      <c r="I141" s="20">
        <v>0</v>
      </c>
      <c r="J141" s="20">
        <f t="shared" si="41"/>
        <v>0</v>
      </c>
      <c r="K141" s="21">
        <f t="shared" si="42"/>
        <v>2293895</v>
      </c>
      <c r="L141" s="21">
        <f t="shared" si="43"/>
        <v>2886485</v>
      </c>
      <c r="M141" s="21">
        <f t="shared" si="44"/>
        <v>1924323</v>
      </c>
      <c r="N141" s="20">
        <f t="shared" si="45"/>
        <v>41742518</v>
      </c>
      <c r="O141" s="20">
        <f t="shared" si="46"/>
        <v>3077643</v>
      </c>
      <c r="P141" s="20">
        <f t="shared" si="47"/>
        <v>2944200</v>
      </c>
      <c r="Q141" s="20">
        <f t="shared" si="48"/>
        <v>4156500</v>
      </c>
      <c r="R141" s="20">
        <f t="shared" si="49"/>
        <v>180800</v>
      </c>
      <c r="S141" s="20">
        <f t="shared" si="50"/>
        <v>1385500</v>
      </c>
      <c r="T141" s="20">
        <f t="shared" si="51"/>
        <v>1039100</v>
      </c>
      <c r="U141" s="21">
        <f t="shared" si="52"/>
        <v>12783743</v>
      </c>
      <c r="V141" s="21">
        <f t="shared" si="53"/>
        <v>54526261</v>
      </c>
    </row>
    <row r="142" spans="1:22" ht="14.1" customHeight="1" x14ac:dyDescent="0.2">
      <c r="A142" s="14" t="s">
        <v>170</v>
      </c>
      <c r="B142" s="15" t="s">
        <v>207</v>
      </c>
      <c r="C142" s="16">
        <v>34559165</v>
      </c>
      <c r="D142" s="17" t="s">
        <v>208</v>
      </c>
      <c r="E142" s="18">
        <v>20</v>
      </c>
      <c r="F142" s="19">
        <v>395.16</v>
      </c>
      <c r="G142" s="20">
        <f t="shared" si="39"/>
        <v>4417424</v>
      </c>
      <c r="H142" s="20">
        <f t="shared" si="40"/>
        <v>22234367</v>
      </c>
      <c r="I142" s="20">
        <v>0</v>
      </c>
      <c r="J142" s="20">
        <f t="shared" si="41"/>
        <v>0</v>
      </c>
      <c r="K142" s="21">
        <f t="shared" si="42"/>
        <v>1472475</v>
      </c>
      <c r="L142" s="21">
        <f t="shared" si="43"/>
        <v>1852864</v>
      </c>
      <c r="M142" s="21">
        <f t="shared" si="44"/>
        <v>1235243</v>
      </c>
      <c r="N142" s="20">
        <f t="shared" si="45"/>
        <v>26794949</v>
      </c>
      <c r="O142" s="20">
        <f t="shared" si="46"/>
        <v>1975570</v>
      </c>
      <c r="P142" s="20">
        <f t="shared" si="47"/>
        <v>1889900</v>
      </c>
      <c r="Q142" s="20">
        <f t="shared" si="48"/>
        <v>2668100</v>
      </c>
      <c r="R142" s="20">
        <f t="shared" si="49"/>
        <v>116100</v>
      </c>
      <c r="S142" s="20">
        <f t="shared" si="50"/>
        <v>889400</v>
      </c>
      <c r="T142" s="20">
        <f t="shared" si="51"/>
        <v>667000</v>
      </c>
      <c r="U142" s="21">
        <f t="shared" si="52"/>
        <v>8206070</v>
      </c>
      <c r="V142" s="21">
        <f t="shared" si="53"/>
        <v>35001019</v>
      </c>
    </row>
    <row r="143" spans="1:22" ht="14.1" customHeight="1" x14ac:dyDescent="0.2">
      <c r="A143" s="14" t="s">
        <v>170</v>
      </c>
      <c r="B143" s="15" t="s">
        <v>207</v>
      </c>
      <c r="C143" s="16">
        <v>34331407</v>
      </c>
      <c r="D143" s="17" t="s">
        <v>209</v>
      </c>
      <c r="E143" s="18">
        <v>40</v>
      </c>
      <c r="F143" s="19">
        <v>342.5</v>
      </c>
      <c r="G143" s="20">
        <f t="shared" si="39"/>
        <v>7657495</v>
      </c>
      <c r="H143" s="20">
        <f t="shared" si="40"/>
        <v>38542725</v>
      </c>
      <c r="I143" s="20">
        <v>0</v>
      </c>
      <c r="J143" s="20">
        <f t="shared" si="41"/>
        <v>0</v>
      </c>
      <c r="K143" s="21">
        <f t="shared" si="42"/>
        <v>2552498</v>
      </c>
      <c r="L143" s="21">
        <f t="shared" si="43"/>
        <v>3211894</v>
      </c>
      <c r="M143" s="21">
        <f t="shared" si="44"/>
        <v>2141262</v>
      </c>
      <c r="N143" s="20">
        <f t="shared" si="45"/>
        <v>46448379</v>
      </c>
      <c r="O143" s="20">
        <f t="shared" si="46"/>
        <v>3424602</v>
      </c>
      <c r="P143" s="20">
        <f t="shared" si="47"/>
        <v>3276100</v>
      </c>
      <c r="Q143" s="20">
        <f t="shared" si="48"/>
        <v>4625100</v>
      </c>
      <c r="R143" s="20">
        <f t="shared" si="49"/>
        <v>201200</v>
      </c>
      <c r="S143" s="20">
        <f t="shared" si="50"/>
        <v>1541700</v>
      </c>
      <c r="T143" s="20">
        <f t="shared" si="51"/>
        <v>1156300</v>
      </c>
      <c r="U143" s="21">
        <f t="shared" si="52"/>
        <v>14225002</v>
      </c>
      <c r="V143" s="21">
        <f t="shared" si="53"/>
        <v>60673381</v>
      </c>
    </row>
    <row r="144" spans="1:22" ht="14.1" customHeight="1" x14ac:dyDescent="0.2">
      <c r="A144" s="14" t="s">
        <v>170</v>
      </c>
      <c r="B144" s="15" t="s">
        <v>207</v>
      </c>
      <c r="C144" s="16">
        <v>1061750476</v>
      </c>
      <c r="D144" s="17" t="s">
        <v>210</v>
      </c>
      <c r="E144" s="18">
        <v>40</v>
      </c>
      <c r="F144" s="19">
        <v>301.62</v>
      </c>
      <c r="G144" s="20">
        <f t="shared" si="39"/>
        <v>6743514</v>
      </c>
      <c r="H144" s="20">
        <f t="shared" si="40"/>
        <v>33942354</v>
      </c>
      <c r="I144" s="20">
        <v>0</v>
      </c>
      <c r="J144" s="20">
        <f t="shared" si="41"/>
        <v>0</v>
      </c>
      <c r="K144" s="21">
        <f t="shared" si="42"/>
        <v>2247838</v>
      </c>
      <c r="L144" s="21">
        <f t="shared" si="43"/>
        <v>2828529</v>
      </c>
      <c r="M144" s="21">
        <f t="shared" si="44"/>
        <v>1885686</v>
      </c>
      <c r="N144" s="20">
        <f t="shared" si="45"/>
        <v>40904407</v>
      </c>
      <c r="O144" s="20">
        <f t="shared" si="46"/>
        <v>3015849</v>
      </c>
      <c r="P144" s="20">
        <f t="shared" si="47"/>
        <v>2885100</v>
      </c>
      <c r="Q144" s="20">
        <f t="shared" si="48"/>
        <v>4073100</v>
      </c>
      <c r="R144" s="20">
        <f t="shared" si="49"/>
        <v>177200</v>
      </c>
      <c r="S144" s="20">
        <f t="shared" si="50"/>
        <v>1357700</v>
      </c>
      <c r="T144" s="20">
        <f t="shared" si="51"/>
        <v>1018300</v>
      </c>
      <c r="U144" s="21">
        <f t="shared" si="52"/>
        <v>12527249</v>
      </c>
      <c r="V144" s="21">
        <f t="shared" si="53"/>
        <v>53431656</v>
      </c>
    </row>
    <row r="145" spans="1:22" ht="14.1" customHeight="1" x14ac:dyDescent="0.2">
      <c r="A145" s="14" t="s">
        <v>170</v>
      </c>
      <c r="B145" s="15" t="s">
        <v>207</v>
      </c>
      <c r="C145" s="16">
        <v>34319839</v>
      </c>
      <c r="D145" s="17" t="s">
        <v>571</v>
      </c>
      <c r="E145" s="18">
        <v>20</v>
      </c>
      <c r="F145" s="19">
        <v>255</v>
      </c>
      <c r="G145" s="20">
        <f t="shared" si="39"/>
        <v>2850600</v>
      </c>
      <c r="H145" s="20">
        <f t="shared" si="40"/>
        <v>14348020</v>
      </c>
      <c r="I145" s="20">
        <v>0</v>
      </c>
      <c r="J145" s="20">
        <f t="shared" si="41"/>
        <v>0</v>
      </c>
      <c r="K145" s="21">
        <f t="shared" si="42"/>
        <v>950200</v>
      </c>
      <c r="L145" s="21">
        <f t="shared" si="43"/>
        <v>1195668</v>
      </c>
      <c r="M145" s="21">
        <f t="shared" si="44"/>
        <v>797112</v>
      </c>
      <c r="N145" s="20">
        <f t="shared" si="45"/>
        <v>17291000</v>
      </c>
      <c r="O145" s="20">
        <f t="shared" si="46"/>
        <v>1274852</v>
      </c>
      <c r="P145" s="20">
        <f t="shared" si="47"/>
        <v>1219600</v>
      </c>
      <c r="Q145" s="20">
        <f t="shared" si="48"/>
        <v>1721800</v>
      </c>
      <c r="R145" s="20">
        <f t="shared" si="49"/>
        <v>74900</v>
      </c>
      <c r="S145" s="20">
        <f t="shared" si="50"/>
        <v>573900</v>
      </c>
      <c r="T145" s="20">
        <f t="shared" si="51"/>
        <v>430400</v>
      </c>
      <c r="U145" s="21">
        <f t="shared" si="52"/>
        <v>5295452</v>
      </c>
      <c r="V145" s="21">
        <f t="shared" si="53"/>
        <v>22586452</v>
      </c>
    </row>
    <row r="146" spans="1:22" ht="14.1" customHeight="1" x14ac:dyDescent="0.2">
      <c r="A146" s="14" t="s">
        <v>170</v>
      </c>
      <c r="B146" s="15" t="s">
        <v>207</v>
      </c>
      <c r="C146" s="16">
        <v>34563785</v>
      </c>
      <c r="D146" s="17" t="s">
        <v>211</v>
      </c>
      <c r="E146" s="18">
        <v>20</v>
      </c>
      <c r="F146" s="19">
        <v>301</v>
      </c>
      <c r="G146" s="20">
        <f t="shared" si="39"/>
        <v>3364826</v>
      </c>
      <c r="H146" s="20">
        <f t="shared" si="40"/>
        <v>16936291</v>
      </c>
      <c r="I146" s="20">
        <v>0</v>
      </c>
      <c r="J146" s="20">
        <f t="shared" si="41"/>
        <v>0</v>
      </c>
      <c r="K146" s="21">
        <f t="shared" si="42"/>
        <v>1121609</v>
      </c>
      <c r="L146" s="21">
        <f t="shared" si="43"/>
        <v>1411358</v>
      </c>
      <c r="M146" s="21">
        <f t="shared" si="44"/>
        <v>940905</v>
      </c>
      <c r="N146" s="20">
        <f t="shared" si="45"/>
        <v>20410163</v>
      </c>
      <c r="O146" s="20">
        <f t="shared" si="46"/>
        <v>1504825</v>
      </c>
      <c r="P146" s="20">
        <f t="shared" si="47"/>
        <v>1439600</v>
      </c>
      <c r="Q146" s="20">
        <f t="shared" si="48"/>
        <v>2032400</v>
      </c>
      <c r="R146" s="20">
        <f t="shared" si="49"/>
        <v>88400</v>
      </c>
      <c r="S146" s="20">
        <f t="shared" si="50"/>
        <v>677500</v>
      </c>
      <c r="T146" s="20">
        <f t="shared" si="51"/>
        <v>508100</v>
      </c>
      <c r="U146" s="21">
        <f t="shared" si="52"/>
        <v>6250825</v>
      </c>
      <c r="V146" s="21">
        <f t="shared" si="53"/>
        <v>26660988</v>
      </c>
    </row>
    <row r="147" spans="1:22" ht="14.1" customHeight="1" x14ac:dyDescent="0.2">
      <c r="A147" s="14" t="s">
        <v>170</v>
      </c>
      <c r="B147" s="15" t="s">
        <v>207</v>
      </c>
      <c r="C147" s="16">
        <v>1061746354</v>
      </c>
      <c r="D147" s="17" t="s">
        <v>212</v>
      </c>
      <c r="E147" s="18">
        <v>20</v>
      </c>
      <c r="F147" s="19">
        <v>281.24</v>
      </c>
      <c r="G147" s="20">
        <f t="shared" si="39"/>
        <v>3143933</v>
      </c>
      <c r="H147" s="20">
        <f t="shared" si="40"/>
        <v>15824463</v>
      </c>
      <c r="I147" s="20">
        <v>0</v>
      </c>
      <c r="J147" s="20">
        <f t="shared" si="41"/>
        <v>0</v>
      </c>
      <c r="K147" s="21">
        <f t="shared" si="42"/>
        <v>1047978</v>
      </c>
      <c r="L147" s="21">
        <f t="shared" si="43"/>
        <v>1318705</v>
      </c>
      <c r="M147" s="21">
        <f t="shared" si="44"/>
        <v>879137</v>
      </c>
      <c r="N147" s="20">
        <f t="shared" si="45"/>
        <v>19070283</v>
      </c>
      <c r="O147" s="20">
        <f t="shared" si="46"/>
        <v>1406037</v>
      </c>
      <c r="P147" s="20">
        <f t="shared" si="47"/>
        <v>1345100</v>
      </c>
      <c r="Q147" s="20">
        <f t="shared" si="48"/>
        <v>1898900</v>
      </c>
      <c r="R147" s="20">
        <f t="shared" si="49"/>
        <v>82600</v>
      </c>
      <c r="S147" s="20">
        <f t="shared" si="50"/>
        <v>633000</v>
      </c>
      <c r="T147" s="20">
        <f t="shared" si="51"/>
        <v>474700</v>
      </c>
      <c r="U147" s="21">
        <f t="shared" si="52"/>
        <v>5840337</v>
      </c>
      <c r="V147" s="21">
        <f t="shared" si="53"/>
        <v>24910620</v>
      </c>
    </row>
    <row r="148" spans="1:22" ht="14.1" customHeight="1" x14ac:dyDescent="0.2">
      <c r="A148" s="14" t="s">
        <v>170</v>
      </c>
      <c r="B148" s="15" t="s">
        <v>207</v>
      </c>
      <c r="C148" s="16">
        <v>25635262</v>
      </c>
      <c r="D148" s="17" t="s">
        <v>213</v>
      </c>
      <c r="E148" s="18">
        <v>20</v>
      </c>
      <c r="F148" s="19">
        <v>245.56</v>
      </c>
      <c r="G148" s="20">
        <f t="shared" si="39"/>
        <v>2745072</v>
      </c>
      <c r="H148" s="20">
        <f t="shared" si="40"/>
        <v>13816862</v>
      </c>
      <c r="I148" s="20">
        <v>0</v>
      </c>
      <c r="J148" s="20">
        <f t="shared" si="41"/>
        <v>0</v>
      </c>
      <c r="K148" s="21">
        <f t="shared" si="42"/>
        <v>915024</v>
      </c>
      <c r="L148" s="21">
        <f t="shared" si="43"/>
        <v>1151405</v>
      </c>
      <c r="M148" s="21">
        <f t="shared" si="44"/>
        <v>767603</v>
      </c>
      <c r="N148" s="20">
        <f t="shared" si="45"/>
        <v>16650894</v>
      </c>
      <c r="O148" s="20">
        <f t="shared" si="46"/>
        <v>1227657</v>
      </c>
      <c r="P148" s="20">
        <f t="shared" si="47"/>
        <v>1174400</v>
      </c>
      <c r="Q148" s="20">
        <f t="shared" si="48"/>
        <v>1658000</v>
      </c>
      <c r="R148" s="20">
        <f t="shared" si="49"/>
        <v>72100</v>
      </c>
      <c r="S148" s="20">
        <f t="shared" si="50"/>
        <v>552700</v>
      </c>
      <c r="T148" s="20">
        <f t="shared" si="51"/>
        <v>414500</v>
      </c>
      <c r="U148" s="21">
        <f t="shared" si="52"/>
        <v>5099357</v>
      </c>
      <c r="V148" s="21">
        <f t="shared" si="53"/>
        <v>21750251</v>
      </c>
    </row>
    <row r="149" spans="1:22" ht="14.1" customHeight="1" x14ac:dyDescent="0.2">
      <c r="A149" s="14" t="s">
        <v>170</v>
      </c>
      <c r="B149" s="15" t="s">
        <v>207</v>
      </c>
      <c r="C149" s="16">
        <v>1061728066</v>
      </c>
      <c r="D149" s="17" t="s">
        <v>214</v>
      </c>
      <c r="E149" s="18">
        <v>40</v>
      </c>
      <c r="F149" s="19">
        <v>302.5</v>
      </c>
      <c r="G149" s="20">
        <f t="shared" si="39"/>
        <v>6763189</v>
      </c>
      <c r="H149" s="20">
        <f t="shared" si="40"/>
        <v>34041385</v>
      </c>
      <c r="I149" s="20">
        <v>0</v>
      </c>
      <c r="J149" s="20">
        <f t="shared" si="41"/>
        <v>0</v>
      </c>
      <c r="K149" s="21">
        <f t="shared" si="42"/>
        <v>2254396</v>
      </c>
      <c r="L149" s="21">
        <f t="shared" si="43"/>
        <v>2836782</v>
      </c>
      <c r="M149" s="21">
        <f t="shared" si="44"/>
        <v>1891188</v>
      </c>
      <c r="N149" s="20">
        <f t="shared" si="45"/>
        <v>41023751</v>
      </c>
      <c r="O149" s="20">
        <f t="shared" si="46"/>
        <v>3024648</v>
      </c>
      <c r="P149" s="20">
        <f t="shared" si="47"/>
        <v>2893500</v>
      </c>
      <c r="Q149" s="20">
        <f t="shared" si="48"/>
        <v>4085000</v>
      </c>
      <c r="R149" s="20">
        <f t="shared" si="49"/>
        <v>177700</v>
      </c>
      <c r="S149" s="20">
        <f t="shared" si="50"/>
        <v>1361700</v>
      </c>
      <c r="T149" s="20">
        <f t="shared" si="51"/>
        <v>1021200</v>
      </c>
      <c r="U149" s="21">
        <f t="shared" si="52"/>
        <v>12563748</v>
      </c>
      <c r="V149" s="21">
        <f t="shared" si="53"/>
        <v>53587499</v>
      </c>
    </row>
    <row r="150" spans="1:22" ht="14.1" customHeight="1" x14ac:dyDescent="0.2">
      <c r="A150" s="14" t="s">
        <v>170</v>
      </c>
      <c r="B150" s="15" t="s">
        <v>207</v>
      </c>
      <c r="C150" s="16">
        <v>1061714458</v>
      </c>
      <c r="D150" s="17" t="s">
        <v>572</v>
      </c>
      <c r="E150" s="18">
        <v>20</v>
      </c>
      <c r="F150" s="19">
        <v>235.64</v>
      </c>
      <c r="G150" s="20">
        <f t="shared" si="39"/>
        <v>2634178</v>
      </c>
      <c r="H150" s="20">
        <f t="shared" si="40"/>
        <v>13258696</v>
      </c>
      <c r="I150" s="20">
        <v>0</v>
      </c>
      <c r="J150" s="20">
        <f t="shared" si="41"/>
        <v>0</v>
      </c>
      <c r="K150" s="21">
        <f t="shared" si="42"/>
        <v>878059</v>
      </c>
      <c r="L150" s="21">
        <f t="shared" si="43"/>
        <v>1104891</v>
      </c>
      <c r="M150" s="21">
        <f t="shared" si="44"/>
        <v>736594</v>
      </c>
      <c r="N150" s="20">
        <f t="shared" si="45"/>
        <v>15978240</v>
      </c>
      <c r="O150" s="20">
        <f t="shared" si="46"/>
        <v>1178063</v>
      </c>
      <c r="P150" s="20">
        <f t="shared" si="47"/>
        <v>1127000</v>
      </c>
      <c r="Q150" s="20">
        <f t="shared" si="48"/>
        <v>1591000</v>
      </c>
      <c r="R150" s="20">
        <f t="shared" si="49"/>
        <v>69200</v>
      </c>
      <c r="S150" s="20">
        <f t="shared" si="50"/>
        <v>530300</v>
      </c>
      <c r="T150" s="20">
        <f t="shared" si="51"/>
        <v>397800</v>
      </c>
      <c r="U150" s="21">
        <f t="shared" si="52"/>
        <v>4893363</v>
      </c>
      <c r="V150" s="21">
        <f t="shared" si="53"/>
        <v>20871603</v>
      </c>
    </row>
    <row r="151" spans="1:22" ht="14.1" customHeight="1" x14ac:dyDescent="0.2">
      <c r="A151" s="14" t="s">
        <v>170</v>
      </c>
      <c r="B151" s="15" t="s">
        <v>207</v>
      </c>
      <c r="C151" s="16">
        <v>25292048</v>
      </c>
      <c r="D151" s="17" t="s">
        <v>215</v>
      </c>
      <c r="E151" s="18">
        <v>40</v>
      </c>
      <c r="F151" s="19">
        <v>378.17</v>
      </c>
      <c r="G151" s="20">
        <f t="shared" si="39"/>
        <v>8454993</v>
      </c>
      <c r="H151" s="20">
        <f t="shared" si="40"/>
        <v>42556798</v>
      </c>
      <c r="I151" s="20">
        <v>0</v>
      </c>
      <c r="J151" s="20">
        <f t="shared" si="41"/>
        <v>0</v>
      </c>
      <c r="K151" s="21">
        <f t="shared" si="42"/>
        <v>2818331</v>
      </c>
      <c r="L151" s="21">
        <f t="shared" si="43"/>
        <v>3546400</v>
      </c>
      <c r="M151" s="21">
        <f t="shared" si="44"/>
        <v>2364267</v>
      </c>
      <c r="N151" s="20">
        <f t="shared" si="45"/>
        <v>51285796</v>
      </c>
      <c r="O151" s="20">
        <f t="shared" si="46"/>
        <v>3781261</v>
      </c>
      <c r="P151" s="20">
        <f t="shared" si="47"/>
        <v>3617300</v>
      </c>
      <c r="Q151" s="20">
        <f t="shared" si="48"/>
        <v>5106800</v>
      </c>
      <c r="R151" s="20">
        <f t="shared" si="49"/>
        <v>222100</v>
      </c>
      <c r="S151" s="20">
        <f t="shared" si="50"/>
        <v>1702300</v>
      </c>
      <c r="T151" s="20">
        <f t="shared" si="51"/>
        <v>1276700</v>
      </c>
      <c r="U151" s="21">
        <f t="shared" si="52"/>
        <v>15706461</v>
      </c>
      <c r="V151" s="21">
        <f t="shared" si="53"/>
        <v>66992257</v>
      </c>
    </row>
    <row r="152" spans="1:22" ht="14.1" customHeight="1" x14ac:dyDescent="0.2">
      <c r="A152" s="14" t="s">
        <v>170</v>
      </c>
      <c r="B152" s="15" t="s">
        <v>207</v>
      </c>
      <c r="C152" s="16">
        <v>25281150</v>
      </c>
      <c r="D152" s="17" t="s">
        <v>573</v>
      </c>
      <c r="E152" s="18">
        <v>40</v>
      </c>
      <c r="F152" s="19">
        <v>274.56</v>
      </c>
      <c r="G152" s="20">
        <f t="shared" si="39"/>
        <v>6138516</v>
      </c>
      <c r="H152" s="20">
        <f t="shared" si="40"/>
        <v>30897197</v>
      </c>
      <c r="I152" s="20">
        <v>0</v>
      </c>
      <c r="J152" s="20">
        <f t="shared" si="41"/>
        <v>0</v>
      </c>
      <c r="K152" s="21">
        <f t="shared" si="42"/>
        <v>2046172</v>
      </c>
      <c r="L152" s="21">
        <f t="shared" si="43"/>
        <v>2574766</v>
      </c>
      <c r="M152" s="21">
        <f t="shared" si="44"/>
        <v>1716511</v>
      </c>
      <c r="N152" s="20">
        <f t="shared" si="45"/>
        <v>37234646</v>
      </c>
      <c r="O152" s="20">
        <f t="shared" si="46"/>
        <v>2745281</v>
      </c>
      <c r="P152" s="20">
        <f t="shared" si="47"/>
        <v>2626300</v>
      </c>
      <c r="Q152" s="20">
        <f t="shared" si="48"/>
        <v>3707700</v>
      </c>
      <c r="R152" s="20">
        <f t="shared" si="49"/>
        <v>161300</v>
      </c>
      <c r="S152" s="20">
        <f t="shared" si="50"/>
        <v>1235900</v>
      </c>
      <c r="T152" s="20">
        <f t="shared" si="51"/>
        <v>926900</v>
      </c>
      <c r="U152" s="21">
        <f t="shared" si="52"/>
        <v>11403381</v>
      </c>
      <c r="V152" s="21">
        <f t="shared" si="53"/>
        <v>48638027</v>
      </c>
    </row>
    <row r="153" spans="1:22" ht="14.1" customHeight="1" x14ac:dyDescent="0.2">
      <c r="A153" s="14" t="s">
        <v>170</v>
      </c>
      <c r="B153" s="15" t="s">
        <v>207</v>
      </c>
      <c r="C153" s="16">
        <v>31577990</v>
      </c>
      <c r="D153" s="17" t="s">
        <v>216</v>
      </c>
      <c r="E153" s="18">
        <v>40</v>
      </c>
      <c r="F153" s="19">
        <v>347</v>
      </c>
      <c r="G153" s="20">
        <f t="shared" si="39"/>
        <v>7758105</v>
      </c>
      <c r="H153" s="20">
        <f t="shared" si="40"/>
        <v>39049129</v>
      </c>
      <c r="I153" s="20">
        <v>0</v>
      </c>
      <c r="J153" s="20">
        <f t="shared" si="41"/>
        <v>0</v>
      </c>
      <c r="K153" s="21">
        <f t="shared" si="42"/>
        <v>2586035</v>
      </c>
      <c r="L153" s="21">
        <f t="shared" si="43"/>
        <v>3254094</v>
      </c>
      <c r="M153" s="21">
        <f t="shared" si="44"/>
        <v>2169396</v>
      </c>
      <c r="N153" s="20">
        <f t="shared" si="45"/>
        <v>47058654</v>
      </c>
      <c r="O153" s="20">
        <f t="shared" si="46"/>
        <v>3469597</v>
      </c>
      <c r="P153" s="20">
        <f t="shared" si="47"/>
        <v>3319200</v>
      </c>
      <c r="Q153" s="20">
        <f t="shared" si="48"/>
        <v>4685900</v>
      </c>
      <c r="R153" s="20">
        <f t="shared" si="49"/>
        <v>203800</v>
      </c>
      <c r="S153" s="20">
        <f t="shared" si="50"/>
        <v>1562000</v>
      </c>
      <c r="T153" s="20">
        <f t="shared" si="51"/>
        <v>1171500</v>
      </c>
      <c r="U153" s="21">
        <f t="shared" si="52"/>
        <v>14411997</v>
      </c>
      <c r="V153" s="21">
        <f t="shared" si="53"/>
        <v>61470651</v>
      </c>
    </row>
    <row r="154" spans="1:22" ht="14.1" customHeight="1" x14ac:dyDescent="0.2">
      <c r="A154" s="14" t="s">
        <v>170</v>
      </c>
      <c r="B154" s="15" t="s">
        <v>207</v>
      </c>
      <c r="C154" s="16">
        <v>1061715642</v>
      </c>
      <c r="D154" s="17" t="s">
        <v>217</v>
      </c>
      <c r="E154" s="18">
        <v>40</v>
      </c>
      <c r="F154" s="19">
        <v>268.95999999999998</v>
      </c>
      <c r="G154" s="20">
        <f t="shared" si="39"/>
        <v>6013314</v>
      </c>
      <c r="H154" s="20">
        <f t="shared" si="40"/>
        <v>30267014</v>
      </c>
      <c r="I154" s="20">
        <v>0</v>
      </c>
      <c r="J154" s="20">
        <f t="shared" si="41"/>
        <v>0</v>
      </c>
      <c r="K154" s="21">
        <f t="shared" si="42"/>
        <v>2004438</v>
      </c>
      <c r="L154" s="21">
        <f t="shared" si="43"/>
        <v>2522251</v>
      </c>
      <c r="M154" s="21">
        <f t="shared" si="44"/>
        <v>1681501</v>
      </c>
      <c r="N154" s="20">
        <f t="shared" si="45"/>
        <v>36475204</v>
      </c>
      <c r="O154" s="20">
        <f t="shared" si="46"/>
        <v>2689288</v>
      </c>
      <c r="P154" s="20">
        <f t="shared" si="47"/>
        <v>2572700</v>
      </c>
      <c r="Q154" s="20">
        <f t="shared" si="48"/>
        <v>3632000</v>
      </c>
      <c r="R154" s="20">
        <f t="shared" si="49"/>
        <v>158000</v>
      </c>
      <c r="S154" s="20">
        <f t="shared" si="50"/>
        <v>1210700</v>
      </c>
      <c r="T154" s="20">
        <f t="shared" si="51"/>
        <v>908000</v>
      </c>
      <c r="U154" s="21">
        <f t="shared" si="52"/>
        <v>11170688</v>
      </c>
      <c r="V154" s="21">
        <f t="shared" si="53"/>
        <v>47645892</v>
      </c>
    </row>
    <row r="155" spans="1:22" ht="14.1" customHeight="1" x14ac:dyDescent="0.2">
      <c r="A155" s="14" t="s">
        <v>170</v>
      </c>
      <c r="B155" s="15" t="s">
        <v>207</v>
      </c>
      <c r="C155" s="16">
        <v>34330775</v>
      </c>
      <c r="D155" s="17" t="s">
        <v>218</v>
      </c>
      <c r="E155" s="18">
        <v>40</v>
      </c>
      <c r="F155" s="19">
        <v>378.45</v>
      </c>
      <c r="G155" s="20">
        <f t="shared" si="39"/>
        <v>8461253</v>
      </c>
      <c r="H155" s="20">
        <f t="shared" si="40"/>
        <v>42588307</v>
      </c>
      <c r="I155" s="20">
        <v>0</v>
      </c>
      <c r="J155" s="20">
        <f t="shared" si="41"/>
        <v>0</v>
      </c>
      <c r="K155" s="21">
        <f t="shared" si="42"/>
        <v>2820418</v>
      </c>
      <c r="L155" s="21">
        <f t="shared" si="43"/>
        <v>3549026</v>
      </c>
      <c r="M155" s="21">
        <f t="shared" si="44"/>
        <v>2366017</v>
      </c>
      <c r="N155" s="20">
        <f t="shared" si="45"/>
        <v>51323768</v>
      </c>
      <c r="O155" s="20">
        <f t="shared" si="46"/>
        <v>3784060</v>
      </c>
      <c r="P155" s="20">
        <f t="shared" si="47"/>
        <v>3620000</v>
      </c>
      <c r="Q155" s="20">
        <f t="shared" si="48"/>
        <v>5110600</v>
      </c>
      <c r="R155" s="20">
        <f t="shared" si="49"/>
        <v>222300</v>
      </c>
      <c r="S155" s="20">
        <f t="shared" si="50"/>
        <v>1703500</v>
      </c>
      <c r="T155" s="20">
        <f t="shared" si="51"/>
        <v>1277600</v>
      </c>
      <c r="U155" s="21">
        <f t="shared" si="52"/>
        <v>15718060</v>
      </c>
      <c r="V155" s="21">
        <f t="shared" si="53"/>
        <v>67041828</v>
      </c>
    </row>
    <row r="156" spans="1:22" ht="14.1" customHeight="1" x14ac:dyDescent="0.2">
      <c r="A156" s="14" t="s">
        <v>170</v>
      </c>
      <c r="B156" s="15" t="s">
        <v>207</v>
      </c>
      <c r="C156" s="16">
        <v>25276019</v>
      </c>
      <c r="D156" s="17" t="s">
        <v>574</v>
      </c>
      <c r="E156" s="18">
        <v>40</v>
      </c>
      <c r="F156" s="19">
        <v>301</v>
      </c>
      <c r="G156" s="20">
        <f t="shared" si="39"/>
        <v>6729653</v>
      </c>
      <c r="H156" s="20">
        <f t="shared" si="40"/>
        <v>33872587</v>
      </c>
      <c r="I156" s="20">
        <v>0</v>
      </c>
      <c r="J156" s="20">
        <f t="shared" si="41"/>
        <v>0</v>
      </c>
      <c r="K156" s="21">
        <f t="shared" si="42"/>
        <v>2243218</v>
      </c>
      <c r="L156" s="21">
        <f t="shared" si="43"/>
        <v>2822716</v>
      </c>
      <c r="M156" s="21">
        <f t="shared" si="44"/>
        <v>1881810</v>
      </c>
      <c r="N156" s="20">
        <f t="shared" si="45"/>
        <v>40820331</v>
      </c>
      <c r="O156" s="20">
        <f t="shared" si="46"/>
        <v>3009650</v>
      </c>
      <c r="P156" s="20">
        <f t="shared" si="47"/>
        <v>2879200</v>
      </c>
      <c r="Q156" s="20">
        <f t="shared" si="48"/>
        <v>4064700</v>
      </c>
      <c r="R156" s="20">
        <f t="shared" si="49"/>
        <v>176800</v>
      </c>
      <c r="S156" s="20">
        <f t="shared" si="50"/>
        <v>1354900</v>
      </c>
      <c r="T156" s="20">
        <f t="shared" si="51"/>
        <v>1016200</v>
      </c>
      <c r="U156" s="21">
        <f t="shared" si="52"/>
        <v>12501450</v>
      </c>
      <c r="V156" s="21">
        <f t="shared" si="53"/>
        <v>53321781</v>
      </c>
    </row>
    <row r="157" spans="1:22" ht="14.1" customHeight="1" x14ac:dyDescent="0.2">
      <c r="A157" s="14" t="s">
        <v>170</v>
      </c>
      <c r="B157" s="15" t="s">
        <v>207</v>
      </c>
      <c r="C157" s="16">
        <v>34571575</v>
      </c>
      <c r="D157" s="17" t="s">
        <v>219</v>
      </c>
      <c r="E157" s="18">
        <v>40</v>
      </c>
      <c r="F157" s="19">
        <v>386.75</v>
      </c>
      <c r="G157" s="20">
        <f t="shared" si="39"/>
        <v>8646821</v>
      </c>
      <c r="H157" s="20">
        <f t="shared" si="40"/>
        <v>43522332</v>
      </c>
      <c r="I157" s="20">
        <v>0</v>
      </c>
      <c r="J157" s="20">
        <f t="shared" si="41"/>
        <v>0</v>
      </c>
      <c r="K157" s="21">
        <f t="shared" si="42"/>
        <v>2882274</v>
      </c>
      <c r="L157" s="21">
        <f t="shared" si="43"/>
        <v>3626861</v>
      </c>
      <c r="M157" s="21">
        <f t="shared" si="44"/>
        <v>2417907</v>
      </c>
      <c r="N157" s="20">
        <f t="shared" si="45"/>
        <v>52449374</v>
      </c>
      <c r="O157" s="20">
        <f t="shared" si="46"/>
        <v>3867051</v>
      </c>
      <c r="P157" s="20">
        <f t="shared" si="47"/>
        <v>3699400</v>
      </c>
      <c r="Q157" s="20">
        <f t="shared" si="48"/>
        <v>5222700</v>
      </c>
      <c r="R157" s="20">
        <f t="shared" si="49"/>
        <v>227200</v>
      </c>
      <c r="S157" s="20">
        <f t="shared" si="50"/>
        <v>1740900</v>
      </c>
      <c r="T157" s="20">
        <f t="shared" si="51"/>
        <v>1305700</v>
      </c>
      <c r="U157" s="21">
        <f t="shared" si="52"/>
        <v>16062951</v>
      </c>
      <c r="V157" s="21">
        <f t="shared" si="53"/>
        <v>68512325</v>
      </c>
    </row>
    <row r="158" spans="1:22" ht="14.1" customHeight="1" x14ac:dyDescent="0.2">
      <c r="A158" s="14" t="s">
        <v>170</v>
      </c>
      <c r="B158" s="15" t="s">
        <v>207</v>
      </c>
      <c r="C158" s="16">
        <v>34331927</v>
      </c>
      <c r="D158" s="17" t="s">
        <v>220</v>
      </c>
      <c r="E158" s="18">
        <v>20</v>
      </c>
      <c r="F158" s="19">
        <v>265.64</v>
      </c>
      <c r="G158" s="20">
        <f t="shared" si="39"/>
        <v>2969543</v>
      </c>
      <c r="H158" s="20">
        <f t="shared" si="40"/>
        <v>14946700</v>
      </c>
      <c r="I158" s="20">
        <v>0</v>
      </c>
      <c r="J158" s="20">
        <f t="shared" si="41"/>
        <v>0</v>
      </c>
      <c r="K158" s="21">
        <f t="shared" si="42"/>
        <v>989848</v>
      </c>
      <c r="L158" s="21">
        <f t="shared" si="43"/>
        <v>1245558</v>
      </c>
      <c r="M158" s="21">
        <f t="shared" si="44"/>
        <v>830372</v>
      </c>
      <c r="N158" s="20">
        <f t="shared" si="45"/>
        <v>18012478</v>
      </c>
      <c r="O158" s="20">
        <f t="shared" si="46"/>
        <v>1328046</v>
      </c>
      <c r="P158" s="20">
        <f t="shared" si="47"/>
        <v>1270500</v>
      </c>
      <c r="Q158" s="20">
        <f t="shared" si="48"/>
        <v>1793600</v>
      </c>
      <c r="R158" s="20">
        <f t="shared" si="49"/>
        <v>78000</v>
      </c>
      <c r="S158" s="20">
        <f t="shared" si="50"/>
        <v>597900</v>
      </c>
      <c r="T158" s="20">
        <f t="shared" si="51"/>
        <v>448400</v>
      </c>
      <c r="U158" s="21">
        <f t="shared" si="52"/>
        <v>5516446</v>
      </c>
      <c r="V158" s="21">
        <f t="shared" si="53"/>
        <v>23528924</v>
      </c>
    </row>
    <row r="159" spans="1:22" ht="14.1" customHeight="1" x14ac:dyDescent="0.2">
      <c r="A159" s="14" t="s">
        <v>170</v>
      </c>
      <c r="B159" s="15" t="s">
        <v>207</v>
      </c>
      <c r="C159" s="16">
        <v>25292426</v>
      </c>
      <c r="D159" s="17" t="s">
        <v>221</v>
      </c>
      <c r="E159" s="18">
        <v>40</v>
      </c>
      <c r="F159" s="19">
        <v>434.85</v>
      </c>
      <c r="G159" s="20">
        <f t="shared" si="39"/>
        <v>9722224</v>
      </c>
      <c r="H159" s="20">
        <f t="shared" si="40"/>
        <v>48935194</v>
      </c>
      <c r="I159" s="20">
        <v>0</v>
      </c>
      <c r="J159" s="20">
        <f t="shared" si="41"/>
        <v>0</v>
      </c>
      <c r="K159" s="21">
        <f t="shared" si="42"/>
        <v>3240741</v>
      </c>
      <c r="L159" s="21">
        <f t="shared" si="43"/>
        <v>4077933</v>
      </c>
      <c r="M159" s="21">
        <f t="shared" si="44"/>
        <v>2718622</v>
      </c>
      <c r="N159" s="20">
        <f t="shared" si="45"/>
        <v>58972490</v>
      </c>
      <c r="O159" s="20">
        <f t="shared" si="46"/>
        <v>4347995</v>
      </c>
      <c r="P159" s="20">
        <f t="shared" si="47"/>
        <v>4159500</v>
      </c>
      <c r="Q159" s="20">
        <f t="shared" si="48"/>
        <v>5872200</v>
      </c>
      <c r="R159" s="20">
        <f t="shared" si="49"/>
        <v>255400</v>
      </c>
      <c r="S159" s="20">
        <f t="shared" si="50"/>
        <v>1957400</v>
      </c>
      <c r="T159" s="20">
        <f t="shared" si="51"/>
        <v>1468100</v>
      </c>
      <c r="U159" s="21">
        <f t="shared" si="52"/>
        <v>18060595</v>
      </c>
      <c r="V159" s="21">
        <f t="shared" si="53"/>
        <v>77033085</v>
      </c>
    </row>
    <row r="160" spans="1:22" ht="14.1" customHeight="1" x14ac:dyDescent="0.2">
      <c r="A160" s="14" t="s">
        <v>170</v>
      </c>
      <c r="B160" s="15" t="s">
        <v>207</v>
      </c>
      <c r="C160" s="16">
        <v>34315699</v>
      </c>
      <c r="D160" s="17" t="s">
        <v>222</v>
      </c>
      <c r="E160" s="18">
        <v>40</v>
      </c>
      <c r="F160" s="19">
        <v>368.19</v>
      </c>
      <c r="G160" s="20">
        <f t="shared" si="39"/>
        <v>8231863</v>
      </c>
      <c r="H160" s="20">
        <f t="shared" si="40"/>
        <v>41433710</v>
      </c>
      <c r="I160" s="20">
        <v>0</v>
      </c>
      <c r="J160" s="20">
        <f t="shared" si="41"/>
        <v>0</v>
      </c>
      <c r="K160" s="21">
        <f t="shared" si="42"/>
        <v>2743954</v>
      </c>
      <c r="L160" s="21">
        <f t="shared" si="43"/>
        <v>3452809</v>
      </c>
      <c r="M160" s="21">
        <f t="shared" si="44"/>
        <v>2301873</v>
      </c>
      <c r="N160" s="20">
        <f t="shared" si="45"/>
        <v>49932346</v>
      </c>
      <c r="O160" s="20">
        <f t="shared" si="46"/>
        <v>3681472</v>
      </c>
      <c r="P160" s="20">
        <f t="shared" si="47"/>
        <v>3521900</v>
      </c>
      <c r="Q160" s="20">
        <f t="shared" si="48"/>
        <v>4972000</v>
      </c>
      <c r="R160" s="20">
        <f t="shared" si="49"/>
        <v>216300</v>
      </c>
      <c r="S160" s="20">
        <f t="shared" si="50"/>
        <v>1657300</v>
      </c>
      <c r="T160" s="20">
        <f t="shared" si="51"/>
        <v>1243000</v>
      </c>
      <c r="U160" s="21">
        <f t="shared" si="52"/>
        <v>15291972</v>
      </c>
      <c r="V160" s="21">
        <f t="shared" si="53"/>
        <v>65224318</v>
      </c>
    </row>
    <row r="161" spans="1:22" ht="14.1" customHeight="1" x14ac:dyDescent="0.2">
      <c r="A161" s="14" t="s">
        <v>170</v>
      </c>
      <c r="B161" s="15" t="s">
        <v>207</v>
      </c>
      <c r="C161" s="16">
        <v>34317285</v>
      </c>
      <c r="D161" s="17" t="s">
        <v>223</v>
      </c>
      <c r="E161" s="18">
        <v>40</v>
      </c>
      <c r="F161" s="19">
        <v>337.72</v>
      </c>
      <c r="G161" s="20">
        <f t="shared" si="39"/>
        <v>7550626</v>
      </c>
      <c r="H161" s="20">
        <f t="shared" si="40"/>
        <v>38004818</v>
      </c>
      <c r="I161" s="20">
        <v>0</v>
      </c>
      <c r="J161" s="20">
        <f t="shared" si="41"/>
        <v>0</v>
      </c>
      <c r="K161" s="21">
        <f t="shared" si="42"/>
        <v>2516875</v>
      </c>
      <c r="L161" s="21">
        <f t="shared" si="43"/>
        <v>3167068</v>
      </c>
      <c r="M161" s="21">
        <f t="shared" si="44"/>
        <v>2111379</v>
      </c>
      <c r="N161" s="20">
        <f t="shared" si="45"/>
        <v>45800140</v>
      </c>
      <c r="O161" s="20">
        <f t="shared" si="46"/>
        <v>3376808</v>
      </c>
      <c r="P161" s="20">
        <f t="shared" si="47"/>
        <v>3230400</v>
      </c>
      <c r="Q161" s="20">
        <f t="shared" si="48"/>
        <v>4560600</v>
      </c>
      <c r="R161" s="20">
        <f t="shared" si="49"/>
        <v>198400</v>
      </c>
      <c r="S161" s="20">
        <f t="shared" si="50"/>
        <v>1520200</v>
      </c>
      <c r="T161" s="20">
        <f t="shared" si="51"/>
        <v>1140100</v>
      </c>
      <c r="U161" s="21">
        <f t="shared" si="52"/>
        <v>14026508</v>
      </c>
      <c r="V161" s="21">
        <f t="shared" si="53"/>
        <v>59826648</v>
      </c>
    </row>
    <row r="162" spans="1:22" ht="14.1" customHeight="1" x14ac:dyDescent="0.2">
      <c r="A162" s="14" t="s">
        <v>170</v>
      </c>
      <c r="B162" s="15" t="s">
        <v>207</v>
      </c>
      <c r="C162" s="16">
        <v>1061692027</v>
      </c>
      <c r="D162" s="17" t="s">
        <v>224</v>
      </c>
      <c r="E162" s="18">
        <v>40</v>
      </c>
      <c r="F162" s="19">
        <v>287.95999999999998</v>
      </c>
      <c r="G162" s="20">
        <f t="shared" si="39"/>
        <v>6438109</v>
      </c>
      <c r="H162" s="20">
        <f t="shared" si="40"/>
        <v>32405149</v>
      </c>
      <c r="I162" s="20">
        <v>0</v>
      </c>
      <c r="J162" s="20">
        <f t="shared" si="41"/>
        <v>0</v>
      </c>
      <c r="K162" s="21">
        <f t="shared" si="42"/>
        <v>2146036</v>
      </c>
      <c r="L162" s="21">
        <f t="shared" si="43"/>
        <v>2700429</v>
      </c>
      <c r="M162" s="21">
        <f t="shared" si="44"/>
        <v>1800286</v>
      </c>
      <c r="N162" s="20">
        <f t="shared" si="45"/>
        <v>39051900</v>
      </c>
      <c r="O162" s="20">
        <f t="shared" si="46"/>
        <v>2879265</v>
      </c>
      <c r="P162" s="20">
        <f t="shared" si="47"/>
        <v>2754400</v>
      </c>
      <c r="Q162" s="20">
        <f t="shared" si="48"/>
        <v>3888600</v>
      </c>
      <c r="R162" s="20">
        <f t="shared" si="49"/>
        <v>169200</v>
      </c>
      <c r="S162" s="20">
        <f t="shared" si="50"/>
        <v>1296200</v>
      </c>
      <c r="T162" s="20">
        <f t="shared" si="51"/>
        <v>972200</v>
      </c>
      <c r="U162" s="21">
        <f t="shared" si="52"/>
        <v>11959865</v>
      </c>
      <c r="V162" s="21">
        <f t="shared" si="53"/>
        <v>51011765</v>
      </c>
    </row>
    <row r="163" spans="1:22" ht="14.1" customHeight="1" x14ac:dyDescent="0.2">
      <c r="A163" s="14" t="s">
        <v>170</v>
      </c>
      <c r="B163" s="15" t="s">
        <v>225</v>
      </c>
      <c r="C163" s="16">
        <v>25289463</v>
      </c>
      <c r="D163" s="17" t="s">
        <v>226</v>
      </c>
      <c r="E163" s="18">
        <v>20</v>
      </c>
      <c r="F163" s="19">
        <v>281.52</v>
      </c>
      <c r="G163" s="20">
        <f t="shared" si="39"/>
        <v>3147063</v>
      </c>
      <c r="H163" s="20">
        <f t="shared" si="40"/>
        <v>15840217</v>
      </c>
      <c r="I163" s="20">
        <v>0</v>
      </c>
      <c r="J163" s="20">
        <f t="shared" si="41"/>
        <v>0</v>
      </c>
      <c r="K163" s="21">
        <f t="shared" si="42"/>
        <v>1049021</v>
      </c>
      <c r="L163" s="21">
        <f t="shared" si="43"/>
        <v>1320018</v>
      </c>
      <c r="M163" s="21">
        <f t="shared" si="44"/>
        <v>880012</v>
      </c>
      <c r="N163" s="20">
        <f t="shared" si="45"/>
        <v>19089268</v>
      </c>
      <c r="O163" s="20">
        <f t="shared" si="46"/>
        <v>1407437</v>
      </c>
      <c r="P163" s="20">
        <f t="shared" si="47"/>
        <v>1346400</v>
      </c>
      <c r="Q163" s="20">
        <f t="shared" si="48"/>
        <v>1900800</v>
      </c>
      <c r="R163" s="20">
        <f t="shared" si="49"/>
        <v>82700</v>
      </c>
      <c r="S163" s="20">
        <f t="shared" si="50"/>
        <v>633600</v>
      </c>
      <c r="T163" s="20">
        <f t="shared" si="51"/>
        <v>475200</v>
      </c>
      <c r="U163" s="21">
        <f t="shared" si="52"/>
        <v>5846137</v>
      </c>
      <c r="V163" s="21">
        <f t="shared" si="53"/>
        <v>24935405</v>
      </c>
    </row>
    <row r="164" spans="1:22" ht="14.1" customHeight="1" x14ac:dyDescent="0.2">
      <c r="A164" s="14" t="s">
        <v>170</v>
      </c>
      <c r="B164" s="15" t="s">
        <v>225</v>
      </c>
      <c r="C164" s="16">
        <v>34328411</v>
      </c>
      <c r="D164" s="17" t="s">
        <v>227</v>
      </c>
      <c r="E164" s="18">
        <v>20</v>
      </c>
      <c r="F164" s="19">
        <v>308.95</v>
      </c>
      <c r="G164" s="20">
        <f t="shared" si="39"/>
        <v>3453698</v>
      </c>
      <c r="H164" s="20">
        <f t="shared" si="40"/>
        <v>17383613</v>
      </c>
      <c r="I164" s="20">
        <v>0</v>
      </c>
      <c r="J164" s="20">
        <f t="shared" si="41"/>
        <v>0</v>
      </c>
      <c r="K164" s="21">
        <f t="shared" si="42"/>
        <v>1151233</v>
      </c>
      <c r="L164" s="21">
        <f t="shared" si="43"/>
        <v>1448634</v>
      </c>
      <c r="M164" s="21">
        <f t="shared" si="44"/>
        <v>965756</v>
      </c>
      <c r="N164" s="20">
        <f t="shared" si="45"/>
        <v>20949236</v>
      </c>
      <c r="O164" s="20">
        <f t="shared" si="46"/>
        <v>1544571</v>
      </c>
      <c r="P164" s="20">
        <f t="shared" si="47"/>
        <v>1477600</v>
      </c>
      <c r="Q164" s="20">
        <f t="shared" si="48"/>
        <v>2086000</v>
      </c>
      <c r="R164" s="20">
        <f t="shared" si="49"/>
        <v>90700</v>
      </c>
      <c r="S164" s="20">
        <f t="shared" si="50"/>
        <v>695300</v>
      </c>
      <c r="T164" s="20">
        <f t="shared" si="51"/>
        <v>521500</v>
      </c>
      <c r="U164" s="21">
        <f t="shared" si="52"/>
        <v>6415671</v>
      </c>
      <c r="V164" s="21">
        <f t="shared" si="53"/>
        <v>27364907</v>
      </c>
    </row>
    <row r="165" spans="1:22" ht="14.1" customHeight="1" x14ac:dyDescent="0.2">
      <c r="A165" s="14" t="s">
        <v>170</v>
      </c>
      <c r="B165" s="15" t="s">
        <v>225</v>
      </c>
      <c r="C165" s="16">
        <v>1061704258</v>
      </c>
      <c r="D165" s="17" t="s">
        <v>228</v>
      </c>
      <c r="E165" s="18">
        <v>20</v>
      </c>
      <c r="F165" s="19">
        <v>259.27999999999997</v>
      </c>
      <c r="G165" s="20">
        <f t="shared" si="39"/>
        <v>2898446</v>
      </c>
      <c r="H165" s="20">
        <f t="shared" si="40"/>
        <v>14588845</v>
      </c>
      <c r="I165" s="20">
        <v>0</v>
      </c>
      <c r="J165" s="20">
        <f t="shared" si="41"/>
        <v>0</v>
      </c>
      <c r="K165" s="21">
        <f t="shared" si="42"/>
        <v>966149</v>
      </c>
      <c r="L165" s="21">
        <f t="shared" si="43"/>
        <v>1215737</v>
      </c>
      <c r="M165" s="21">
        <f t="shared" si="44"/>
        <v>810491</v>
      </c>
      <c r="N165" s="20">
        <f t="shared" si="45"/>
        <v>17581222</v>
      </c>
      <c r="O165" s="20">
        <f t="shared" si="46"/>
        <v>1296250</v>
      </c>
      <c r="P165" s="20">
        <f t="shared" si="47"/>
        <v>1240100</v>
      </c>
      <c r="Q165" s="20">
        <f t="shared" si="48"/>
        <v>1750700</v>
      </c>
      <c r="R165" s="20">
        <f t="shared" si="49"/>
        <v>76200</v>
      </c>
      <c r="S165" s="20">
        <f t="shared" si="50"/>
        <v>583600</v>
      </c>
      <c r="T165" s="20">
        <f t="shared" si="51"/>
        <v>437700</v>
      </c>
      <c r="U165" s="21">
        <f t="shared" si="52"/>
        <v>5384550</v>
      </c>
      <c r="V165" s="21">
        <f t="shared" si="53"/>
        <v>22965772</v>
      </c>
    </row>
    <row r="166" spans="1:22" ht="14.1" customHeight="1" x14ac:dyDescent="0.2">
      <c r="A166" s="14" t="s">
        <v>170</v>
      </c>
      <c r="B166" s="15" t="s">
        <v>225</v>
      </c>
      <c r="C166" s="16">
        <v>34533885</v>
      </c>
      <c r="D166" s="17" t="s">
        <v>229</v>
      </c>
      <c r="E166" s="18">
        <v>40</v>
      </c>
      <c r="F166" s="19">
        <v>301</v>
      </c>
      <c r="G166" s="20">
        <f t="shared" si="39"/>
        <v>6729653</v>
      </c>
      <c r="H166" s="20">
        <f t="shared" si="40"/>
        <v>33872587</v>
      </c>
      <c r="I166" s="20">
        <v>0</v>
      </c>
      <c r="J166" s="20">
        <f t="shared" si="41"/>
        <v>0</v>
      </c>
      <c r="K166" s="21">
        <f t="shared" si="42"/>
        <v>2243218</v>
      </c>
      <c r="L166" s="21">
        <f t="shared" si="43"/>
        <v>2822716</v>
      </c>
      <c r="M166" s="21">
        <f t="shared" si="44"/>
        <v>1881810</v>
      </c>
      <c r="N166" s="20">
        <f t="shared" si="45"/>
        <v>40820331</v>
      </c>
      <c r="O166" s="20">
        <f t="shared" si="46"/>
        <v>3009650</v>
      </c>
      <c r="P166" s="20">
        <f t="shared" si="47"/>
        <v>2879200</v>
      </c>
      <c r="Q166" s="20">
        <f t="shared" si="48"/>
        <v>4064700</v>
      </c>
      <c r="R166" s="20">
        <f t="shared" si="49"/>
        <v>176800</v>
      </c>
      <c r="S166" s="20">
        <f t="shared" si="50"/>
        <v>1354900</v>
      </c>
      <c r="T166" s="20">
        <f t="shared" si="51"/>
        <v>1016200</v>
      </c>
      <c r="U166" s="21">
        <f t="shared" si="52"/>
        <v>12501450</v>
      </c>
      <c r="V166" s="21">
        <f t="shared" si="53"/>
        <v>53321781</v>
      </c>
    </row>
    <row r="167" spans="1:22" ht="14.1" customHeight="1" x14ac:dyDescent="0.2">
      <c r="A167" s="14" t="s">
        <v>170</v>
      </c>
      <c r="B167" s="15" t="s">
        <v>225</v>
      </c>
      <c r="C167" s="16">
        <v>34552993</v>
      </c>
      <c r="D167" s="17" t="s">
        <v>230</v>
      </c>
      <c r="E167" s="18">
        <v>40</v>
      </c>
      <c r="F167" s="19">
        <v>408</v>
      </c>
      <c r="G167" s="20">
        <f t="shared" si="39"/>
        <v>9121921</v>
      </c>
      <c r="H167" s="20">
        <f t="shared" si="40"/>
        <v>45913669</v>
      </c>
      <c r="I167" s="20">
        <v>0</v>
      </c>
      <c r="J167" s="20">
        <f t="shared" si="41"/>
        <v>0</v>
      </c>
      <c r="K167" s="21">
        <f t="shared" si="42"/>
        <v>3040640</v>
      </c>
      <c r="L167" s="21">
        <f t="shared" si="43"/>
        <v>3826139</v>
      </c>
      <c r="M167" s="21">
        <f t="shared" si="44"/>
        <v>2550759</v>
      </c>
      <c r="N167" s="20">
        <f t="shared" si="45"/>
        <v>55331207</v>
      </c>
      <c r="O167" s="20">
        <f t="shared" si="46"/>
        <v>4079526</v>
      </c>
      <c r="P167" s="20">
        <f t="shared" si="47"/>
        <v>3902700</v>
      </c>
      <c r="Q167" s="20">
        <f t="shared" si="48"/>
        <v>5509600</v>
      </c>
      <c r="R167" s="20">
        <f t="shared" si="49"/>
        <v>239700</v>
      </c>
      <c r="S167" s="20">
        <f t="shared" si="50"/>
        <v>1836500</v>
      </c>
      <c r="T167" s="20">
        <f t="shared" si="51"/>
        <v>1377400</v>
      </c>
      <c r="U167" s="21">
        <f t="shared" si="52"/>
        <v>16945426</v>
      </c>
      <c r="V167" s="21">
        <f t="shared" si="53"/>
        <v>72276633</v>
      </c>
    </row>
    <row r="168" spans="1:22" ht="14.1" customHeight="1" x14ac:dyDescent="0.2">
      <c r="A168" s="14" t="s">
        <v>170</v>
      </c>
      <c r="B168" s="15" t="s">
        <v>225</v>
      </c>
      <c r="C168" s="16">
        <v>25279494</v>
      </c>
      <c r="D168" s="17" t="s">
        <v>231</v>
      </c>
      <c r="E168" s="18">
        <v>40</v>
      </c>
      <c r="F168" s="19">
        <v>354.14</v>
      </c>
      <c r="G168" s="20">
        <f t="shared" si="39"/>
        <v>7917738</v>
      </c>
      <c r="H168" s="20">
        <f t="shared" si="40"/>
        <v>39852615</v>
      </c>
      <c r="I168" s="20">
        <v>0</v>
      </c>
      <c r="J168" s="20">
        <f t="shared" si="41"/>
        <v>0</v>
      </c>
      <c r="K168" s="21">
        <f t="shared" si="42"/>
        <v>2639246</v>
      </c>
      <c r="L168" s="21">
        <f t="shared" si="43"/>
        <v>3321051</v>
      </c>
      <c r="M168" s="21">
        <f t="shared" si="44"/>
        <v>2214034</v>
      </c>
      <c r="N168" s="20">
        <f t="shared" si="45"/>
        <v>48026946</v>
      </c>
      <c r="O168" s="20">
        <f t="shared" si="46"/>
        <v>3540988</v>
      </c>
      <c r="P168" s="20">
        <f t="shared" si="47"/>
        <v>3387500</v>
      </c>
      <c r="Q168" s="20">
        <f t="shared" si="48"/>
        <v>4782300</v>
      </c>
      <c r="R168" s="20">
        <f t="shared" si="49"/>
        <v>208000</v>
      </c>
      <c r="S168" s="20">
        <f t="shared" si="50"/>
        <v>1594100</v>
      </c>
      <c r="T168" s="20">
        <f t="shared" si="51"/>
        <v>1195600</v>
      </c>
      <c r="U168" s="21">
        <f t="shared" si="52"/>
        <v>14708488</v>
      </c>
      <c r="V168" s="21">
        <f t="shared" si="53"/>
        <v>62735434</v>
      </c>
    </row>
    <row r="169" spans="1:22" ht="14.1" customHeight="1" x14ac:dyDescent="0.2">
      <c r="A169" s="14" t="s">
        <v>170</v>
      </c>
      <c r="B169" s="15" t="s">
        <v>225</v>
      </c>
      <c r="C169" s="16">
        <v>34320833</v>
      </c>
      <c r="D169" s="17" t="s">
        <v>232</v>
      </c>
      <c r="E169" s="18">
        <v>40</v>
      </c>
      <c r="F169" s="19">
        <v>365.75</v>
      </c>
      <c r="G169" s="20">
        <f t="shared" si="39"/>
        <v>8177310</v>
      </c>
      <c r="H169" s="20">
        <f t="shared" si="40"/>
        <v>41159127</v>
      </c>
      <c r="I169" s="20">
        <v>0</v>
      </c>
      <c r="J169" s="20">
        <f t="shared" si="41"/>
        <v>0</v>
      </c>
      <c r="K169" s="21">
        <f t="shared" si="42"/>
        <v>2725770</v>
      </c>
      <c r="L169" s="21">
        <f t="shared" si="43"/>
        <v>3429927</v>
      </c>
      <c r="M169" s="21">
        <f t="shared" si="44"/>
        <v>2286618</v>
      </c>
      <c r="N169" s="20">
        <f t="shared" si="45"/>
        <v>49601442</v>
      </c>
      <c r="O169" s="20">
        <f t="shared" si="46"/>
        <v>3657075</v>
      </c>
      <c r="P169" s="20">
        <f t="shared" si="47"/>
        <v>3498500</v>
      </c>
      <c r="Q169" s="20">
        <f t="shared" si="48"/>
        <v>4939100</v>
      </c>
      <c r="R169" s="20">
        <f t="shared" si="49"/>
        <v>214900</v>
      </c>
      <c r="S169" s="20">
        <f t="shared" si="50"/>
        <v>1646400</v>
      </c>
      <c r="T169" s="20">
        <f t="shared" si="51"/>
        <v>1234800</v>
      </c>
      <c r="U169" s="21">
        <f t="shared" si="52"/>
        <v>15190775</v>
      </c>
      <c r="V169" s="21">
        <f t="shared" si="53"/>
        <v>64792217</v>
      </c>
    </row>
    <row r="170" spans="1:22" ht="14.1" customHeight="1" x14ac:dyDescent="0.2">
      <c r="A170" s="14" t="s">
        <v>170</v>
      </c>
      <c r="B170" s="15" t="s">
        <v>225</v>
      </c>
      <c r="C170" s="16">
        <v>76293291</v>
      </c>
      <c r="D170" s="17" t="s">
        <v>233</v>
      </c>
      <c r="E170" s="18">
        <v>20</v>
      </c>
      <c r="F170" s="19">
        <v>291.27999999999997</v>
      </c>
      <c r="G170" s="20">
        <f t="shared" si="39"/>
        <v>3256168</v>
      </c>
      <c r="H170" s="20">
        <f t="shared" si="40"/>
        <v>16389379</v>
      </c>
      <c r="I170" s="20">
        <v>0</v>
      </c>
      <c r="J170" s="20">
        <f t="shared" si="41"/>
        <v>0</v>
      </c>
      <c r="K170" s="21">
        <f t="shared" si="42"/>
        <v>1085389</v>
      </c>
      <c r="L170" s="21">
        <f t="shared" si="43"/>
        <v>1365782</v>
      </c>
      <c r="M170" s="21">
        <f t="shared" si="44"/>
        <v>910521</v>
      </c>
      <c r="N170" s="20">
        <f t="shared" si="45"/>
        <v>19751071</v>
      </c>
      <c r="O170" s="20">
        <f t="shared" si="46"/>
        <v>1456231</v>
      </c>
      <c r="P170" s="20">
        <f t="shared" si="47"/>
        <v>1393100</v>
      </c>
      <c r="Q170" s="20">
        <f t="shared" si="48"/>
        <v>1966700</v>
      </c>
      <c r="R170" s="20">
        <f t="shared" si="49"/>
        <v>85600</v>
      </c>
      <c r="S170" s="20">
        <f t="shared" si="50"/>
        <v>655600</v>
      </c>
      <c r="T170" s="20">
        <f t="shared" si="51"/>
        <v>491700</v>
      </c>
      <c r="U170" s="21">
        <f t="shared" si="52"/>
        <v>6048931</v>
      </c>
      <c r="V170" s="21">
        <f t="shared" si="53"/>
        <v>25800002</v>
      </c>
    </row>
    <row r="171" spans="1:22" ht="14.1" customHeight="1" x14ac:dyDescent="0.2">
      <c r="A171" s="14" t="s">
        <v>170</v>
      </c>
      <c r="B171" s="15" t="s">
        <v>225</v>
      </c>
      <c r="C171" s="16">
        <v>25517745</v>
      </c>
      <c r="D171" s="17" t="s">
        <v>234</v>
      </c>
      <c r="E171" s="18">
        <v>40</v>
      </c>
      <c r="F171" s="19">
        <v>341</v>
      </c>
      <c r="G171" s="20">
        <f t="shared" si="39"/>
        <v>7623959</v>
      </c>
      <c r="H171" s="20">
        <f t="shared" si="40"/>
        <v>38373927</v>
      </c>
      <c r="I171" s="20">
        <v>0</v>
      </c>
      <c r="J171" s="20">
        <f t="shared" si="41"/>
        <v>0</v>
      </c>
      <c r="K171" s="21">
        <f t="shared" si="42"/>
        <v>2541320</v>
      </c>
      <c r="L171" s="21">
        <f t="shared" si="43"/>
        <v>3197827</v>
      </c>
      <c r="M171" s="21">
        <f t="shared" si="44"/>
        <v>2131885</v>
      </c>
      <c r="N171" s="20">
        <f t="shared" si="45"/>
        <v>46244959</v>
      </c>
      <c r="O171" s="20">
        <f t="shared" si="46"/>
        <v>3409604</v>
      </c>
      <c r="P171" s="20">
        <f t="shared" si="47"/>
        <v>3261800</v>
      </c>
      <c r="Q171" s="20">
        <f t="shared" si="48"/>
        <v>4604900</v>
      </c>
      <c r="R171" s="20">
        <f t="shared" si="49"/>
        <v>200300</v>
      </c>
      <c r="S171" s="20">
        <f t="shared" si="50"/>
        <v>1535000</v>
      </c>
      <c r="T171" s="20">
        <f t="shared" si="51"/>
        <v>1151200</v>
      </c>
      <c r="U171" s="21">
        <f t="shared" si="52"/>
        <v>14162804</v>
      </c>
      <c r="V171" s="21">
        <f t="shared" si="53"/>
        <v>60407763</v>
      </c>
    </row>
    <row r="172" spans="1:22" ht="14.1" customHeight="1" x14ac:dyDescent="0.2">
      <c r="A172" s="14" t="s">
        <v>170</v>
      </c>
      <c r="B172" s="15" t="s">
        <v>225</v>
      </c>
      <c r="C172" s="16">
        <v>1061688308</v>
      </c>
      <c r="D172" s="17" t="s">
        <v>575</v>
      </c>
      <c r="E172" s="18">
        <v>40</v>
      </c>
      <c r="F172" s="19">
        <v>295</v>
      </c>
      <c r="G172" s="20">
        <f t="shared" si="39"/>
        <v>6595507</v>
      </c>
      <c r="H172" s="20">
        <f t="shared" si="40"/>
        <v>33197385</v>
      </c>
      <c r="I172" s="20">
        <v>0</v>
      </c>
      <c r="J172" s="20">
        <f t="shared" si="41"/>
        <v>0</v>
      </c>
      <c r="K172" s="21">
        <f t="shared" si="42"/>
        <v>2198502</v>
      </c>
      <c r="L172" s="21">
        <f t="shared" si="43"/>
        <v>2766449</v>
      </c>
      <c r="M172" s="21">
        <f t="shared" si="44"/>
        <v>1844299</v>
      </c>
      <c r="N172" s="20">
        <f t="shared" si="45"/>
        <v>40006635</v>
      </c>
      <c r="O172" s="20">
        <f t="shared" si="46"/>
        <v>2949657</v>
      </c>
      <c r="P172" s="20">
        <f t="shared" si="47"/>
        <v>2821800</v>
      </c>
      <c r="Q172" s="20">
        <f t="shared" si="48"/>
        <v>3983700</v>
      </c>
      <c r="R172" s="20">
        <f t="shared" si="49"/>
        <v>173300</v>
      </c>
      <c r="S172" s="20">
        <f t="shared" si="50"/>
        <v>1327900</v>
      </c>
      <c r="T172" s="20">
        <f t="shared" si="51"/>
        <v>995900</v>
      </c>
      <c r="U172" s="21">
        <f t="shared" si="52"/>
        <v>12252257</v>
      </c>
      <c r="V172" s="21">
        <f t="shared" si="53"/>
        <v>52258892</v>
      </c>
    </row>
    <row r="173" spans="1:22" ht="14.1" customHeight="1" x14ac:dyDescent="0.2">
      <c r="A173" s="14" t="s">
        <v>170</v>
      </c>
      <c r="B173" s="15" t="s">
        <v>225</v>
      </c>
      <c r="C173" s="16">
        <v>1061688234</v>
      </c>
      <c r="D173" s="17" t="s">
        <v>235</v>
      </c>
      <c r="E173" s="18">
        <v>40</v>
      </c>
      <c r="F173" s="19">
        <v>265</v>
      </c>
      <c r="G173" s="20">
        <f t="shared" si="39"/>
        <v>5924777</v>
      </c>
      <c r="H173" s="20">
        <f t="shared" si="40"/>
        <v>29821378</v>
      </c>
      <c r="I173" s="20">
        <v>0</v>
      </c>
      <c r="J173" s="20">
        <f t="shared" si="41"/>
        <v>0</v>
      </c>
      <c r="K173" s="21">
        <f t="shared" si="42"/>
        <v>1974926</v>
      </c>
      <c r="L173" s="21">
        <f t="shared" si="43"/>
        <v>2485115</v>
      </c>
      <c r="M173" s="21">
        <f t="shared" si="44"/>
        <v>1656743</v>
      </c>
      <c r="N173" s="20">
        <f t="shared" si="45"/>
        <v>35938162</v>
      </c>
      <c r="O173" s="20">
        <f t="shared" si="46"/>
        <v>2649692</v>
      </c>
      <c r="P173" s="20">
        <f t="shared" si="47"/>
        <v>2534800</v>
      </c>
      <c r="Q173" s="20">
        <f t="shared" si="48"/>
        <v>3578600</v>
      </c>
      <c r="R173" s="20">
        <f t="shared" si="49"/>
        <v>155700</v>
      </c>
      <c r="S173" s="20">
        <f t="shared" si="50"/>
        <v>1192900</v>
      </c>
      <c r="T173" s="20">
        <f t="shared" si="51"/>
        <v>894600</v>
      </c>
      <c r="U173" s="21">
        <f t="shared" si="52"/>
        <v>11006292</v>
      </c>
      <c r="V173" s="21">
        <f t="shared" si="53"/>
        <v>46944454</v>
      </c>
    </row>
    <row r="174" spans="1:22" ht="14.1" customHeight="1" x14ac:dyDescent="0.2">
      <c r="A174" s="14" t="s">
        <v>170</v>
      </c>
      <c r="B174" s="15" t="s">
        <v>225</v>
      </c>
      <c r="C174" s="16">
        <v>25292796</v>
      </c>
      <c r="D174" s="17" t="s">
        <v>236</v>
      </c>
      <c r="E174" s="18">
        <v>40</v>
      </c>
      <c r="F174" s="19">
        <v>395.43</v>
      </c>
      <c r="G174" s="20">
        <f t="shared" si="39"/>
        <v>8840886</v>
      </c>
      <c r="H174" s="20">
        <f t="shared" si="40"/>
        <v>44499126</v>
      </c>
      <c r="I174" s="20">
        <v>0</v>
      </c>
      <c r="J174" s="20">
        <f t="shared" si="41"/>
        <v>0</v>
      </c>
      <c r="K174" s="21">
        <f t="shared" si="42"/>
        <v>2946962</v>
      </c>
      <c r="L174" s="21">
        <f t="shared" si="43"/>
        <v>3708261</v>
      </c>
      <c r="M174" s="21">
        <f t="shared" si="44"/>
        <v>2472174</v>
      </c>
      <c r="N174" s="20">
        <f t="shared" si="45"/>
        <v>53626523</v>
      </c>
      <c r="O174" s="20">
        <f t="shared" si="46"/>
        <v>3953841</v>
      </c>
      <c r="P174" s="20">
        <f t="shared" si="47"/>
        <v>3782400</v>
      </c>
      <c r="Q174" s="20">
        <f t="shared" si="48"/>
        <v>5339900</v>
      </c>
      <c r="R174" s="20">
        <f t="shared" si="49"/>
        <v>232300</v>
      </c>
      <c r="S174" s="20">
        <f t="shared" si="50"/>
        <v>1780000</v>
      </c>
      <c r="T174" s="20">
        <f t="shared" si="51"/>
        <v>1335000</v>
      </c>
      <c r="U174" s="21">
        <f t="shared" si="52"/>
        <v>16423441</v>
      </c>
      <c r="V174" s="21">
        <f t="shared" si="53"/>
        <v>70049964</v>
      </c>
    </row>
    <row r="175" spans="1:22" ht="14.1" customHeight="1" x14ac:dyDescent="0.2">
      <c r="A175" s="14" t="s">
        <v>170</v>
      </c>
      <c r="B175" s="15" t="s">
        <v>225</v>
      </c>
      <c r="C175" s="16">
        <v>34315253</v>
      </c>
      <c r="D175" s="17" t="s">
        <v>237</v>
      </c>
      <c r="E175" s="18">
        <v>40</v>
      </c>
      <c r="F175" s="19">
        <v>328.5</v>
      </c>
      <c r="G175" s="20">
        <f t="shared" si="39"/>
        <v>7344488</v>
      </c>
      <c r="H175" s="20">
        <f t="shared" si="40"/>
        <v>36967256</v>
      </c>
      <c r="I175" s="20">
        <v>0</v>
      </c>
      <c r="J175" s="20">
        <f t="shared" si="41"/>
        <v>0</v>
      </c>
      <c r="K175" s="21">
        <f t="shared" si="42"/>
        <v>2448163</v>
      </c>
      <c r="L175" s="21">
        <f t="shared" si="43"/>
        <v>3080605</v>
      </c>
      <c r="M175" s="21">
        <f t="shared" si="44"/>
        <v>2053736</v>
      </c>
      <c r="N175" s="20">
        <f t="shared" si="45"/>
        <v>44549760</v>
      </c>
      <c r="O175" s="20">
        <f t="shared" si="46"/>
        <v>3284618</v>
      </c>
      <c r="P175" s="20">
        <f t="shared" si="47"/>
        <v>3142200</v>
      </c>
      <c r="Q175" s="20">
        <f t="shared" si="48"/>
        <v>4436100</v>
      </c>
      <c r="R175" s="20">
        <f t="shared" si="49"/>
        <v>193000</v>
      </c>
      <c r="S175" s="20">
        <f t="shared" si="50"/>
        <v>1478700</v>
      </c>
      <c r="T175" s="20">
        <f t="shared" si="51"/>
        <v>1109000</v>
      </c>
      <c r="U175" s="21">
        <f t="shared" si="52"/>
        <v>13643618</v>
      </c>
      <c r="V175" s="21">
        <f t="shared" si="53"/>
        <v>58193378</v>
      </c>
    </row>
    <row r="176" spans="1:22" ht="14.1" customHeight="1" x14ac:dyDescent="0.2">
      <c r="A176" s="14" t="s">
        <v>170</v>
      </c>
      <c r="B176" s="15" t="s">
        <v>225</v>
      </c>
      <c r="C176" s="16">
        <v>1061746348</v>
      </c>
      <c r="D176" s="17" t="s">
        <v>238</v>
      </c>
      <c r="E176" s="18">
        <v>40</v>
      </c>
      <c r="F176" s="19">
        <v>303.29000000000002</v>
      </c>
      <c r="G176" s="20">
        <f t="shared" si="39"/>
        <v>6780852</v>
      </c>
      <c r="H176" s="20">
        <f t="shared" si="40"/>
        <v>34130288</v>
      </c>
      <c r="I176" s="20">
        <v>0</v>
      </c>
      <c r="J176" s="20">
        <f t="shared" si="41"/>
        <v>0</v>
      </c>
      <c r="K176" s="21">
        <f t="shared" si="42"/>
        <v>2260284</v>
      </c>
      <c r="L176" s="21">
        <f t="shared" si="43"/>
        <v>2844191</v>
      </c>
      <c r="M176" s="21">
        <f t="shared" si="44"/>
        <v>1896127</v>
      </c>
      <c r="N176" s="20">
        <f t="shared" si="45"/>
        <v>41130890</v>
      </c>
      <c r="O176" s="20">
        <f t="shared" si="46"/>
        <v>3032548</v>
      </c>
      <c r="P176" s="20">
        <f t="shared" si="47"/>
        <v>2901100</v>
      </c>
      <c r="Q176" s="20">
        <f t="shared" si="48"/>
        <v>4095600</v>
      </c>
      <c r="R176" s="20">
        <f t="shared" si="49"/>
        <v>178200</v>
      </c>
      <c r="S176" s="20">
        <f t="shared" si="50"/>
        <v>1365200</v>
      </c>
      <c r="T176" s="20">
        <f t="shared" si="51"/>
        <v>1023900</v>
      </c>
      <c r="U176" s="21">
        <f t="shared" si="52"/>
        <v>12596548</v>
      </c>
      <c r="V176" s="21">
        <f t="shared" si="53"/>
        <v>53727438</v>
      </c>
    </row>
    <row r="177" spans="1:22" ht="14.1" customHeight="1" x14ac:dyDescent="0.2">
      <c r="A177" s="14" t="s">
        <v>170</v>
      </c>
      <c r="B177" s="15" t="s">
        <v>225</v>
      </c>
      <c r="C177" s="16">
        <v>34330619</v>
      </c>
      <c r="D177" s="17" t="s">
        <v>576</v>
      </c>
      <c r="E177" s="18">
        <v>20</v>
      </c>
      <c r="F177" s="19">
        <v>240.08</v>
      </c>
      <c r="G177" s="20">
        <f t="shared" si="39"/>
        <v>2683812</v>
      </c>
      <c r="H177" s="20">
        <f t="shared" si="40"/>
        <v>13508520</v>
      </c>
      <c r="I177" s="20">
        <v>0</v>
      </c>
      <c r="J177" s="20">
        <f t="shared" si="41"/>
        <v>0</v>
      </c>
      <c r="K177" s="21">
        <f t="shared" si="42"/>
        <v>894604</v>
      </c>
      <c r="L177" s="21">
        <f t="shared" si="43"/>
        <v>1125710</v>
      </c>
      <c r="M177" s="21">
        <f t="shared" si="44"/>
        <v>750473</v>
      </c>
      <c r="N177" s="20">
        <f t="shared" si="45"/>
        <v>16279307</v>
      </c>
      <c r="O177" s="20">
        <f t="shared" si="46"/>
        <v>1200260</v>
      </c>
      <c r="P177" s="20">
        <f t="shared" si="47"/>
        <v>1148200</v>
      </c>
      <c r="Q177" s="20">
        <f t="shared" si="48"/>
        <v>1621000</v>
      </c>
      <c r="R177" s="20">
        <f t="shared" si="49"/>
        <v>70500</v>
      </c>
      <c r="S177" s="20">
        <f t="shared" si="50"/>
        <v>540300</v>
      </c>
      <c r="T177" s="20">
        <f t="shared" si="51"/>
        <v>405300</v>
      </c>
      <c r="U177" s="21">
        <f t="shared" si="52"/>
        <v>4985560</v>
      </c>
      <c r="V177" s="21">
        <f t="shared" si="53"/>
        <v>21264867</v>
      </c>
    </row>
    <row r="178" spans="1:22" ht="14.1" customHeight="1" x14ac:dyDescent="0.2">
      <c r="A178" s="14" t="s">
        <v>170</v>
      </c>
      <c r="B178" s="15" t="s">
        <v>225</v>
      </c>
      <c r="C178" s="16">
        <v>1061751898</v>
      </c>
      <c r="D178" s="17" t="s">
        <v>239</v>
      </c>
      <c r="E178" s="18">
        <v>40</v>
      </c>
      <c r="F178" s="19">
        <v>310.76</v>
      </c>
      <c r="G178" s="20">
        <f t="shared" si="39"/>
        <v>6947863</v>
      </c>
      <c r="H178" s="20">
        <f t="shared" si="40"/>
        <v>34970910</v>
      </c>
      <c r="I178" s="20">
        <v>0</v>
      </c>
      <c r="J178" s="20">
        <f t="shared" si="41"/>
        <v>0</v>
      </c>
      <c r="K178" s="21">
        <f t="shared" si="42"/>
        <v>2315954</v>
      </c>
      <c r="L178" s="21">
        <f t="shared" si="43"/>
        <v>2914243</v>
      </c>
      <c r="M178" s="21">
        <f t="shared" si="44"/>
        <v>1942828</v>
      </c>
      <c r="N178" s="20">
        <f t="shared" si="45"/>
        <v>42143935</v>
      </c>
      <c r="O178" s="20">
        <f t="shared" si="46"/>
        <v>3107239</v>
      </c>
      <c r="P178" s="20">
        <f t="shared" si="47"/>
        <v>2972500</v>
      </c>
      <c r="Q178" s="20">
        <f t="shared" si="48"/>
        <v>4196500</v>
      </c>
      <c r="R178" s="20">
        <f t="shared" si="49"/>
        <v>182500</v>
      </c>
      <c r="S178" s="20">
        <f t="shared" si="50"/>
        <v>1398800</v>
      </c>
      <c r="T178" s="20">
        <f t="shared" si="51"/>
        <v>1049100</v>
      </c>
      <c r="U178" s="21">
        <f t="shared" si="52"/>
        <v>12906639</v>
      </c>
      <c r="V178" s="21">
        <f t="shared" si="53"/>
        <v>55050574</v>
      </c>
    </row>
    <row r="179" spans="1:22" ht="14.1" customHeight="1" x14ac:dyDescent="0.2">
      <c r="A179" s="14" t="s">
        <v>170</v>
      </c>
      <c r="B179" s="15" t="s">
        <v>240</v>
      </c>
      <c r="C179" s="16">
        <v>34327027</v>
      </c>
      <c r="D179" s="17" t="s">
        <v>241</v>
      </c>
      <c r="E179" s="18">
        <v>20</v>
      </c>
      <c r="F179" s="19">
        <v>312.63</v>
      </c>
      <c r="G179" s="20">
        <f t="shared" si="39"/>
        <v>3494836</v>
      </c>
      <c r="H179" s="20">
        <f t="shared" si="40"/>
        <v>17590675</v>
      </c>
      <c r="I179" s="20">
        <v>0</v>
      </c>
      <c r="J179" s="20">
        <f t="shared" si="41"/>
        <v>0</v>
      </c>
      <c r="K179" s="21">
        <f t="shared" si="42"/>
        <v>1164945</v>
      </c>
      <c r="L179" s="21">
        <f t="shared" si="43"/>
        <v>1465890</v>
      </c>
      <c r="M179" s="21">
        <f t="shared" si="44"/>
        <v>977260</v>
      </c>
      <c r="N179" s="20">
        <f t="shared" si="45"/>
        <v>21198770</v>
      </c>
      <c r="O179" s="20">
        <f t="shared" si="46"/>
        <v>1562968</v>
      </c>
      <c r="P179" s="20">
        <f t="shared" si="47"/>
        <v>1495200</v>
      </c>
      <c r="Q179" s="20">
        <f t="shared" si="48"/>
        <v>2110900</v>
      </c>
      <c r="R179" s="20">
        <f t="shared" si="49"/>
        <v>91800</v>
      </c>
      <c r="S179" s="20">
        <f t="shared" si="50"/>
        <v>703600</v>
      </c>
      <c r="T179" s="20">
        <f t="shared" si="51"/>
        <v>527700</v>
      </c>
      <c r="U179" s="21">
        <f t="shared" si="52"/>
        <v>6492168</v>
      </c>
      <c r="V179" s="21">
        <f t="shared" si="53"/>
        <v>27690938</v>
      </c>
    </row>
    <row r="180" spans="1:22" ht="14.1" customHeight="1" x14ac:dyDescent="0.2">
      <c r="A180" s="14" t="s">
        <v>170</v>
      </c>
      <c r="B180" s="15" t="s">
        <v>240</v>
      </c>
      <c r="C180" s="16">
        <v>76306205</v>
      </c>
      <c r="D180" s="17" t="s">
        <v>242</v>
      </c>
      <c r="E180" s="18">
        <v>20</v>
      </c>
      <c r="F180" s="19">
        <v>324.23</v>
      </c>
      <c r="G180" s="20">
        <f t="shared" si="39"/>
        <v>3624510</v>
      </c>
      <c r="H180" s="20">
        <f t="shared" si="40"/>
        <v>18243367</v>
      </c>
      <c r="I180" s="20">
        <v>0</v>
      </c>
      <c r="J180" s="20">
        <f t="shared" si="41"/>
        <v>0</v>
      </c>
      <c r="K180" s="21">
        <f t="shared" si="42"/>
        <v>1208170</v>
      </c>
      <c r="L180" s="21">
        <f t="shared" si="43"/>
        <v>1520281</v>
      </c>
      <c r="M180" s="21">
        <f t="shared" si="44"/>
        <v>1013520</v>
      </c>
      <c r="N180" s="20">
        <f t="shared" si="45"/>
        <v>21985338</v>
      </c>
      <c r="O180" s="20">
        <f t="shared" si="46"/>
        <v>1620961</v>
      </c>
      <c r="P180" s="20">
        <f t="shared" si="47"/>
        <v>1550700</v>
      </c>
      <c r="Q180" s="20">
        <f t="shared" si="48"/>
        <v>2189200</v>
      </c>
      <c r="R180" s="20">
        <f t="shared" si="49"/>
        <v>95200</v>
      </c>
      <c r="S180" s="20">
        <f t="shared" si="50"/>
        <v>729700</v>
      </c>
      <c r="T180" s="20">
        <f t="shared" si="51"/>
        <v>547300</v>
      </c>
      <c r="U180" s="21">
        <f t="shared" si="52"/>
        <v>6733061</v>
      </c>
      <c r="V180" s="21">
        <f t="shared" si="53"/>
        <v>28718399</v>
      </c>
    </row>
    <row r="181" spans="1:22" ht="14.1" customHeight="1" x14ac:dyDescent="0.2">
      <c r="A181" s="14" t="s">
        <v>170</v>
      </c>
      <c r="B181" s="15" t="s">
        <v>240</v>
      </c>
      <c r="C181" s="16">
        <v>4615771</v>
      </c>
      <c r="D181" s="17" t="s">
        <v>577</v>
      </c>
      <c r="E181" s="18">
        <v>20</v>
      </c>
      <c r="F181" s="19">
        <v>266.16000000000003</v>
      </c>
      <c r="G181" s="20">
        <f t="shared" si="39"/>
        <v>2975356</v>
      </c>
      <c r="H181" s="20">
        <f t="shared" si="40"/>
        <v>14975959</v>
      </c>
      <c r="I181" s="20">
        <v>0</v>
      </c>
      <c r="J181" s="20">
        <f t="shared" si="41"/>
        <v>0</v>
      </c>
      <c r="K181" s="21">
        <f t="shared" si="42"/>
        <v>991785</v>
      </c>
      <c r="L181" s="21">
        <f t="shared" si="43"/>
        <v>1247997</v>
      </c>
      <c r="M181" s="21">
        <f t="shared" si="44"/>
        <v>831998</v>
      </c>
      <c r="N181" s="20">
        <f t="shared" si="45"/>
        <v>18047739</v>
      </c>
      <c r="O181" s="20">
        <f t="shared" si="46"/>
        <v>1330645</v>
      </c>
      <c r="P181" s="20">
        <f t="shared" si="47"/>
        <v>1273000</v>
      </c>
      <c r="Q181" s="20">
        <f t="shared" si="48"/>
        <v>1797100</v>
      </c>
      <c r="R181" s="20">
        <f t="shared" si="49"/>
        <v>78200</v>
      </c>
      <c r="S181" s="20">
        <f t="shared" si="50"/>
        <v>599000</v>
      </c>
      <c r="T181" s="20">
        <f t="shared" si="51"/>
        <v>449300</v>
      </c>
      <c r="U181" s="21">
        <f t="shared" si="52"/>
        <v>5527245</v>
      </c>
      <c r="V181" s="21">
        <f t="shared" si="53"/>
        <v>23574984</v>
      </c>
    </row>
    <row r="182" spans="1:22" ht="14.1" customHeight="1" x14ac:dyDescent="0.2">
      <c r="A182" s="14" t="s">
        <v>170</v>
      </c>
      <c r="B182" s="15" t="s">
        <v>240</v>
      </c>
      <c r="C182" s="16">
        <v>76322698</v>
      </c>
      <c r="D182" s="17" t="s">
        <v>243</v>
      </c>
      <c r="E182" s="18">
        <v>20</v>
      </c>
      <c r="F182" s="19">
        <v>315</v>
      </c>
      <c r="G182" s="20">
        <f t="shared" si="39"/>
        <v>3521330</v>
      </c>
      <c r="H182" s="20">
        <f t="shared" si="40"/>
        <v>17724028</v>
      </c>
      <c r="I182" s="20">
        <v>0</v>
      </c>
      <c r="J182" s="20">
        <f t="shared" si="41"/>
        <v>0</v>
      </c>
      <c r="K182" s="21">
        <f t="shared" si="42"/>
        <v>1173777</v>
      </c>
      <c r="L182" s="21">
        <f t="shared" si="43"/>
        <v>1477002</v>
      </c>
      <c r="M182" s="21">
        <f t="shared" si="44"/>
        <v>984668</v>
      </c>
      <c r="N182" s="20">
        <f t="shared" si="45"/>
        <v>21359475</v>
      </c>
      <c r="O182" s="20">
        <f t="shared" si="46"/>
        <v>1574817</v>
      </c>
      <c r="P182" s="20">
        <f t="shared" si="47"/>
        <v>1506500</v>
      </c>
      <c r="Q182" s="20">
        <f t="shared" si="48"/>
        <v>2126900</v>
      </c>
      <c r="R182" s="20">
        <f t="shared" si="49"/>
        <v>92500</v>
      </c>
      <c r="S182" s="20">
        <f t="shared" si="50"/>
        <v>709000</v>
      </c>
      <c r="T182" s="20">
        <f t="shared" si="51"/>
        <v>531700</v>
      </c>
      <c r="U182" s="21">
        <f t="shared" si="52"/>
        <v>6541417</v>
      </c>
      <c r="V182" s="21">
        <f t="shared" si="53"/>
        <v>27900892</v>
      </c>
    </row>
    <row r="183" spans="1:22" ht="14.1" customHeight="1" x14ac:dyDescent="0.2">
      <c r="A183" s="14" t="s">
        <v>170</v>
      </c>
      <c r="B183" s="15" t="s">
        <v>240</v>
      </c>
      <c r="C183" s="16">
        <v>98380949</v>
      </c>
      <c r="D183" s="17" t="s">
        <v>244</v>
      </c>
      <c r="E183" s="18">
        <v>40</v>
      </c>
      <c r="F183" s="19">
        <v>495.54</v>
      </c>
      <c r="G183" s="20">
        <f t="shared" si="39"/>
        <v>11079110</v>
      </c>
      <c r="H183" s="20">
        <f t="shared" si="40"/>
        <v>55764854</v>
      </c>
      <c r="I183" s="20">
        <v>0</v>
      </c>
      <c r="J183" s="20">
        <f t="shared" si="41"/>
        <v>0</v>
      </c>
      <c r="K183" s="21">
        <f t="shared" si="42"/>
        <v>3693037</v>
      </c>
      <c r="L183" s="21">
        <f t="shared" si="43"/>
        <v>4647071</v>
      </c>
      <c r="M183" s="21">
        <f t="shared" si="44"/>
        <v>3098047</v>
      </c>
      <c r="N183" s="20">
        <f t="shared" si="45"/>
        <v>67203009</v>
      </c>
      <c r="O183" s="20">
        <f t="shared" si="46"/>
        <v>4954824</v>
      </c>
      <c r="P183" s="20">
        <f t="shared" si="47"/>
        <v>4740000</v>
      </c>
      <c r="Q183" s="20">
        <f t="shared" si="48"/>
        <v>6691800</v>
      </c>
      <c r="R183" s="20">
        <f t="shared" si="49"/>
        <v>291100</v>
      </c>
      <c r="S183" s="20">
        <f t="shared" si="50"/>
        <v>2230600</v>
      </c>
      <c r="T183" s="20">
        <f t="shared" si="51"/>
        <v>1672900</v>
      </c>
      <c r="U183" s="21">
        <f t="shared" si="52"/>
        <v>20581224</v>
      </c>
      <c r="V183" s="21">
        <f t="shared" si="53"/>
        <v>87784233</v>
      </c>
    </row>
    <row r="184" spans="1:22" ht="14.1" customHeight="1" x14ac:dyDescent="0.2">
      <c r="A184" s="14" t="s">
        <v>170</v>
      </c>
      <c r="B184" s="15" t="s">
        <v>245</v>
      </c>
      <c r="C184" s="16">
        <v>98393424</v>
      </c>
      <c r="D184" s="17" t="s">
        <v>246</v>
      </c>
      <c r="E184" s="18">
        <v>20</v>
      </c>
      <c r="F184" s="19">
        <v>269.27999999999997</v>
      </c>
      <c r="G184" s="20">
        <f t="shared" si="39"/>
        <v>3010234</v>
      </c>
      <c r="H184" s="20">
        <f t="shared" si="40"/>
        <v>15151511</v>
      </c>
      <c r="I184" s="20">
        <v>0</v>
      </c>
      <c r="J184" s="20">
        <f t="shared" si="41"/>
        <v>0</v>
      </c>
      <c r="K184" s="21">
        <f t="shared" si="42"/>
        <v>1003411</v>
      </c>
      <c r="L184" s="21">
        <f t="shared" si="43"/>
        <v>1262626</v>
      </c>
      <c r="M184" s="21">
        <f t="shared" si="44"/>
        <v>841751</v>
      </c>
      <c r="N184" s="20">
        <f t="shared" si="45"/>
        <v>18259299</v>
      </c>
      <c r="O184" s="20">
        <f t="shared" si="46"/>
        <v>1346244</v>
      </c>
      <c r="P184" s="20">
        <f t="shared" si="47"/>
        <v>1287900</v>
      </c>
      <c r="Q184" s="20">
        <f t="shared" si="48"/>
        <v>1818200</v>
      </c>
      <c r="R184" s="20">
        <f t="shared" si="49"/>
        <v>79100</v>
      </c>
      <c r="S184" s="20">
        <f t="shared" si="50"/>
        <v>606100</v>
      </c>
      <c r="T184" s="20">
        <f t="shared" si="51"/>
        <v>454500</v>
      </c>
      <c r="U184" s="21">
        <f t="shared" si="52"/>
        <v>5592044</v>
      </c>
      <c r="V184" s="21">
        <f t="shared" si="53"/>
        <v>23851343</v>
      </c>
    </row>
    <row r="185" spans="1:22" ht="14.1" customHeight="1" x14ac:dyDescent="0.2">
      <c r="A185" s="14" t="s">
        <v>170</v>
      </c>
      <c r="B185" s="15" t="s">
        <v>245</v>
      </c>
      <c r="C185" s="16">
        <v>34595993</v>
      </c>
      <c r="D185" s="17" t="s">
        <v>247</v>
      </c>
      <c r="E185" s="18">
        <v>20</v>
      </c>
      <c r="F185" s="19">
        <v>328.92</v>
      </c>
      <c r="G185" s="20">
        <f t="shared" si="39"/>
        <v>3676939</v>
      </c>
      <c r="H185" s="20">
        <f t="shared" si="40"/>
        <v>18507260</v>
      </c>
      <c r="I185" s="20">
        <v>0</v>
      </c>
      <c r="J185" s="20">
        <f t="shared" si="41"/>
        <v>0</v>
      </c>
      <c r="K185" s="21">
        <f t="shared" si="42"/>
        <v>1225646</v>
      </c>
      <c r="L185" s="21">
        <f t="shared" si="43"/>
        <v>1542272</v>
      </c>
      <c r="M185" s="21">
        <f t="shared" si="44"/>
        <v>1028181</v>
      </c>
      <c r="N185" s="20">
        <f t="shared" si="45"/>
        <v>22303359</v>
      </c>
      <c r="O185" s="20">
        <f t="shared" si="46"/>
        <v>1644409</v>
      </c>
      <c r="P185" s="20">
        <f t="shared" si="47"/>
        <v>1573100</v>
      </c>
      <c r="Q185" s="20">
        <f t="shared" si="48"/>
        <v>2220900</v>
      </c>
      <c r="R185" s="20">
        <f t="shared" si="49"/>
        <v>96600</v>
      </c>
      <c r="S185" s="20">
        <f t="shared" si="50"/>
        <v>740300</v>
      </c>
      <c r="T185" s="20">
        <f t="shared" si="51"/>
        <v>555200</v>
      </c>
      <c r="U185" s="21">
        <f t="shared" si="52"/>
        <v>6830509</v>
      </c>
      <c r="V185" s="21">
        <f t="shared" si="53"/>
        <v>29133868</v>
      </c>
    </row>
    <row r="186" spans="1:22" ht="14.1" customHeight="1" x14ac:dyDescent="0.2">
      <c r="A186" s="14" t="s">
        <v>170</v>
      </c>
      <c r="B186" s="15" t="s">
        <v>245</v>
      </c>
      <c r="C186" s="16">
        <v>1061692415</v>
      </c>
      <c r="D186" s="17" t="s">
        <v>248</v>
      </c>
      <c r="E186" s="18">
        <v>20</v>
      </c>
      <c r="F186" s="19">
        <v>303.72000000000003</v>
      </c>
      <c r="G186" s="20">
        <f t="shared" si="39"/>
        <v>3395233</v>
      </c>
      <c r="H186" s="20">
        <f t="shared" si="40"/>
        <v>17089339</v>
      </c>
      <c r="I186" s="20">
        <v>0</v>
      </c>
      <c r="J186" s="20">
        <f t="shared" si="41"/>
        <v>0</v>
      </c>
      <c r="K186" s="21">
        <f t="shared" si="42"/>
        <v>1131744</v>
      </c>
      <c r="L186" s="21">
        <f t="shared" si="43"/>
        <v>1424112</v>
      </c>
      <c r="M186" s="21">
        <f t="shared" si="44"/>
        <v>949408</v>
      </c>
      <c r="N186" s="20">
        <f t="shared" si="45"/>
        <v>20594603</v>
      </c>
      <c r="O186" s="20">
        <f t="shared" si="46"/>
        <v>1518424</v>
      </c>
      <c r="P186" s="20">
        <f t="shared" si="47"/>
        <v>1452600</v>
      </c>
      <c r="Q186" s="20">
        <f t="shared" si="48"/>
        <v>2050700</v>
      </c>
      <c r="R186" s="20">
        <f t="shared" si="49"/>
        <v>89200</v>
      </c>
      <c r="S186" s="20">
        <f t="shared" si="50"/>
        <v>683600</v>
      </c>
      <c r="T186" s="20">
        <f t="shared" si="51"/>
        <v>512700</v>
      </c>
      <c r="U186" s="21">
        <f t="shared" si="52"/>
        <v>6307224</v>
      </c>
      <c r="V186" s="21">
        <f t="shared" si="53"/>
        <v>26901827</v>
      </c>
    </row>
    <row r="187" spans="1:22" ht="14.1" customHeight="1" x14ac:dyDescent="0.2">
      <c r="A187" s="14" t="s">
        <v>170</v>
      </c>
      <c r="B187" s="15" t="s">
        <v>245</v>
      </c>
      <c r="C187" s="16">
        <v>76327769</v>
      </c>
      <c r="D187" s="17" t="s">
        <v>249</v>
      </c>
      <c r="E187" s="18">
        <v>20</v>
      </c>
      <c r="F187" s="19">
        <v>278.16000000000003</v>
      </c>
      <c r="G187" s="20">
        <f t="shared" si="39"/>
        <v>3109502</v>
      </c>
      <c r="H187" s="20">
        <f t="shared" si="40"/>
        <v>15651160</v>
      </c>
      <c r="I187" s="20">
        <v>0</v>
      </c>
      <c r="J187" s="20">
        <f t="shared" si="41"/>
        <v>0</v>
      </c>
      <c r="K187" s="21">
        <f t="shared" si="42"/>
        <v>1036501</v>
      </c>
      <c r="L187" s="21">
        <f t="shared" si="43"/>
        <v>1304263</v>
      </c>
      <c r="M187" s="21">
        <f t="shared" si="44"/>
        <v>869509</v>
      </c>
      <c r="N187" s="20">
        <f t="shared" si="45"/>
        <v>18861433</v>
      </c>
      <c r="O187" s="20">
        <f t="shared" si="46"/>
        <v>1390638</v>
      </c>
      <c r="P187" s="20">
        <f t="shared" si="47"/>
        <v>1330300</v>
      </c>
      <c r="Q187" s="20">
        <f t="shared" si="48"/>
        <v>1878100</v>
      </c>
      <c r="R187" s="20">
        <f t="shared" si="49"/>
        <v>81700</v>
      </c>
      <c r="S187" s="20">
        <f t="shared" si="50"/>
        <v>626000</v>
      </c>
      <c r="T187" s="20">
        <f t="shared" si="51"/>
        <v>469500</v>
      </c>
      <c r="U187" s="21">
        <f t="shared" si="52"/>
        <v>5776238</v>
      </c>
      <c r="V187" s="21">
        <f t="shared" si="53"/>
        <v>24637671</v>
      </c>
    </row>
    <row r="188" spans="1:22" ht="14.1" customHeight="1" x14ac:dyDescent="0.2">
      <c r="A188" s="14" t="s">
        <v>170</v>
      </c>
      <c r="B188" s="15" t="s">
        <v>245</v>
      </c>
      <c r="C188" s="16">
        <v>76311049</v>
      </c>
      <c r="D188" s="17" t="s">
        <v>250</v>
      </c>
      <c r="E188" s="18">
        <v>40</v>
      </c>
      <c r="F188" s="19">
        <v>285</v>
      </c>
      <c r="G188" s="20">
        <f t="shared" si="39"/>
        <v>6371930</v>
      </c>
      <c r="H188" s="20">
        <f t="shared" si="40"/>
        <v>32072048</v>
      </c>
      <c r="I188" s="20">
        <v>0</v>
      </c>
      <c r="J188" s="20">
        <f t="shared" si="41"/>
        <v>0</v>
      </c>
      <c r="K188" s="21">
        <f t="shared" si="42"/>
        <v>2123977</v>
      </c>
      <c r="L188" s="21">
        <f t="shared" si="43"/>
        <v>2672671</v>
      </c>
      <c r="M188" s="21">
        <f t="shared" si="44"/>
        <v>1781780</v>
      </c>
      <c r="N188" s="20">
        <f t="shared" si="45"/>
        <v>38650476</v>
      </c>
      <c r="O188" s="20">
        <f t="shared" si="46"/>
        <v>2849669</v>
      </c>
      <c r="P188" s="20">
        <f t="shared" si="47"/>
        <v>2726100</v>
      </c>
      <c r="Q188" s="20">
        <f t="shared" si="48"/>
        <v>3848600</v>
      </c>
      <c r="R188" s="20">
        <f t="shared" si="49"/>
        <v>167400</v>
      </c>
      <c r="S188" s="20">
        <f t="shared" si="50"/>
        <v>1282900</v>
      </c>
      <c r="T188" s="20">
        <f t="shared" si="51"/>
        <v>962200</v>
      </c>
      <c r="U188" s="21">
        <f t="shared" si="52"/>
        <v>11836869</v>
      </c>
      <c r="V188" s="21">
        <f t="shared" si="53"/>
        <v>50487345</v>
      </c>
    </row>
    <row r="189" spans="1:22" ht="14.1" customHeight="1" x14ac:dyDescent="0.2">
      <c r="A189" s="14" t="s">
        <v>170</v>
      </c>
      <c r="B189" s="15" t="s">
        <v>245</v>
      </c>
      <c r="C189" s="16">
        <v>1086132502</v>
      </c>
      <c r="D189" s="17" t="s">
        <v>251</v>
      </c>
      <c r="E189" s="18">
        <v>20</v>
      </c>
      <c r="F189" s="19">
        <v>312.04000000000002</v>
      </c>
      <c r="G189" s="20">
        <f t="shared" si="39"/>
        <v>3488241</v>
      </c>
      <c r="H189" s="20">
        <f t="shared" si="40"/>
        <v>17557480</v>
      </c>
      <c r="I189" s="20">
        <v>0</v>
      </c>
      <c r="J189" s="20">
        <f t="shared" si="41"/>
        <v>0</v>
      </c>
      <c r="K189" s="21">
        <f t="shared" si="42"/>
        <v>1162747</v>
      </c>
      <c r="L189" s="21">
        <f t="shared" si="43"/>
        <v>1463123</v>
      </c>
      <c r="M189" s="21">
        <f t="shared" si="44"/>
        <v>975416</v>
      </c>
      <c r="N189" s="20">
        <f t="shared" si="45"/>
        <v>21158766</v>
      </c>
      <c r="O189" s="20">
        <f t="shared" si="46"/>
        <v>1560019</v>
      </c>
      <c r="P189" s="20">
        <f t="shared" si="47"/>
        <v>1492400</v>
      </c>
      <c r="Q189" s="20">
        <f t="shared" si="48"/>
        <v>2106900</v>
      </c>
      <c r="R189" s="20">
        <f t="shared" si="49"/>
        <v>91700</v>
      </c>
      <c r="S189" s="20">
        <f t="shared" si="50"/>
        <v>702300</v>
      </c>
      <c r="T189" s="20">
        <f t="shared" si="51"/>
        <v>526700</v>
      </c>
      <c r="U189" s="21">
        <f t="shared" si="52"/>
        <v>6480019</v>
      </c>
      <c r="V189" s="21">
        <f t="shared" si="53"/>
        <v>27638785</v>
      </c>
    </row>
    <row r="190" spans="1:22" ht="14.1" customHeight="1" x14ac:dyDescent="0.2">
      <c r="A190" s="14" t="s">
        <v>170</v>
      </c>
      <c r="B190" s="15" t="s">
        <v>245</v>
      </c>
      <c r="C190" s="16">
        <v>10548083</v>
      </c>
      <c r="D190" s="17" t="s">
        <v>252</v>
      </c>
      <c r="E190" s="18">
        <v>40</v>
      </c>
      <c r="F190" s="19">
        <v>324.04000000000002</v>
      </c>
      <c r="G190" s="20">
        <f t="shared" si="39"/>
        <v>7244773</v>
      </c>
      <c r="H190" s="20">
        <f t="shared" si="40"/>
        <v>36465357</v>
      </c>
      <c r="I190" s="20">
        <v>0</v>
      </c>
      <c r="J190" s="20">
        <f t="shared" si="41"/>
        <v>0</v>
      </c>
      <c r="K190" s="21">
        <f t="shared" si="42"/>
        <v>2414924</v>
      </c>
      <c r="L190" s="21">
        <f t="shared" si="43"/>
        <v>3038780</v>
      </c>
      <c r="M190" s="21">
        <f t="shared" si="44"/>
        <v>2025853</v>
      </c>
      <c r="N190" s="20">
        <f t="shared" si="45"/>
        <v>43944914</v>
      </c>
      <c r="O190" s="20">
        <f t="shared" si="46"/>
        <v>3240023</v>
      </c>
      <c r="P190" s="20">
        <f t="shared" si="47"/>
        <v>3099600</v>
      </c>
      <c r="Q190" s="20">
        <f t="shared" si="48"/>
        <v>4375800</v>
      </c>
      <c r="R190" s="20">
        <f t="shared" si="49"/>
        <v>190300</v>
      </c>
      <c r="S190" s="20">
        <f t="shared" si="50"/>
        <v>1458600</v>
      </c>
      <c r="T190" s="20">
        <f t="shared" si="51"/>
        <v>1094000</v>
      </c>
      <c r="U190" s="21">
        <f t="shared" si="52"/>
        <v>13458323</v>
      </c>
      <c r="V190" s="21">
        <f t="shared" si="53"/>
        <v>57403237</v>
      </c>
    </row>
    <row r="191" spans="1:22" ht="14.1" customHeight="1" x14ac:dyDescent="0.2">
      <c r="A191" s="14" t="s">
        <v>170</v>
      </c>
      <c r="B191" s="15" t="s">
        <v>245</v>
      </c>
      <c r="C191" s="16" t="s">
        <v>72</v>
      </c>
      <c r="D191" s="17" t="s">
        <v>112</v>
      </c>
      <c r="E191" s="18">
        <v>40</v>
      </c>
      <c r="F191" s="19">
        <v>380</v>
      </c>
      <c r="G191" s="20">
        <f t="shared" si="39"/>
        <v>8495907</v>
      </c>
      <c r="H191" s="20">
        <f t="shared" si="40"/>
        <v>42762732</v>
      </c>
      <c r="I191" s="20">
        <v>0</v>
      </c>
      <c r="J191" s="20">
        <f t="shared" si="41"/>
        <v>0</v>
      </c>
      <c r="K191" s="21">
        <f t="shared" si="42"/>
        <v>2831969</v>
      </c>
      <c r="L191" s="21">
        <f t="shared" si="43"/>
        <v>3563561</v>
      </c>
      <c r="M191" s="21">
        <f t="shared" si="44"/>
        <v>2375707</v>
      </c>
      <c r="N191" s="20">
        <f t="shared" si="45"/>
        <v>51533969</v>
      </c>
      <c r="O191" s="20">
        <f t="shared" si="46"/>
        <v>3799558</v>
      </c>
      <c r="P191" s="20">
        <f t="shared" si="47"/>
        <v>3634800</v>
      </c>
      <c r="Q191" s="20">
        <f t="shared" si="48"/>
        <v>5131500</v>
      </c>
      <c r="R191" s="20">
        <f t="shared" si="49"/>
        <v>223200</v>
      </c>
      <c r="S191" s="20">
        <f t="shared" si="50"/>
        <v>1710500</v>
      </c>
      <c r="T191" s="20">
        <f t="shared" si="51"/>
        <v>1282900</v>
      </c>
      <c r="U191" s="21">
        <f t="shared" si="52"/>
        <v>15782458</v>
      </c>
      <c r="V191" s="21">
        <f t="shared" si="53"/>
        <v>67316427</v>
      </c>
    </row>
    <row r="192" spans="1:22" ht="14.1" customHeight="1" x14ac:dyDescent="0.2">
      <c r="A192" s="14" t="s">
        <v>170</v>
      </c>
      <c r="B192" s="15" t="s">
        <v>245</v>
      </c>
      <c r="C192" s="16">
        <v>1061687970</v>
      </c>
      <c r="D192" s="17" t="s">
        <v>253</v>
      </c>
      <c r="E192" s="18">
        <v>20</v>
      </c>
      <c r="F192" s="19">
        <v>305.8</v>
      </c>
      <c r="G192" s="20">
        <f t="shared" si="39"/>
        <v>3418485</v>
      </c>
      <c r="H192" s="20">
        <f t="shared" si="40"/>
        <v>17206375</v>
      </c>
      <c r="I192" s="20">
        <v>0</v>
      </c>
      <c r="J192" s="20">
        <f t="shared" si="41"/>
        <v>0</v>
      </c>
      <c r="K192" s="21">
        <f t="shared" si="42"/>
        <v>1139495</v>
      </c>
      <c r="L192" s="21">
        <f t="shared" si="43"/>
        <v>1433865</v>
      </c>
      <c r="M192" s="21">
        <f t="shared" si="44"/>
        <v>955910</v>
      </c>
      <c r="N192" s="20">
        <f t="shared" si="45"/>
        <v>20735645</v>
      </c>
      <c r="O192" s="20">
        <f t="shared" si="46"/>
        <v>1528823</v>
      </c>
      <c r="P192" s="20">
        <f t="shared" si="47"/>
        <v>1462500</v>
      </c>
      <c r="Q192" s="20">
        <f t="shared" si="48"/>
        <v>2064800</v>
      </c>
      <c r="R192" s="20">
        <f t="shared" si="49"/>
        <v>89800</v>
      </c>
      <c r="S192" s="20">
        <f t="shared" si="50"/>
        <v>688300</v>
      </c>
      <c r="T192" s="20">
        <f t="shared" si="51"/>
        <v>516200</v>
      </c>
      <c r="U192" s="21">
        <f t="shared" si="52"/>
        <v>6350423</v>
      </c>
      <c r="V192" s="21">
        <f t="shared" si="53"/>
        <v>27086068</v>
      </c>
    </row>
    <row r="193" spans="1:22" ht="14.1" customHeight="1" x14ac:dyDescent="0.2">
      <c r="A193" s="14" t="s">
        <v>170</v>
      </c>
      <c r="B193" s="15" t="s">
        <v>245</v>
      </c>
      <c r="C193" s="16">
        <v>25291184</v>
      </c>
      <c r="D193" s="17" t="s">
        <v>254</v>
      </c>
      <c r="E193" s="18">
        <v>40</v>
      </c>
      <c r="F193" s="19">
        <v>285</v>
      </c>
      <c r="G193" s="20">
        <f t="shared" si="39"/>
        <v>6371930</v>
      </c>
      <c r="H193" s="20">
        <f t="shared" si="40"/>
        <v>32072048</v>
      </c>
      <c r="I193" s="20">
        <v>0</v>
      </c>
      <c r="J193" s="20">
        <f t="shared" si="41"/>
        <v>0</v>
      </c>
      <c r="K193" s="21">
        <f t="shared" si="42"/>
        <v>2123977</v>
      </c>
      <c r="L193" s="21">
        <f t="shared" si="43"/>
        <v>2672671</v>
      </c>
      <c r="M193" s="21">
        <f t="shared" si="44"/>
        <v>1781780</v>
      </c>
      <c r="N193" s="20">
        <f t="shared" si="45"/>
        <v>38650476</v>
      </c>
      <c r="O193" s="20">
        <f t="shared" si="46"/>
        <v>2849669</v>
      </c>
      <c r="P193" s="20">
        <f t="shared" si="47"/>
        <v>2726100</v>
      </c>
      <c r="Q193" s="20">
        <f t="shared" si="48"/>
        <v>3848600</v>
      </c>
      <c r="R193" s="20">
        <f t="shared" si="49"/>
        <v>167400</v>
      </c>
      <c r="S193" s="20">
        <f t="shared" si="50"/>
        <v>1282900</v>
      </c>
      <c r="T193" s="20">
        <f t="shared" si="51"/>
        <v>962200</v>
      </c>
      <c r="U193" s="21">
        <f t="shared" si="52"/>
        <v>11836869</v>
      </c>
      <c r="V193" s="21">
        <f t="shared" si="53"/>
        <v>50487345</v>
      </c>
    </row>
    <row r="194" spans="1:22" ht="14.1" customHeight="1" x14ac:dyDescent="0.2">
      <c r="A194" s="14" t="s">
        <v>170</v>
      </c>
      <c r="B194" s="15" t="s">
        <v>245</v>
      </c>
      <c r="C194" s="16">
        <v>34570325</v>
      </c>
      <c r="D194" s="17" t="s">
        <v>255</v>
      </c>
      <c r="E194" s="18">
        <v>40</v>
      </c>
      <c r="F194" s="19">
        <v>329.75</v>
      </c>
      <c r="G194" s="20">
        <f t="shared" si="39"/>
        <v>7372435</v>
      </c>
      <c r="H194" s="20">
        <f t="shared" si="40"/>
        <v>37107923</v>
      </c>
      <c r="I194" s="20">
        <v>0</v>
      </c>
      <c r="J194" s="20">
        <f t="shared" si="41"/>
        <v>0</v>
      </c>
      <c r="K194" s="21">
        <f t="shared" si="42"/>
        <v>2457478</v>
      </c>
      <c r="L194" s="21">
        <f t="shared" si="43"/>
        <v>3092327</v>
      </c>
      <c r="M194" s="21">
        <f t="shared" si="44"/>
        <v>2061551</v>
      </c>
      <c r="N194" s="20">
        <f t="shared" si="45"/>
        <v>44719279</v>
      </c>
      <c r="O194" s="20">
        <f t="shared" si="46"/>
        <v>3297117</v>
      </c>
      <c r="P194" s="20">
        <f t="shared" si="47"/>
        <v>3154200</v>
      </c>
      <c r="Q194" s="20">
        <f t="shared" si="48"/>
        <v>4453000</v>
      </c>
      <c r="R194" s="20">
        <f t="shared" si="49"/>
        <v>193700</v>
      </c>
      <c r="S194" s="20">
        <f t="shared" si="50"/>
        <v>1484300</v>
      </c>
      <c r="T194" s="20">
        <f t="shared" si="51"/>
        <v>1113200</v>
      </c>
      <c r="U194" s="21">
        <f t="shared" si="52"/>
        <v>13695517</v>
      </c>
      <c r="V194" s="21">
        <f t="shared" si="53"/>
        <v>58414796</v>
      </c>
    </row>
    <row r="195" spans="1:22" ht="14.1" customHeight="1" x14ac:dyDescent="0.2">
      <c r="A195" s="14" t="s">
        <v>170</v>
      </c>
      <c r="B195" s="15" t="s">
        <v>256</v>
      </c>
      <c r="C195" s="16">
        <v>76318515</v>
      </c>
      <c r="D195" s="17" t="s">
        <v>257</v>
      </c>
      <c r="E195" s="18">
        <v>20</v>
      </c>
      <c r="F195" s="19">
        <v>271.8</v>
      </c>
      <c r="G195" s="20">
        <f t="shared" si="39"/>
        <v>3038405</v>
      </c>
      <c r="H195" s="20">
        <f t="shared" si="40"/>
        <v>15293305</v>
      </c>
      <c r="I195" s="20">
        <v>0</v>
      </c>
      <c r="J195" s="20">
        <f t="shared" si="41"/>
        <v>0</v>
      </c>
      <c r="K195" s="21">
        <f t="shared" si="42"/>
        <v>1012802</v>
      </c>
      <c r="L195" s="21">
        <f t="shared" si="43"/>
        <v>1274442</v>
      </c>
      <c r="M195" s="21">
        <f t="shared" si="44"/>
        <v>849628</v>
      </c>
      <c r="N195" s="20">
        <f t="shared" si="45"/>
        <v>18430177</v>
      </c>
      <c r="O195" s="20">
        <f t="shared" si="46"/>
        <v>1358842</v>
      </c>
      <c r="P195" s="20">
        <f t="shared" si="47"/>
        <v>1299900</v>
      </c>
      <c r="Q195" s="20">
        <f t="shared" si="48"/>
        <v>1835200</v>
      </c>
      <c r="R195" s="20">
        <f t="shared" si="49"/>
        <v>79800</v>
      </c>
      <c r="S195" s="20">
        <f t="shared" si="50"/>
        <v>611700</v>
      </c>
      <c r="T195" s="20">
        <f t="shared" si="51"/>
        <v>458800</v>
      </c>
      <c r="U195" s="21">
        <f t="shared" si="52"/>
        <v>5644242</v>
      </c>
      <c r="V195" s="21">
        <f t="shared" si="53"/>
        <v>24074419</v>
      </c>
    </row>
    <row r="196" spans="1:22" ht="14.1" customHeight="1" x14ac:dyDescent="0.2">
      <c r="A196" s="14" t="s">
        <v>170</v>
      </c>
      <c r="B196" s="15" t="s">
        <v>256</v>
      </c>
      <c r="C196" s="16">
        <v>34319792</v>
      </c>
      <c r="D196" s="17" t="s">
        <v>258</v>
      </c>
      <c r="E196" s="18">
        <v>20</v>
      </c>
      <c r="F196" s="19">
        <v>253.68</v>
      </c>
      <c r="G196" s="20">
        <f t="shared" si="39"/>
        <v>2835844</v>
      </c>
      <c r="H196" s="20">
        <f t="shared" si="40"/>
        <v>14273748</v>
      </c>
      <c r="I196" s="20">
        <v>0</v>
      </c>
      <c r="J196" s="20">
        <f t="shared" si="41"/>
        <v>0</v>
      </c>
      <c r="K196" s="21">
        <f t="shared" si="42"/>
        <v>945281</v>
      </c>
      <c r="L196" s="21">
        <f t="shared" si="43"/>
        <v>1189479</v>
      </c>
      <c r="M196" s="21">
        <f t="shared" si="44"/>
        <v>792986</v>
      </c>
      <c r="N196" s="20">
        <f t="shared" si="45"/>
        <v>17201494</v>
      </c>
      <c r="O196" s="20">
        <f t="shared" si="46"/>
        <v>1268252</v>
      </c>
      <c r="P196" s="20">
        <f t="shared" si="47"/>
        <v>1213300</v>
      </c>
      <c r="Q196" s="20">
        <f t="shared" si="48"/>
        <v>1712800</v>
      </c>
      <c r="R196" s="20">
        <f t="shared" si="49"/>
        <v>74500</v>
      </c>
      <c r="S196" s="20">
        <f t="shared" si="50"/>
        <v>570900</v>
      </c>
      <c r="T196" s="20">
        <f t="shared" si="51"/>
        <v>428200</v>
      </c>
      <c r="U196" s="21">
        <f t="shared" si="52"/>
        <v>5267952</v>
      </c>
      <c r="V196" s="21">
        <f t="shared" si="53"/>
        <v>22469446</v>
      </c>
    </row>
    <row r="197" spans="1:22" ht="14.1" customHeight="1" x14ac:dyDescent="0.2">
      <c r="A197" s="14" t="s">
        <v>170</v>
      </c>
      <c r="B197" s="15" t="s">
        <v>256</v>
      </c>
      <c r="C197" s="16" t="s">
        <v>112</v>
      </c>
      <c r="D197" s="17" t="s">
        <v>112</v>
      </c>
      <c r="E197" s="18">
        <v>40</v>
      </c>
      <c r="F197" s="19">
        <v>380</v>
      </c>
      <c r="G197" s="20">
        <f t="shared" si="39"/>
        <v>8495907</v>
      </c>
      <c r="H197" s="20">
        <f t="shared" si="40"/>
        <v>42762732</v>
      </c>
      <c r="I197" s="20">
        <v>0</v>
      </c>
      <c r="J197" s="20">
        <f t="shared" si="41"/>
        <v>0</v>
      </c>
      <c r="K197" s="21">
        <f t="shared" si="42"/>
        <v>2831969</v>
      </c>
      <c r="L197" s="21">
        <f t="shared" si="43"/>
        <v>3563561</v>
      </c>
      <c r="M197" s="21">
        <f t="shared" si="44"/>
        <v>2375707</v>
      </c>
      <c r="N197" s="20">
        <f t="shared" si="45"/>
        <v>51533969</v>
      </c>
      <c r="O197" s="20">
        <f t="shared" si="46"/>
        <v>3799558</v>
      </c>
      <c r="P197" s="20">
        <f t="shared" si="47"/>
        <v>3634800</v>
      </c>
      <c r="Q197" s="20">
        <f t="shared" si="48"/>
        <v>5131500</v>
      </c>
      <c r="R197" s="20">
        <f t="shared" si="49"/>
        <v>223200</v>
      </c>
      <c r="S197" s="20">
        <f t="shared" si="50"/>
        <v>1710500</v>
      </c>
      <c r="T197" s="20">
        <f t="shared" si="51"/>
        <v>1282900</v>
      </c>
      <c r="U197" s="21">
        <f t="shared" si="52"/>
        <v>15782458</v>
      </c>
      <c r="V197" s="21">
        <f t="shared" si="53"/>
        <v>67316427</v>
      </c>
    </row>
    <row r="198" spans="1:22" ht="14.1" customHeight="1" x14ac:dyDescent="0.2">
      <c r="A198" s="14" t="s">
        <v>170</v>
      </c>
      <c r="B198" s="15" t="s">
        <v>256</v>
      </c>
      <c r="C198" s="16">
        <v>10549763</v>
      </c>
      <c r="D198" s="17" t="s">
        <v>259</v>
      </c>
      <c r="E198" s="18">
        <v>40</v>
      </c>
      <c r="F198" s="19">
        <v>465.68</v>
      </c>
      <c r="G198" s="20">
        <f t="shared" si="39"/>
        <v>10411510</v>
      </c>
      <c r="H198" s="20">
        <f t="shared" si="40"/>
        <v>52404600</v>
      </c>
      <c r="I198" s="20">
        <v>0</v>
      </c>
      <c r="J198" s="20">
        <f t="shared" si="41"/>
        <v>0</v>
      </c>
      <c r="K198" s="21">
        <f t="shared" si="42"/>
        <v>3470503</v>
      </c>
      <c r="L198" s="21">
        <f t="shared" si="43"/>
        <v>4367050</v>
      </c>
      <c r="M198" s="21">
        <f t="shared" si="44"/>
        <v>2911367</v>
      </c>
      <c r="N198" s="20">
        <f t="shared" si="45"/>
        <v>63153520</v>
      </c>
      <c r="O198" s="20">
        <f t="shared" si="46"/>
        <v>4656259</v>
      </c>
      <c r="P198" s="20">
        <f t="shared" si="47"/>
        <v>4454400</v>
      </c>
      <c r="Q198" s="20">
        <f t="shared" si="48"/>
        <v>6288600</v>
      </c>
      <c r="R198" s="20">
        <f t="shared" si="49"/>
        <v>273600</v>
      </c>
      <c r="S198" s="20">
        <f t="shared" si="50"/>
        <v>2096200</v>
      </c>
      <c r="T198" s="20">
        <f t="shared" si="51"/>
        <v>1572100</v>
      </c>
      <c r="U198" s="21">
        <f t="shared" si="52"/>
        <v>19341159</v>
      </c>
      <c r="V198" s="21">
        <f t="shared" si="53"/>
        <v>82494679</v>
      </c>
    </row>
    <row r="199" spans="1:22" ht="14.1" customHeight="1" x14ac:dyDescent="0.2">
      <c r="A199" s="14" t="s">
        <v>170</v>
      </c>
      <c r="B199" s="15" t="s">
        <v>256</v>
      </c>
      <c r="C199" s="16">
        <v>36758323</v>
      </c>
      <c r="D199" s="17" t="s">
        <v>260</v>
      </c>
      <c r="E199" s="18">
        <v>20</v>
      </c>
      <c r="F199" s="19">
        <v>273.83999999999997</v>
      </c>
      <c r="G199" s="20">
        <f t="shared" ref="G199:G262" si="54">ROUND((F199*(20895*1.07)*E199/40),0)</f>
        <v>3061209</v>
      </c>
      <c r="H199" s="20">
        <f t="shared" ref="H199:H262" si="55">ROUND((G199*151/30),0)</f>
        <v>15408085</v>
      </c>
      <c r="I199" s="20">
        <v>0</v>
      </c>
      <c r="J199" s="20">
        <f t="shared" ref="J199:J262" si="56">ROUND(((G199+(I199/12))*0/12),0)</f>
        <v>0</v>
      </c>
      <c r="K199" s="21">
        <f t="shared" ref="K199:K262" si="57">ROUND(((G199+(I199+J199/12))*4/12),0)</f>
        <v>1020403</v>
      </c>
      <c r="L199" s="21">
        <f t="shared" ref="L199:L262" si="58">ROUND(((G199+((I199+J199)/12))*151/360),0)</f>
        <v>1284007</v>
      </c>
      <c r="M199" s="21">
        <f t="shared" ref="M199:M262" si="59">ROUND((((G199*2/3)+(I199+J199/12))*151/360),0)</f>
        <v>856005</v>
      </c>
      <c r="N199" s="20">
        <f t="shared" ref="N199:N262" si="60">SUM(H199:M199)</f>
        <v>18568500</v>
      </c>
      <c r="O199" s="20">
        <f t="shared" ref="O199:O262" si="61">ROUND(((H199+I199+J199+K199)/12),0)</f>
        <v>1369041</v>
      </c>
      <c r="P199" s="20">
        <f t="shared" ref="P199:P262" si="62">(ROUND(H199*8.5/100,-2))</f>
        <v>1309700</v>
      </c>
      <c r="Q199" s="20">
        <f t="shared" ref="Q199:Q262" si="63">(ROUND(H199*12/100,-2))</f>
        <v>1849000</v>
      </c>
      <c r="R199" s="20">
        <f t="shared" ref="R199:R262" si="64">(ROUND(H199*0.522/100,-2))</f>
        <v>80400</v>
      </c>
      <c r="S199" s="20">
        <f t="shared" ref="S199:S262" si="65">(ROUND(H199*4/100,-2))</f>
        <v>616300</v>
      </c>
      <c r="T199" s="20">
        <f t="shared" ref="T199:T262" si="66">(ROUND(H199*3/100,-2))</f>
        <v>462200</v>
      </c>
      <c r="U199" s="21">
        <f t="shared" ref="U199:U262" si="67">O199+P199+Q199+R199+S199+T199</f>
        <v>5686641</v>
      </c>
      <c r="V199" s="21">
        <f t="shared" ref="V199:V262" si="68">N199+U199</f>
        <v>24255141</v>
      </c>
    </row>
    <row r="200" spans="1:22" ht="14.1" customHeight="1" x14ac:dyDescent="0.2">
      <c r="A200" s="14" t="s">
        <v>170</v>
      </c>
      <c r="B200" s="15" t="s">
        <v>256</v>
      </c>
      <c r="C200" s="16">
        <v>34326058</v>
      </c>
      <c r="D200" s="17" t="s">
        <v>261</v>
      </c>
      <c r="E200" s="18">
        <v>40</v>
      </c>
      <c r="F200" s="19">
        <v>404.6</v>
      </c>
      <c r="G200" s="20">
        <f t="shared" si="54"/>
        <v>9045905</v>
      </c>
      <c r="H200" s="20">
        <f t="shared" si="55"/>
        <v>45531055</v>
      </c>
      <c r="I200" s="20">
        <v>0</v>
      </c>
      <c r="J200" s="20">
        <f t="shared" si="56"/>
        <v>0</v>
      </c>
      <c r="K200" s="21">
        <f t="shared" si="57"/>
        <v>3015302</v>
      </c>
      <c r="L200" s="21">
        <f t="shared" si="58"/>
        <v>3794255</v>
      </c>
      <c r="M200" s="21">
        <f t="shared" si="59"/>
        <v>2529503</v>
      </c>
      <c r="N200" s="20">
        <f t="shared" si="60"/>
        <v>54870115</v>
      </c>
      <c r="O200" s="20">
        <f t="shared" si="61"/>
        <v>4045530</v>
      </c>
      <c r="P200" s="20">
        <f t="shared" si="62"/>
        <v>3870100</v>
      </c>
      <c r="Q200" s="20">
        <f t="shared" si="63"/>
        <v>5463700</v>
      </c>
      <c r="R200" s="20">
        <f t="shared" si="64"/>
        <v>237700</v>
      </c>
      <c r="S200" s="20">
        <f t="shared" si="65"/>
        <v>1821200</v>
      </c>
      <c r="T200" s="20">
        <f t="shared" si="66"/>
        <v>1365900</v>
      </c>
      <c r="U200" s="21">
        <f t="shared" si="67"/>
        <v>16804130</v>
      </c>
      <c r="V200" s="21">
        <f t="shared" si="68"/>
        <v>71674245</v>
      </c>
    </row>
    <row r="201" spans="1:22" ht="14.1" customHeight="1" x14ac:dyDescent="0.2">
      <c r="A201" s="14" t="s">
        <v>170</v>
      </c>
      <c r="B201" s="15" t="s">
        <v>256</v>
      </c>
      <c r="C201" s="16">
        <v>13071424</v>
      </c>
      <c r="D201" s="17" t="s">
        <v>262</v>
      </c>
      <c r="E201" s="18">
        <v>20</v>
      </c>
      <c r="F201" s="19">
        <v>271.72000000000003</v>
      </c>
      <c r="G201" s="20">
        <f t="shared" si="54"/>
        <v>3037510</v>
      </c>
      <c r="H201" s="20">
        <f t="shared" si="55"/>
        <v>15288800</v>
      </c>
      <c r="I201" s="20">
        <v>0</v>
      </c>
      <c r="J201" s="20">
        <f t="shared" si="56"/>
        <v>0</v>
      </c>
      <c r="K201" s="21">
        <f t="shared" si="57"/>
        <v>1012503</v>
      </c>
      <c r="L201" s="21">
        <f t="shared" si="58"/>
        <v>1274067</v>
      </c>
      <c r="M201" s="21">
        <f t="shared" si="59"/>
        <v>849378</v>
      </c>
      <c r="N201" s="20">
        <f t="shared" si="60"/>
        <v>18424748</v>
      </c>
      <c r="O201" s="20">
        <f t="shared" si="61"/>
        <v>1358442</v>
      </c>
      <c r="P201" s="20">
        <f t="shared" si="62"/>
        <v>1299500</v>
      </c>
      <c r="Q201" s="20">
        <f t="shared" si="63"/>
        <v>1834700</v>
      </c>
      <c r="R201" s="20">
        <f t="shared" si="64"/>
        <v>79800</v>
      </c>
      <c r="S201" s="20">
        <f t="shared" si="65"/>
        <v>611600</v>
      </c>
      <c r="T201" s="20">
        <f t="shared" si="66"/>
        <v>458700</v>
      </c>
      <c r="U201" s="21">
        <f t="shared" si="67"/>
        <v>5642742</v>
      </c>
      <c r="V201" s="21">
        <f t="shared" si="68"/>
        <v>24067490</v>
      </c>
    </row>
    <row r="202" spans="1:22" ht="14.1" customHeight="1" x14ac:dyDescent="0.2">
      <c r="A202" s="14" t="s">
        <v>170</v>
      </c>
      <c r="B202" s="15" t="s">
        <v>256</v>
      </c>
      <c r="C202" s="16">
        <v>10531242</v>
      </c>
      <c r="D202" s="17" t="s">
        <v>263</v>
      </c>
      <c r="E202" s="18">
        <v>40</v>
      </c>
      <c r="F202" s="19">
        <v>326</v>
      </c>
      <c r="G202" s="20">
        <f t="shared" si="54"/>
        <v>7288594</v>
      </c>
      <c r="H202" s="20">
        <f t="shared" si="55"/>
        <v>36685923</v>
      </c>
      <c r="I202" s="20">
        <v>0</v>
      </c>
      <c r="J202" s="20">
        <f t="shared" si="56"/>
        <v>0</v>
      </c>
      <c r="K202" s="21">
        <f t="shared" si="57"/>
        <v>2429531</v>
      </c>
      <c r="L202" s="21">
        <f t="shared" si="58"/>
        <v>3057160</v>
      </c>
      <c r="M202" s="21">
        <f t="shared" si="59"/>
        <v>2038107</v>
      </c>
      <c r="N202" s="20">
        <f t="shared" si="60"/>
        <v>44210721</v>
      </c>
      <c r="O202" s="20">
        <f t="shared" si="61"/>
        <v>3259621</v>
      </c>
      <c r="P202" s="20">
        <f t="shared" si="62"/>
        <v>3118300</v>
      </c>
      <c r="Q202" s="20">
        <f t="shared" si="63"/>
        <v>4402300</v>
      </c>
      <c r="R202" s="20">
        <f t="shared" si="64"/>
        <v>191500</v>
      </c>
      <c r="S202" s="20">
        <f t="shared" si="65"/>
        <v>1467400</v>
      </c>
      <c r="T202" s="20">
        <f t="shared" si="66"/>
        <v>1100600</v>
      </c>
      <c r="U202" s="21">
        <f t="shared" si="67"/>
        <v>13539721</v>
      </c>
      <c r="V202" s="21">
        <f t="shared" si="68"/>
        <v>57750442</v>
      </c>
    </row>
    <row r="203" spans="1:22" ht="14.1" customHeight="1" x14ac:dyDescent="0.2">
      <c r="A203" s="14" t="s">
        <v>170</v>
      </c>
      <c r="B203" s="15" t="s">
        <v>256</v>
      </c>
      <c r="C203" s="16">
        <v>22647709</v>
      </c>
      <c r="D203" s="17" t="s">
        <v>264</v>
      </c>
      <c r="E203" s="18">
        <v>20</v>
      </c>
      <c r="F203" s="19">
        <v>272.16000000000003</v>
      </c>
      <c r="G203" s="20">
        <f t="shared" si="54"/>
        <v>3042429</v>
      </c>
      <c r="H203" s="20">
        <f t="shared" si="55"/>
        <v>15313559</v>
      </c>
      <c r="I203" s="20">
        <v>0</v>
      </c>
      <c r="J203" s="20">
        <f t="shared" si="56"/>
        <v>0</v>
      </c>
      <c r="K203" s="21">
        <f t="shared" si="57"/>
        <v>1014143</v>
      </c>
      <c r="L203" s="21">
        <f t="shared" si="58"/>
        <v>1276130</v>
      </c>
      <c r="M203" s="21">
        <f t="shared" si="59"/>
        <v>850753</v>
      </c>
      <c r="N203" s="20">
        <f t="shared" si="60"/>
        <v>18454585</v>
      </c>
      <c r="O203" s="20">
        <f t="shared" si="61"/>
        <v>1360642</v>
      </c>
      <c r="P203" s="20">
        <f t="shared" si="62"/>
        <v>1301700</v>
      </c>
      <c r="Q203" s="20">
        <f t="shared" si="63"/>
        <v>1837600</v>
      </c>
      <c r="R203" s="20">
        <f t="shared" si="64"/>
        <v>79900</v>
      </c>
      <c r="S203" s="20">
        <f t="shared" si="65"/>
        <v>612500</v>
      </c>
      <c r="T203" s="20">
        <f t="shared" si="66"/>
        <v>459400</v>
      </c>
      <c r="U203" s="21">
        <f t="shared" si="67"/>
        <v>5651742</v>
      </c>
      <c r="V203" s="21">
        <f t="shared" si="68"/>
        <v>24106327</v>
      </c>
    </row>
    <row r="204" spans="1:22" ht="14.1" customHeight="1" x14ac:dyDescent="0.2">
      <c r="A204" s="14" t="s">
        <v>170</v>
      </c>
      <c r="B204" s="15" t="s">
        <v>265</v>
      </c>
      <c r="C204" s="16">
        <v>34562121</v>
      </c>
      <c r="D204" s="17" t="s">
        <v>266</v>
      </c>
      <c r="E204" s="18">
        <v>40</v>
      </c>
      <c r="F204" s="19">
        <v>272.56</v>
      </c>
      <c r="G204" s="20">
        <f t="shared" si="54"/>
        <v>6093801</v>
      </c>
      <c r="H204" s="20">
        <f t="shared" si="55"/>
        <v>30672132</v>
      </c>
      <c r="I204" s="20">
        <v>0</v>
      </c>
      <c r="J204" s="20">
        <f t="shared" si="56"/>
        <v>0</v>
      </c>
      <c r="K204" s="21">
        <f t="shared" si="57"/>
        <v>2031267</v>
      </c>
      <c r="L204" s="21">
        <f t="shared" si="58"/>
        <v>2556011</v>
      </c>
      <c r="M204" s="21">
        <f t="shared" si="59"/>
        <v>1704007</v>
      </c>
      <c r="N204" s="20">
        <f t="shared" si="60"/>
        <v>36963417</v>
      </c>
      <c r="O204" s="20">
        <f t="shared" si="61"/>
        <v>2725283</v>
      </c>
      <c r="P204" s="20">
        <f t="shared" si="62"/>
        <v>2607100</v>
      </c>
      <c r="Q204" s="20">
        <f t="shared" si="63"/>
        <v>3680700</v>
      </c>
      <c r="R204" s="20">
        <f t="shared" si="64"/>
        <v>160100</v>
      </c>
      <c r="S204" s="20">
        <f t="shared" si="65"/>
        <v>1226900</v>
      </c>
      <c r="T204" s="20">
        <f t="shared" si="66"/>
        <v>920200</v>
      </c>
      <c r="U204" s="21">
        <f t="shared" si="67"/>
        <v>11320283</v>
      </c>
      <c r="V204" s="21">
        <f t="shared" si="68"/>
        <v>48283700</v>
      </c>
    </row>
    <row r="205" spans="1:22" ht="14.1" customHeight="1" x14ac:dyDescent="0.2">
      <c r="A205" s="14" t="s">
        <v>170</v>
      </c>
      <c r="B205" s="15" t="s">
        <v>265</v>
      </c>
      <c r="C205" s="16">
        <v>34540781</v>
      </c>
      <c r="D205" s="17" t="s">
        <v>267</v>
      </c>
      <c r="E205" s="18">
        <v>40</v>
      </c>
      <c r="F205" s="19">
        <v>408.62</v>
      </c>
      <c r="G205" s="20">
        <f t="shared" si="54"/>
        <v>9135783</v>
      </c>
      <c r="H205" s="20">
        <f t="shared" si="55"/>
        <v>45983441</v>
      </c>
      <c r="I205" s="20">
        <v>0</v>
      </c>
      <c r="J205" s="20">
        <f t="shared" si="56"/>
        <v>0</v>
      </c>
      <c r="K205" s="21">
        <f t="shared" si="57"/>
        <v>3045261</v>
      </c>
      <c r="L205" s="21">
        <f t="shared" si="58"/>
        <v>3831953</v>
      </c>
      <c r="M205" s="21">
        <f t="shared" si="59"/>
        <v>2554636</v>
      </c>
      <c r="N205" s="20">
        <f t="shared" si="60"/>
        <v>55415291</v>
      </c>
      <c r="O205" s="20">
        <f t="shared" si="61"/>
        <v>4085725</v>
      </c>
      <c r="P205" s="20">
        <f t="shared" si="62"/>
        <v>3908600</v>
      </c>
      <c r="Q205" s="20">
        <f t="shared" si="63"/>
        <v>5518000</v>
      </c>
      <c r="R205" s="20">
        <f t="shared" si="64"/>
        <v>240000</v>
      </c>
      <c r="S205" s="20">
        <f t="shared" si="65"/>
        <v>1839300</v>
      </c>
      <c r="T205" s="20">
        <f t="shared" si="66"/>
        <v>1379500</v>
      </c>
      <c r="U205" s="21">
        <f t="shared" si="67"/>
        <v>16971125</v>
      </c>
      <c r="V205" s="21">
        <f t="shared" si="68"/>
        <v>72386416</v>
      </c>
    </row>
    <row r="206" spans="1:22" ht="14.1" customHeight="1" x14ac:dyDescent="0.2">
      <c r="A206" s="14" t="s">
        <v>170</v>
      </c>
      <c r="B206" s="15" t="s">
        <v>265</v>
      </c>
      <c r="C206" s="16">
        <v>76294069</v>
      </c>
      <c r="D206" s="17" t="s">
        <v>268</v>
      </c>
      <c r="E206" s="18">
        <v>40</v>
      </c>
      <c r="F206" s="19">
        <v>235</v>
      </c>
      <c r="G206" s="20">
        <f t="shared" si="54"/>
        <v>5254048</v>
      </c>
      <c r="H206" s="20">
        <f t="shared" si="55"/>
        <v>26445375</v>
      </c>
      <c r="I206" s="20">
        <v>0</v>
      </c>
      <c r="J206" s="20">
        <f t="shared" si="56"/>
        <v>0</v>
      </c>
      <c r="K206" s="21">
        <f t="shared" si="57"/>
        <v>1751349</v>
      </c>
      <c r="L206" s="21">
        <f t="shared" si="58"/>
        <v>2203781</v>
      </c>
      <c r="M206" s="21">
        <f t="shared" si="59"/>
        <v>1469187</v>
      </c>
      <c r="N206" s="20">
        <f t="shared" si="60"/>
        <v>31869692</v>
      </c>
      <c r="O206" s="20">
        <f t="shared" si="61"/>
        <v>2349727</v>
      </c>
      <c r="P206" s="20">
        <f t="shared" si="62"/>
        <v>2247900</v>
      </c>
      <c r="Q206" s="20">
        <f t="shared" si="63"/>
        <v>3173400</v>
      </c>
      <c r="R206" s="20">
        <f t="shared" si="64"/>
        <v>138000</v>
      </c>
      <c r="S206" s="20">
        <f t="shared" si="65"/>
        <v>1057800</v>
      </c>
      <c r="T206" s="20">
        <f t="shared" si="66"/>
        <v>793400</v>
      </c>
      <c r="U206" s="21">
        <f t="shared" si="67"/>
        <v>9760227</v>
      </c>
      <c r="V206" s="21">
        <f t="shared" si="68"/>
        <v>41629919</v>
      </c>
    </row>
    <row r="207" spans="1:22" ht="14.1" customHeight="1" x14ac:dyDescent="0.2">
      <c r="A207" s="14" t="s">
        <v>170</v>
      </c>
      <c r="B207" s="15" t="s">
        <v>265</v>
      </c>
      <c r="C207" s="16">
        <v>1061704317</v>
      </c>
      <c r="D207" s="17" t="s">
        <v>269</v>
      </c>
      <c r="E207" s="18">
        <v>40</v>
      </c>
      <c r="F207" s="19">
        <v>373.21</v>
      </c>
      <c r="G207" s="20">
        <f t="shared" si="54"/>
        <v>8344099</v>
      </c>
      <c r="H207" s="20">
        <f t="shared" si="55"/>
        <v>41998632</v>
      </c>
      <c r="I207" s="20">
        <v>0</v>
      </c>
      <c r="J207" s="20">
        <f t="shared" si="56"/>
        <v>0</v>
      </c>
      <c r="K207" s="21">
        <f t="shared" si="57"/>
        <v>2781366</v>
      </c>
      <c r="L207" s="21">
        <f t="shared" si="58"/>
        <v>3499886</v>
      </c>
      <c r="M207" s="21">
        <f t="shared" si="59"/>
        <v>2333257</v>
      </c>
      <c r="N207" s="20">
        <f t="shared" si="60"/>
        <v>50613141</v>
      </c>
      <c r="O207" s="20">
        <f t="shared" si="61"/>
        <v>3731667</v>
      </c>
      <c r="P207" s="20">
        <f t="shared" si="62"/>
        <v>3569900</v>
      </c>
      <c r="Q207" s="20">
        <f t="shared" si="63"/>
        <v>5039800</v>
      </c>
      <c r="R207" s="20">
        <f t="shared" si="64"/>
        <v>219200</v>
      </c>
      <c r="S207" s="20">
        <f t="shared" si="65"/>
        <v>1679900</v>
      </c>
      <c r="T207" s="20">
        <f t="shared" si="66"/>
        <v>1260000</v>
      </c>
      <c r="U207" s="21">
        <f t="shared" si="67"/>
        <v>15500467</v>
      </c>
      <c r="V207" s="21">
        <f t="shared" si="68"/>
        <v>66113608</v>
      </c>
    </row>
    <row r="208" spans="1:22" ht="14.1" customHeight="1" x14ac:dyDescent="0.2">
      <c r="A208" s="14" t="s">
        <v>170</v>
      </c>
      <c r="B208" s="15" t="s">
        <v>270</v>
      </c>
      <c r="C208" s="16">
        <v>34557179</v>
      </c>
      <c r="D208" s="17" t="s">
        <v>271</v>
      </c>
      <c r="E208" s="18">
        <v>20</v>
      </c>
      <c r="F208" s="19">
        <v>326.60000000000002</v>
      </c>
      <c r="G208" s="20">
        <f t="shared" si="54"/>
        <v>3651004</v>
      </c>
      <c r="H208" s="20">
        <f t="shared" si="55"/>
        <v>18376720</v>
      </c>
      <c r="I208" s="20">
        <v>0</v>
      </c>
      <c r="J208" s="20">
        <f t="shared" si="56"/>
        <v>0</v>
      </c>
      <c r="K208" s="21">
        <f t="shared" si="57"/>
        <v>1217001</v>
      </c>
      <c r="L208" s="21">
        <f t="shared" si="58"/>
        <v>1531393</v>
      </c>
      <c r="M208" s="21">
        <f t="shared" si="59"/>
        <v>1020929</v>
      </c>
      <c r="N208" s="20">
        <f t="shared" si="60"/>
        <v>22146043</v>
      </c>
      <c r="O208" s="20">
        <f t="shared" si="61"/>
        <v>1632810</v>
      </c>
      <c r="P208" s="20">
        <f t="shared" si="62"/>
        <v>1562000</v>
      </c>
      <c r="Q208" s="20">
        <f t="shared" si="63"/>
        <v>2205200</v>
      </c>
      <c r="R208" s="20">
        <f t="shared" si="64"/>
        <v>95900</v>
      </c>
      <c r="S208" s="20">
        <f t="shared" si="65"/>
        <v>735100</v>
      </c>
      <c r="T208" s="20">
        <f t="shared" si="66"/>
        <v>551300</v>
      </c>
      <c r="U208" s="21">
        <f t="shared" si="67"/>
        <v>6782310</v>
      </c>
      <c r="V208" s="21">
        <f t="shared" si="68"/>
        <v>28928353</v>
      </c>
    </row>
    <row r="209" spans="1:22" ht="14.1" customHeight="1" x14ac:dyDescent="0.2">
      <c r="A209" s="14" t="s">
        <v>170</v>
      </c>
      <c r="B209" s="15" t="s">
        <v>270</v>
      </c>
      <c r="C209" s="16">
        <v>34332079</v>
      </c>
      <c r="D209" s="17" t="s">
        <v>272</v>
      </c>
      <c r="E209" s="18">
        <v>40</v>
      </c>
      <c r="F209" s="19">
        <v>437.84</v>
      </c>
      <c r="G209" s="20">
        <f t="shared" si="54"/>
        <v>9789073</v>
      </c>
      <c r="H209" s="20">
        <f t="shared" si="55"/>
        <v>49271667</v>
      </c>
      <c r="I209" s="20">
        <v>0</v>
      </c>
      <c r="J209" s="20">
        <f t="shared" si="56"/>
        <v>0</v>
      </c>
      <c r="K209" s="21">
        <f t="shared" si="57"/>
        <v>3263024</v>
      </c>
      <c r="L209" s="21">
        <f t="shared" si="58"/>
        <v>4105972</v>
      </c>
      <c r="M209" s="21">
        <f t="shared" si="59"/>
        <v>2737315</v>
      </c>
      <c r="N209" s="20">
        <f t="shared" si="60"/>
        <v>59377978</v>
      </c>
      <c r="O209" s="20">
        <f t="shared" si="61"/>
        <v>4377891</v>
      </c>
      <c r="P209" s="20">
        <f t="shared" si="62"/>
        <v>4188100</v>
      </c>
      <c r="Q209" s="20">
        <f t="shared" si="63"/>
        <v>5912600</v>
      </c>
      <c r="R209" s="20">
        <f t="shared" si="64"/>
        <v>257200</v>
      </c>
      <c r="S209" s="20">
        <f t="shared" si="65"/>
        <v>1970900</v>
      </c>
      <c r="T209" s="20">
        <f t="shared" si="66"/>
        <v>1478200</v>
      </c>
      <c r="U209" s="21">
        <f t="shared" si="67"/>
        <v>18184891</v>
      </c>
      <c r="V209" s="21">
        <f t="shared" si="68"/>
        <v>77562869</v>
      </c>
    </row>
    <row r="210" spans="1:22" ht="14.1" customHeight="1" x14ac:dyDescent="0.2">
      <c r="A210" s="14" t="s">
        <v>170</v>
      </c>
      <c r="B210" s="15" t="s">
        <v>270</v>
      </c>
      <c r="C210" s="16">
        <v>25288419</v>
      </c>
      <c r="D210" s="17" t="s">
        <v>273</v>
      </c>
      <c r="E210" s="18">
        <v>20</v>
      </c>
      <c r="F210" s="19">
        <v>317.98</v>
      </c>
      <c r="G210" s="20">
        <f t="shared" si="54"/>
        <v>3554643</v>
      </c>
      <c r="H210" s="20">
        <f t="shared" si="55"/>
        <v>17891703</v>
      </c>
      <c r="I210" s="20">
        <v>0</v>
      </c>
      <c r="J210" s="20">
        <f t="shared" si="56"/>
        <v>0</v>
      </c>
      <c r="K210" s="21">
        <f t="shared" si="57"/>
        <v>1184881</v>
      </c>
      <c r="L210" s="21">
        <f t="shared" si="58"/>
        <v>1490975</v>
      </c>
      <c r="M210" s="21">
        <f t="shared" si="59"/>
        <v>993984</v>
      </c>
      <c r="N210" s="20">
        <f t="shared" si="60"/>
        <v>21561543</v>
      </c>
      <c r="O210" s="20">
        <f t="shared" si="61"/>
        <v>1589715</v>
      </c>
      <c r="P210" s="20">
        <f t="shared" si="62"/>
        <v>1520800</v>
      </c>
      <c r="Q210" s="20">
        <f t="shared" si="63"/>
        <v>2147000</v>
      </c>
      <c r="R210" s="20">
        <f t="shared" si="64"/>
        <v>93400</v>
      </c>
      <c r="S210" s="20">
        <f t="shared" si="65"/>
        <v>715700</v>
      </c>
      <c r="T210" s="20">
        <f t="shared" si="66"/>
        <v>536800</v>
      </c>
      <c r="U210" s="21">
        <f t="shared" si="67"/>
        <v>6603415</v>
      </c>
      <c r="V210" s="21">
        <f t="shared" si="68"/>
        <v>28164958</v>
      </c>
    </row>
    <row r="211" spans="1:22" ht="14.1" customHeight="1" x14ac:dyDescent="0.2">
      <c r="A211" s="14" t="s">
        <v>170</v>
      </c>
      <c r="B211" s="15" t="s">
        <v>270</v>
      </c>
      <c r="C211" s="16">
        <v>25283057</v>
      </c>
      <c r="D211" s="17" t="s">
        <v>274</v>
      </c>
      <c r="E211" s="18">
        <v>40</v>
      </c>
      <c r="F211" s="19">
        <v>428.87</v>
      </c>
      <c r="G211" s="20">
        <f t="shared" si="54"/>
        <v>9588525</v>
      </c>
      <c r="H211" s="20">
        <f t="shared" si="55"/>
        <v>48262243</v>
      </c>
      <c r="I211" s="20">
        <v>0</v>
      </c>
      <c r="J211" s="20">
        <f t="shared" si="56"/>
        <v>0</v>
      </c>
      <c r="K211" s="21">
        <f t="shared" si="57"/>
        <v>3196175</v>
      </c>
      <c r="L211" s="21">
        <f t="shared" si="58"/>
        <v>4021854</v>
      </c>
      <c r="M211" s="21">
        <f t="shared" si="59"/>
        <v>2681236</v>
      </c>
      <c r="N211" s="20">
        <f t="shared" si="60"/>
        <v>58161508</v>
      </c>
      <c r="O211" s="20">
        <f t="shared" si="61"/>
        <v>4288202</v>
      </c>
      <c r="P211" s="20">
        <f t="shared" si="62"/>
        <v>4102300</v>
      </c>
      <c r="Q211" s="20">
        <f t="shared" si="63"/>
        <v>5791500</v>
      </c>
      <c r="R211" s="20">
        <f t="shared" si="64"/>
        <v>251900</v>
      </c>
      <c r="S211" s="20">
        <f t="shared" si="65"/>
        <v>1930500</v>
      </c>
      <c r="T211" s="20">
        <f t="shared" si="66"/>
        <v>1447900</v>
      </c>
      <c r="U211" s="21">
        <f t="shared" si="67"/>
        <v>17812302</v>
      </c>
      <c r="V211" s="21">
        <f t="shared" si="68"/>
        <v>75973810</v>
      </c>
    </row>
    <row r="212" spans="1:22" ht="14.1" customHeight="1" x14ac:dyDescent="0.2">
      <c r="A212" s="14" t="s">
        <v>170</v>
      </c>
      <c r="B212" s="15" t="s">
        <v>275</v>
      </c>
      <c r="C212" s="16">
        <v>34557721</v>
      </c>
      <c r="D212" s="17" t="s">
        <v>276</v>
      </c>
      <c r="E212" s="18">
        <v>20</v>
      </c>
      <c r="F212" s="19">
        <v>282.61</v>
      </c>
      <c r="G212" s="20">
        <f t="shared" si="54"/>
        <v>3159248</v>
      </c>
      <c r="H212" s="20">
        <f t="shared" si="55"/>
        <v>15901548</v>
      </c>
      <c r="I212" s="20">
        <v>0</v>
      </c>
      <c r="J212" s="20">
        <f t="shared" si="56"/>
        <v>0</v>
      </c>
      <c r="K212" s="21">
        <f t="shared" si="57"/>
        <v>1053083</v>
      </c>
      <c r="L212" s="21">
        <f t="shared" si="58"/>
        <v>1325129</v>
      </c>
      <c r="M212" s="21">
        <f t="shared" si="59"/>
        <v>883419</v>
      </c>
      <c r="N212" s="20">
        <f t="shared" si="60"/>
        <v>19163179</v>
      </c>
      <c r="O212" s="20">
        <f t="shared" si="61"/>
        <v>1412886</v>
      </c>
      <c r="P212" s="20">
        <f t="shared" si="62"/>
        <v>1351600</v>
      </c>
      <c r="Q212" s="20">
        <f t="shared" si="63"/>
        <v>1908200</v>
      </c>
      <c r="R212" s="20">
        <f t="shared" si="64"/>
        <v>83000</v>
      </c>
      <c r="S212" s="20">
        <f t="shared" si="65"/>
        <v>636100</v>
      </c>
      <c r="T212" s="20">
        <f t="shared" si="66"/>
        <v>477000</v>
      </c>
      <c r="U212" s="21">
        <f t="shared" si="67"/>
        <v>5868786</v>
      </c>
      <c r="V212" s="21">
        <f t="shared" si="68"/>
        <v>25031965</v>
      </c>
    </row>
    <row r="213" spans="1:22" ht="14.1" customHeight="1" x14ac:dyDescent="0.2">
      <c r="A213" s="14" t="s">
        <v>170</v>
      </c>
      <c r="B213" s="15" t="s">
        <v>275</v>
      </c>
      <c r="C213" s="16">
        <v>34567920</v>
      </c>
      <c r="D213" s="17" t="s">
        <v>277</v>
      </c>
      <c r="E213" s="18">
        <v>20</v>
      </c>
      <c r="F213" s="19">
        <v>308.92</v>
      </c>
      <c r="G213" s="20">
        <f t="shared" si="54"/>
        <v>3453363</v>
      </c>
      <c r="H213" s="20">
        <f t="shared" si="55"/>
        <v>17381927</v>
      </c>
      <c r="I213" s="20">
        <v>0</v>
      </c>
      <c r="J213" s="20">
        <f t="shared" si="56"/>
        <v>0</v>
      </c>
      <c r="K213" s="21">
        <f t="shared" si="57"/>
        <v>1151121</v>
      </c>
      <c r="L213" s="21">
        <f t="shared" si="58"/>
        <v>1448494</v>
      </c>
      <c r="M213" s="21">
        <f t="shared" si="59"/>
        <v>965663</v>
      </c>
      <c r="N213" s="20">
        <f t="shared" si="60"/>
        <v>20947205</v>
      </c>
      <c r="O213" s="20">
        <f t="shared" si="61"/>
        <v>1544421</v>
      </c>
      <c r="P213" s="20">
        <f t="shared" si="62"/>
        <v>1477500</v>
      </c>
      <c r="Q213" s="20">
        <f t="shared" si="63"/>
        <v>2085800</v>
      </c>
      <c r="R213" s="20">
        <f t="shared" si="64"/>
        <v>90700</v>
      </c>
      <c r="S213" s="20">
        <f t="shared" si="65"/>
        <v>695300</v>
      </c>
      <c r="T213" s="20">
        <f t="shared" si="66"/>
        <v>521500</v>
      </c>
      <c r="U213" s="21">
        <f t="shared" si="67"/>
        <v>6415221</v>
      </c>
      <c r="V213" s="21">
        <f t="shared" si="68"/>
        <v>27362426</v>
      </c>
    </row>
    <row r="214" spans="1:22" ht="14.1" customHeight="1" x14ac:dyDescent="0.2">
      <c r="A214" s="14" t="s">
        <v>170</v>
      </c>
      <c r="B214" s="15" t="s">
        <v>275</v>
      </c>
      <c r="C214" s="16">
        <v>36300178</v>
      </c>
      <c r="D214" s="17" t="s">
        <v>278</v>
      </c>
      <c r="E214" s="18">
        <v>40</v>
      </c>
      <c r="F214" s="19">
        <v>366.13</v>
      </c>
      <c r="G214" s="20">
        <f t="shared" si="54"/>
        <v>8185806</v>
      </c>
      <c r="H214" s="20">
        <f t="shared" si="55"/>
        <v>41201890</v>
      </c>
      <c r="I214" s="20">
        <v>0</v>
      </c>
      <c r="J214" s="20">
        <f t="shared" si="56"/>
        <v>0</v>
      </c>
      <c r="K214" s="21">
        <f t="shared" si="57"/>
        <v>2728602</v>
      </c>
      <c r="L214" s="21">
        <f t="shared" si="58"/>
        <v>3433491</v>
      </c>
      <c r="M214" s="21">
        <f t="shared" si="59"/>
        <v>2288994</v>
      </c>
      <c r="N214" s="20">
        <f t="shared" si="60"/>
        <v>49652977</v>
      </c>
      <c r="O214" s="20">
        <f t="shared" si="61"/>
        <v>3660874</v>
      </c>
      <c r="P214" s="20">
        <f t="shared" si="62"/>
        <v>3502200</v>
      </c>
      <c r="Q214" s="20">
        <f t="shared" si="63"/>
        <v>4944200</v>
      </c>
      <c r="R214" s="20">
        <f t="shared" si="64"/>
        <v>215100</v>
      </c>
      <c r="S214" s="20">
        <f t="shared" si="65"/>
        <v>1648100</v>
      </c>
      <c r="T214" s="20">
        <f t="shared" si="66"/>
        <v>1236100</v>
      </c>
      <c r="U214" s="21">
        <f t="shared" si="67"/>
        <v>15206574</v>
      </c>
      <c r="V214" s="21">
        <f t="shared" si="68"/>
        <v>64859551</v>
      </c>
    </row>
    <row r="215" spans="1:22" ht="14.1" customHeight="1" x14ac:dyDescent="0.2">
      <c r="A215" s="14" t="s">
        <v>170</v>
      </c>
      <c r="B215" s="15" t="s">
        <v>275</v>
      </c>
      <c r="C215" s="16">
        <v>34563882</v>
      </c>
      <c r="D215" s="17" t="s">
        <v>279</v>
      </c>
      <c r="E215" s="18">
        <v>20</v>
      </c>
      <c r="F215" s="19">
        <v>317.19</v>
      </c>
      <c r="G215" s="20">
        <f t="shared" si="54"/>
        <v>3545812</v>
      </c>
      <c r="H215" s="20">
        <f t="shared" si="55"/>
        <v>17847254</v>
      </c>
      <c r="I215" s="20">
        <v>0</v>
      </c>
      <c r="J215" s="20">
        <f t="shared" si="56"/>
        <v>0</v>
      </c>
      <c r="K215" s="21">
        <f t="shared" si="57"/>
        <v>1181937</v>
      </c>
      <c r="L215" s="21">
        <f t="shared" si="58"/>
        <v>1487271</v>
      </c>
      <c r="M215" s="21">
        <f t="shared" si="59"/>
        <v>991514</v>
      </c>
      <c r="N215" s="20">
        <f t="shared" si="60"/>
        <v>21507976</v>
      </c>
      <c r="O215" s="20">
        <f t="shared" si="61"/>
        <v>1585766</v>
      </c>
      <c r="P215" s="20">
        <f t="shared" si="62"/>
        <v>1517000</v>
      </c>
      <c r="Q215" s="20">
        <f t="shared" si="63"/>
        <v>2141700</v>
      </c>
      <c r="R215" s="20">
        <f t="shared" si="64"/>
        <v>93200</v>
      </c>
      <c r="S215" s="20">
        <f t="shared" si="65"/>
        <v>713900</v>
      </c>
      <c r="T215" s="20">
        <f t="shared" si="66"/>
        <v>535400</v>
      </c>
      <c r="U215" s="21">
        <f t="shared" si="67"/>
        <v>6586966</v>
      </c>
      <c r="V215" s="21">
        <f t="shared" si="68"/>
        <v>28094942</v>
      </c>
    </row>
    <row r="216" spans="1:22" ht="14.1" customHeight="1" x14ac:dyDescent="0.2">
      <c r="A216" s="14" t="s">
        <v>170</v>
      </c>
      <c r="B216" s="15" t="s">
        <v>275</v>
      </c>
      <c r="C216" s="16">
        <v>25273867</v>
      </c>
      <c r="D216" s="17" t="s">
        <v>280</v>
      </c>
      <c r="E216" s="18">
        <v>20</v>
      </c>
      <c r="F216" s="19">
        <v>306.2</v>
      </c>
      <c r="G216" s="20">
        <f t="shared" si="54"/>
        <v>3422956</v>
      </c>
      <c r="H216" s="20">
        <f t="shared" si="55"/>
        <v>17228879</v>
      </c>
      <c r="I216" s="20">
        <v>0</v>
      </c>
      <c r="J216" s="20">
        <f t="shared" si="56"/>
        <v>0</v>
      </c>
      <c r="K216" s="21">
        <f t="shared" si="57"/>
        <v>1140985</v>
      </c>
      <c r="L216" s="21">
        <f t="shared" si="58"/>
        <v>1435740</v>
      </c>
      <c r="M216" s="21">
        <f t="shared" si="59"/>
        <v>957160</v>
      </c>
      <c r="N216" s="20">
        <f t="shared" si="60"/>
        <v>20762764</v>
      </c>
      <c r="O216" s="20">
        <f t="shared" si="61"/>
        <v>1530822</v>
      </c>
      <c r="P216" s="20">
        <f t="shared" si="62"/>
        <v>1464500</v>
      </c>
      <c r="Q216" s="20">
        <f t="shared" si="63"/>
        <v>2067500</v>
      </c>
      <c r="R216" s="20">
        <f t="shared" si="64"/>
        <v>89900</v>
      </c>
      <c r="S216" s="20">
        <f t="shared" si="65"/>
        <v>689200</v>
      </c>
      <c r="T216" s="20">
        <f t="shared" si="66"/>
        <v>516900</v>
      </c>
      <c r="U216" s="21">
        <f t="shared" si="67"/>
        <v>6358822</v>
      </c>
      <c r="V216" s="21">
        <f t="shared" si="68"/>
        <v>27121586</v>
      </c>
    </row>
    <row r="217" spans="1:22" ht="14.1" customHeight="1" x14ac:dyDescent="0.2">
      <c r="A217" s="14" t="s">
        <v>170</v>
      </c>
      <c r="B217" s="15" t="s">
        <v>275</v>
      </c>
      <c r="C217" s="16">
        <v>1061699143</v>
      </c>
      <c r="D217" s="17" t="s">
        <v>281</v>
      </c>
      <c r="E217" s="18">
        <v>20</v>
      </c>
      <c r="F217" s="19">
        <v>285</v>
      </c>
      <c r="G217" s="20">
        <f t="shared" si="54"/>
        <v>3185965</v>
      </c>
      <c r="H217" s="20">
        <f t="shared" si="55"/>
        <v>16036024</v>
      </c>
      <c r="I217" s="20">
        <v>0</v>
      </c>
      <c r="J217" s="20">
        <f t="shared" si="56"/>
        <v>0</v>
      </c>
      <c r="K217" s="21">
        <f t="shared" si="57"/>
        <v>1061988</v>
      </c>
      <c r="L217" s="21">
        <f t="shared" si="58"/>
        <v>1336335</v>
      </c>
      <c r="M217" s="21">
        <f t="shared" si="59"/>
        <v>890890</v>
      </c>
      <c r="N217" s="20">
        <f t="shared" si="60"/>
        <v>19325237</v>
      </c>
      <c r="O217" s="20">
        <f t="shared" si="61"/>
        <v>1424834</v>
      </c>
      <c r="P217" s="20">
        <f t="shared" si="62"/>
        <v>1363100</v>
      </c>
      <c r="Q217" s="20">
        <f t="shared" si="63"/>
        <v>1924300</v>
      </c>
      <c r="R217" s="20">
        <f t="shared" si="64"/>
        <v>83700</v>
      </c>
      <c r="S217" s="20">
        <f t="shared" si="65"/>
        <v>641400</v>
      </c>
      <c r="T217" s="20">
        <f t="shared" si="66"/>
        <v>481100</v>
      </c>
      <c r="U217" s="21">
        <f t="shared" si="67"/>
        <v>5918434</v>
      </c>
      <c r="V217" s="21">
        <f t="shared" si="68"/>
        <v>25243671</v>
      </c>
    </row>
    <row r="218" spans="1:22" ht="14.1" customHeight="1" x14ac:dyDescent="0.2">
      <c r="A218" s="14" t="s">
        <v>170</v>
      </c>
      <c r="B218" s="15" t="s">
        <v>275</v>
      </c>
      <c r="C218" s="16">
        <v>34564635</v>
      </c>
      <c r="D218" s="17" t="s">
        <v>282</v>
      </c>
      <c r="E218" s="18">
        <v>20</v>
      </c>
      <c r="F218" s="19">
        <v>307.40100000000001</v>
      </c>
      <c r="G218" s="20">
        <f t="shared" si="54"/>
        <v>3436382</v>
      </c>
      <c r="H218" s="20">
        <f t="shared" si="55"/>
        <v>17296456</v>
      </c>
      <c r="I218" s="20">
        <v>0</v>
      </c>
      <c r="J218" s="20">
        <f t="shared" si="56"/>
        <v>0</v>
      </c>
      <c r="K218" s="21">
        <f t="shared" si="57"/>
        <v>1145461</v>
      </c>
      <c r="L218" s="21">
        <f t="shared" si="58"/>
        <v>1441371</v>
      </c>
      <c r="M218" s="21">
        <f t="shared" si="59"/>
        <v>960914</v>
      </c>
      <c r="N218" s="20">
        <f t="shared" si="60"/>
        <v>20844202</v>
      </c>
      <c r="O218" s="20">
        <f t="shared" si="61"/>
        <v>1536826</v>
      </c>
      <c r="P218" s="20">
        <f t="shared" si="62"/>
        <v>1470200</v>
      </c>
      <c r="Q218" s="20">
        <f t="shared" si="63"/>
        <v>2075600</v>
      </c>
      <c r="R218" s="20">
        <f t="shared" si="64"/>
        <v>90300</v>
      </c>
      <c r="S218" s="20">
        <f t="shared" si="65"/>
        <v>691900</v>
      </c>
      <c r="T218" s="20">
        <f t="shared" si="66"/>
        <v>518900</v>
      </c>
      <c r="U218" s="21">
        <f t="shared" si="67"/>
        <v>6383726</v>
      </c>
      <c r="V218" s="21">
        <f t="shared" si="68"/>
        <v>27227928</v>
      </c>
    </row>
    <row r="219" spans="1:22" ht="14.1" customHeight="1" x14ac:dyDescent="0.2">
      <c r="A219" s="14" t="s">
        <v>170</v>
      </c>
      <c r="B219" s="15" t="s">
        <v>275</v>
      </c>
      <c r="C219" s="16">
        <v>1061745120</v>
      </c>
      <c r="D219" s="17" t="s">
        <v>578</v>
      </c>
      <c r="E219" s="18">
        <v>20</v>
      </c>
      <c r="F219" s="19">
        <v>266.2</v>
      </c>
      <c r="G219" s="20">
        <f t="shared" si="54"/>
        <v>2975803</v>
      </c>
      <c r="H219" s="20">
        <f t="shared" si="55"/>
        <v>14978208</v>
      </c>
      <c r="I219" s="20">
        <v>0</v>
      </c>
      <c r="J219" s="20">
        <f t="shared" si="56"/>
        <v>0</v>
      </c>
      <c r="K219" s="21">
        <f t="shared" si="57"/>
        <v>991934</v>
      </c>
      <c r="L219" s="21">
        <f t="shared" si="58"/>
        <v>1248184</v>
      </c>
      <c r="M219" s="21">
        <f t="shared" si="59"/>
        <v>832123</v>
      </c>
      <c r="N219" s="20">
        <f t="shared" si="60"/>
        <v>18050449</v>
      </c>
      <c r="O219" s="20">
        <f t="shared" si="61"/>
        <v>1330845</v>
      </c>
      <c r="P219" s="20">
        <f t="shared" si="62"/>
        <v>1273100</v>
      </c>
      <c r="Q219" s="20">
        <f t="shared" si="63"/>
        <v>1797400</v>
      </c>
      <c r="R219" s="20">
        <f t="shared" si="64"/>
        <v>78200</v>
      </c>
      <c r="S219" s="20">
        <f t="shared" si="65"/>
        <v>599100</v>
      </c>
      <c r="T219" s="20">
        <f t="shared" si="66"/>
        <v>449300</v>
      </c>
      <c r="U219" s="21">
        <f t="shared" si="67"/>
        <v>5527945</v>
      </c>
      <c r="V219" s="21">
        <f t="shared" si="68"/>
        <v>23578394</v>
      </c>
    </row>
    <row r="220" spans="1:22" ht="14.1" customHeight="1" x14ac:dyDescent="0.2">
      <c r="A220" s="14" t="s">
        <v>170</v>
      </c>
      <c r="B220" s="15" t="s">
        <v>275</v>
      </c>
      <c r="C220" s="16">
        <v>34320877</v>
      </c>
      <c r="D220" s="17" t="s">
        <v>579</v>
      </c>
      <c r="E220" s="18">
        <v>20</v>
      </c>
      <c r="F220" s="19">
        <v>267.48</v>
      </c>
      <c r="G220" s="20">
        <f t="shared" si="54"/>
        <v>2990112</v>
      </c>
      <c r="H220" s="20">
        <f t="shared" si="55"/>
        <v>15050230</v>
      </c>
      <c r="I220" s="20">
        <v>0</v>
      </c>
      <c r="J220" s="20">
        <f t="shared" si="56"/>
        <v>0</v>
      </c>
      <c r="K220" s="21">
        <f t="shared" si="57"/>
        <v>996704</v>
      </c>
      <c r="L220" s="21">
        <f t="shared" si="58"/>
        <v>1254186</v>
      </c>
      <c r="M220" s="21">
        <f t="shared" si="59"/>
        <v>836124</v>
      </c>
      <c r="N220" s="20">
        <f t="shared" si="60"/>
        <v>18137244</v>
      </c>
      <c r="O220" s="20">
        <f t="shared" si="61"/>
        <v>1337245</v>
      </c>
      <c r="P220" s="20">
        <f t="shared" si="62"/>
        <v>1279300</v>
      </c>
      <c r="Q220" s="20">
        <f t="shared" si="63"/>
        <v>1806000</v>
      </c>
      <c r="R220" s="20">
        <f t="shared" si="64"/>
        <v>78600</v>
      </c>
      <c r="S220" s="20">
        <f t="shared" si="65"/>
        <v>602000</v>
      </c>
      <c r="T220" s="20">
        <f t="shared" si="66"/>
        <v>451500</v>
      </c>
      <c r="U220" s="21">
        <f t="shared" si="67"/>
        <v>5554645</v>
      </c>
      <c r="V220" s="21">
        <f t="shared" si="68"/>
        <v>23691889</v>
      </c>
    </row>
    <row r="221" spans="1:22" ht="14.1" customHeight="1" x14ac:dyDescent="0.2">
      <c r="A221" s="14" t="s">
        <v>170</v>
      </c>
      <c r="B221" s="15" t="s">
        <v>275</v>
      </c>
      <c r="C221" s="16">
        <v>37086066</v>
      </c>
      <c r="D221" s="17" t="s">
        <v>283</v>
      </c>
      <c r="E221" s="18">
        <v>20</v>
      </c>
      <c r="F221" s="19">
        <v>275.98</v>
      </c>
      <c r="G221" s="20">
        <f t="shared" si="54"/>
        <v>3085132</v>
      </c>
      <c r="H221" s="20">
        <f t="shared" si="55"/>
        <v>15528498</v>
      </c>
      <c r="I221" s="20">
        <v>0</v>
      </c>
      <c r="J221" s="20">
        <f t="shared" si="56"/>
        <v>0</v>
      </c>
      <c r="K221" s="21">
        <f t="shared" si="57"/>
        <v>1028377</v>
      </c>
      <c r="L221" s="21">
        <f t="shared" si="58"/>
        <v>1294041</v>
      </c>
      <c r="M221" s="21">
        <f t="shared" si="59"/>
        <v>862694</v>
      </c>
      <c r="N221" s="20">
        <f t="shared" si="60"/>
        <v>18713610</v>
      </c>
      <c r="O221" s="20">
        <f t="shared" si="61"/>
        <v>1379740</v>
      </c>
      <c r="P221" s="20">
        <f t="shared" si="62"/>
        <v>1319900</v>
      </c>
      <c r="Q221" s="20">
        <f t="shared" si="63"/>
        <v>1863400</v>
      </c>
      <c r="R221" s="20">
        <f t="shared" si="64"/>
        <v>81100</v>
      </c>
      <c r="S221" s="20">
        <f t="shared" si="65"/>
        <v>621100</v>
      </c>
      <c r="T221" s="20">
        <f t="shared" si="66"/>
        <v>465900</v>
      </c>
      <c r="U221" s="21">
        <f t="shared" si="67"/>
        <v>5731140</v>
      </c>
      <c r="V221" s="21">
        <f t="shared" si="68"/>
        <v>24444750</v>
      </c>
    </row>
    <row r="222" spans="1:22" ht="14.1" customHeight="1" x14ac:dyDescent="0.2">
      <c r="A222" s="14" t="s">
        <v>170</v>
      </c>
      <c r="B222" s="15" t="s">
        <v>275</v>
      </c>
      <c r="C222" s="16">
        <v>34571954</v>
      </c>
      <c r="D222" s="17" t="s">
        <v>284</v>
      </c>
      <c r="E222" s="18">
        <v>40</v>
      </c>
      <c r="F222" s="19">
        <v>339.5</v>
      </c>
      <c r="G222" s="20">
        <f t="shared" si="54"/>
        <v>7590422</v>
      </c>
      <c r="H222" s="20">
        <f t="shared" si="55"/>
        <v>38205124</v>
      </c>
      <c r="I222" s="20">
        <v>0</v>
      </c>
      <c r="J222" s="20">
        <f t="shared" si="56"/>
        <v>0</v>
      </c>
      <c r="K222" s="21">
        <f t="shared" si="57"/>
        <v>2530141</v>
      </c>
      <c r="L222" s="21">
        <f t="shared" si="58"/>
        <v>3183760</v>
      </c>
      <c r="M222" s="21">
        <f t="shared" si="59"/>
        <v>2122507</v>
      </c>
      <c r="N222" s="20">
        <f t="shared" si="60"/>
        <v>46041532</v>
      </c>
      <c r="O222" s="20">
        <f t="shared" si="61"/>
        <v>3394605</v>
      </c>
      <c r="P222" s="20">
        <f t="shared" si="62"/>
        <v>3247400</v>
      </c>
      <c r="Q222" s="20">
        <f t="shared" si="63"/>
        <v>4584600</v>
      </c>
      <c r="R222" s="20">
        <f t="shared" si="64"/>
        <v>199400</v>
      </c>
      <c r="S222" s="20">
        <f t="shared" si="65"/>
        <v>1528200</v>
      </c>
      <c r="T222" s="20">
        <f t="shared" si="66"/>
        <v>1146200</v>
      </c>
      <c r="U222" s="21">
        <f t="shared" si="67"/>
        <v>14100405</v>
      </c>
      <c r="V222" s="21">
        <f t="shared" si="68"/>
        <v>60141937</v>
      </c>
    </row>
    <row r="223" spans="1:22" ht="14.1" customHeight="1" x14ac:dyDescent="0.2">
      <c r="A223" s="14" t="s">
        <v>170</v>
      </c>
      <c r="B223" s="15" t="s">
        <v>275</v>
      </c>
      <c r="C223" s="16">
        <v>1061686367</v>
      </c>
      <c r="D223" s="17" t="s">
        <v>580</v>
      </c>
      <c r="E223" s="18">
        <v>40</v>
      </c>
      <c r="F223" s="19">
        <v>295.68</v>
      </c>
      <c r="G223" s="20">
        <f t="shared" si="54"/>
        <v>6610710</v>
      </c>
      <c r="H223" s="20">
        <f t="shared" si="55"/>
        <v>33273907</v>
      </c>
      <c r="I223" s="20">
        <v>0</v>
      </c>
      <c r="J223" s="20">
        <f t="shared" si="56"/>
        <v>0</v>
      </c>
      <c r="K223" s="21">
        <f t="shared" si="57"/>
        <v>2203570</v>
      </c>
      <c r="L223" s="21">
        <f t="shared" si="58"/>
        <v>2772826</v>
      </c>
      <c r="M223" s="21">
        <f t="shared" si="59"/>
        <v>1848550</v>
      </c>
      <c r="N223" s="20">
        <f t="shared" si="60"/>
        <v>40098853</v>
      </c>
      <c r="O223" s="20">
        <f t="shared" si="61"/>
        <v>2956456</v>
      </c>
      <c r="P223" s="20">
        <f t="shared" si="62"/>
        <v>2828300</v>
      </c>
      <c r="Q223" s="20">
        <f t="shared" si="63"/>
        <v>3992900</v>
      </c>
      <c r="R223" s="20">
        <f t="shared" si="64"/>
        <v>173700</v>
      </c>
      <c r="S223" s="20">
        <f t="shared" si="65"/>
        <v>1331000</v>
      </c>
      <c r="T223" s="20">
        <f t="shared" si="66"/>
        <v>998200</v>
      </c>
      <c r="U223" s="21">
        <f t="shared" si="67"/>
        <v>12280556</v>
      </c>
      <c r="V223" s="21">
        <f t="shared" si="68"/>
        <v>52379409</v>
      </c>
    </row>
    <row r="224" spans="1:22" ht="14.1" customHeight="1" x14ac:dyDescent="0.2">
      <c r="A224" s="14" t="s">
        <v>170</v>
      </c>
      <c r="B224" s="15" t="s">
        <v>275</v>
      </c>
      <c r="C224" s="16">
        <v>25273435</v>
      </c>
      <c r="D224" s="17" t="s">
        <v>285</v>
      </c>
      <c r="E224" s="18">
        <v>20</v>
      </c>
      <c r="F224" s="19">
        <v>358.24</v>
      </c>
      <c r="G224" s="20">
        <f t="shared" si="54"/>
        <v>4004702</v>
      </c>
      <c r="H224" s="20">
        <f t="shared" si="55"/>
        <v>20157000</v>
      </c>
      <c r="I224" s="20">
        <v>0</v>
      </c>
      <c r="J224" s="20">
        <f t="shared" si="56"/>
        <v>0</v>
      </c>
      <c r="K224" s="21">
        <f t="shared" si="57"/>
        <v>1334901</v>
      </c>
      <c r="L224" s="21">
        <f t="shared" si="58"/>
        <v>1679750</v>
      </c>
      <c r="M224" s="21">
        <f t="shared" si="59"/>
        <v>1119833</v>
      </c>
      <c r="N224" s="20">
        <f t="shared" si="60"/>
        <v>24291484</v>
      </c>
      <c r="O224" s="20">
        <f t="shared" si="61"/>
        <v>1790992</v>
      </c>
      <c r="P224" s="20">
        <f t="shared" si="62"/>
        <v>1713300</v>
      </c>
      <c r="Q224" s="20">
        <f t="shared" si="63"/>
        <v>2418800</v>
      </c>
      <c r="R224" s="20">
        <f t="shared" si="64"/>
        <v>105200</v>
      </c>
      <c r="S224" s="20">
        <f t="shared" si="65"/>
        <v>806300</v>
      </c>
      <c r="T224" s="20">
        <f t="shared" si="66"/>
        <v>604700</v>
      </c>
      <c r="U224" s="21">
        <f t="shared" si="67"/>
        <v>7439292</v>
      </c>
      <c r="V224" s="21">
        <f t="shared" si="68"/>
        <v>31730776</v>
      </c>
    </row>
    <row r="225" spans="1:22" ht="14.1" customHeight="1" x14ac:dyDescent="0.2">
      <c r="A225" s="14" t="s">
        <v>31</v>
      </c>
      <c r="B225" s="15" t="s">
        <v>286</v>
      </c>
      <c r="C225" s="16">
        <v>53106074</v>
      </c>
      <c r="D225" s="17" t="s">
        <v>581</v>
      </c>
      <c r="E225" s="18">
        <v>20</v>
      </c>
      <c r="F225" s="19">
        <v>235</v>
      </c>
      <c r="G225" s="20">
        <f t="shared" si="54"/>
        <v>2627024</v>
      </c>
      <c r="H225" s="20">
        <f t="shared" si="55"/>
        <v>13222687</v>
      </c>
      <c r="I225" s="20">
        <v>0</v>
      </c>
      <c r="J225" s="20">
        <f t="shared" si="56"/>
        <v>0</v>
      </c>
      <c r="K225" s="21">
        <f t="shared" si="57"/>
        <v>875675</v>
      </c>
      <c r="L225" s="21">
        <f t="shared" si="58"/>
        <v>1101891</v>
      </c>
      <c r="M225" s="21">
        <f t="shared" si="59"/>
        <v>734594</v>
      </c>
      <c r="N225" s="20">
        <f t="shared" si="60"/>
        <v>15934847</v>
      </c>
      <c r="O225" s="20">
        <f t="shared" si="61"/>
        <v>1174864</v>
      </c>
      <c r="P225" s="20">
        <f t="shared" si="62"/>
        <v>1123900</v>
      </c>
      <c r="Q225" s="20">
        <f t="shared" si="63"/>
        <v>1586700</v>
      </c>
      <c r="R225" s="20">
        <f t="shared" si="64"/>
        <v>69000</v>
      </c>
      <c r="S225" s="20">
        <f t="shared" si="65"/>
        <v>528900</v>
      </c>
      <c r="T225" s="20">
        <f t="shared" si="66"/>
        <v>396700</v>
      </c>
      <c r="U225" s="21">
        <f t="shared" si="67"/>
        <v>4880064</v>
      </c>
      <c r="V225" s="21">
        <f t="shared" si="68"/>
        <v>20814911</v>
      </c>
    </row>
    <row r="226" spans="1:22" ht="14.1" customHeight="1" x14ac:dyDescent="0.2">
      <c r="A226" s="14" t="s">
        <v>31</v>
      </c>
      <c r="B226" s="15" t="s">
        <v>286</v>
      </c>
      <c r="C226" s="16">
        <v>14651544</v>
      </c>
      <c r="D226" s="17" t="s">
        <v>287</v>
      </c>
      <c r="E226" s="18">
        <v>40</v>
      </c>
      <c r="F226" s="19">
        <v>429.52</v>
      </c>
      <c r="G226" s="20">
        <f t="shared" si="54"/>
        <v>9603058</v>
      </c>
      <c r="H226" s="20">
        <f t="shared" si="55"/>
        <v>48335392</v>
      </c>
      <c r="I226" s="20">
        <v>0</v>
      </c>
      <c r="J226" s="20">
        <f t="shared" si="56"/>
        <v>0</v>
      </c>
      <c r="K226" s="21">
        <f t="shared" si="57"/>
        <v>3201019</v>
      </c>
      <c r="L226" s="21">
        <f t="shared" si="58"/>
        <v>4027949</v>
      </c>
      <c r="M226" s="21">
        <f t="shared" si="59"/>
        <v>2685300</v>
      </c>
      <c r="N226" s="20">
        <f t="shared" si="60"/>
        <v>58249660</v>
      </c>
      <c r="O226" s="20">
        <f t="shared" si="61"/>
        <v>4294701</v>
      </c>
      <c r="P226" s="20">
        <f t="shared" si="62"/>
        <v>4108500</v>
      </c>
      <c r="Q226" s="20">
        <f t="shared" si="63"/>
        <v>5800200</v>
      </c>
      <c r="R226" s="20">
        <f t="shared" si="64"/>
        <v>252300</v>
      </c>
      <c r="S226" s="20">
        <f t="shared" si="65"/>
        <v>1933400</v>
      </c>
      <c r="T226" s="20">
        <f t="shared" si="66"/>
        <v>1450100</v>
      </c>
      <c r="U226" s="21">
        <f t="shared" si="67"/>
        <v>17839201</v>
      </c>
      <c r="V226" s="21">
        <f t="shared" si="68"/>
        <v>76088861</v>
      </c>
    </row>
    <row r="227" spans="1:22" ht="14.1" customHeight="1" x14ac:dyDescent="0.2">
      <c r="A227" s="14" t="s">
        <v>31</v>
      </c>
      <c r="B227" s="15" t="s">
        <v>286</v>
      </c>
      <c r="C227" s="16">
        <v>30238110</v>
      </c>
      <c r="D227" s="17" t="s">
        <v>310</v>
      </c>
      <c r="E227" s="18">
        <v>40</v>
      </c>
      <c r="F227" s="19">
        <v>376.96</v>
      </c>
      <c r="G227" s="20">
        <f t="shared" si="54"/>
        <v>8427940</v>
      </c>
      <c r="H227" s="20">
        <f t="shared" si="55"/>
        <v>42420631</v>
      </c>
      <c r="I227" s="20">
        <v>0</v>
      </c>
      <c r="J227" s="20">
        <f t="shared" si="56"/>
        <v>0</v>
      </c>
      <c r="K227" s="21">
        <f t="shared" si="57"/>
        <v>2809313</v>
      </c>
      <c r="L227" s="21">
        <f t="shared" si="58"/>
        <v>3535053</v>
      </c>
      <c r="M227" s="21">
        <f t="shared" si="59"/>
        <v>2356702</v>
      </c>
      <c r="N227" s="20">
        <f t="shared" si="60"/>
        <v>51121699</v>
      </c>
      <c r="O227" s="20">
        <f t="shared" si="61"/>
        <v>3769162</v>
      </c>
      <c r="P227" s="20">
        <f t="shared" si="62"/>
        <v>3605800</v>
      </c>
      <c r="Q227" s="20">
        <f t="shared" si="63"/>
        <v>5090500</v>
      </c>
      <c r="R227" s="20">
        <f t="shared" si="64"/>
        <v>221400</v>
      </c>
      <c r="S227" s="20">
        <f t="shared" si="65"/>
        <v>1696800</v>
      </c>
      <c r="T227" s="20">
        <f t="shared" si="66"/>
        <v>1272600</v>
      </c>
      <c r="U227" s="21">
        <f t="shared" si="67"/>
        <v>15656262</v>
      </c>
      <c r="V227" s="21">
        <f t="shared" si="68"/>
        <v>66777961</v>
      </c>
    </row>
    <row r="228" spans="1:22" ht="14.1" customHeight="1" x14ac:dyDescent="0.2">
      <c r="A228" s="14" t="s">
        <v>31</v>
      </c>
      <c r="B228" s="15" t="s">
        <v>286</v>
      </c>
      <c r="C228" s="16">
        <v>25291006</v>
      </c>
      <c r="D228" s="17" t="s">
        <v>288</v>
      </c>
      <c r="E228" s="18">
        <v>40</v>
      </c>
      <c r="F228" s="19">
        <v>340.4</v>
      </c>
      <c r="G228" s="20">
        <f t="shared" si="54"/>
        <v>7610544</v>
      </c>
      <c r="H228" s="20">
        <f t="shared" si="55"/>
        <v>38306405</v>
      </c>
      <c r="I228" s="20">
        <v>0</v>
      </c>
      <c r="J228" s="20">
        <f t="shared" si="56"/>
        <v>0</v>
      </c>
      <c r="K228" s="21">
        <f t="shared" si="57"/>
        <v>2536848</v>
      </c>
      <c r="L228" s="21">
        <f t="shared" si="58"/>
        <v>3192200</v>
      </c>
      <c r="M228" s="21">
        <f t="shared" si="59"/>
        <v>2128134</v>
      </c>
      <c r="N228" s="20">
        <f t="shared" si="60"/>
        <v>46163587</v>
      </c>
      <c r="O228" s="20">
        <f t="shared" si="61"/>
        <v>3403604</v>
      </c>
      <c r="P228" s="20">
        <f t="shared" si="62"/>
        <v>3256000</v>
      </c>
      <c r="Q228" s="20">
        <f t="shared" si="63"/>
        <v>4596800</v>
      </c>
      <c r="R228" s="20">
        <f t="shared" si="64"/>
        <v>200000</v>
      </c>
      <c r="S228" s="20">
        <f t="shared" si="65"/>
        <v>1532300</v>
      </c>
      <c r="T228" s="20">
        <f t="shared" si="66"/>
        <v>1149200</v>
      </c>
      <c r="U228" s="21">
        <f t="shared" si="67"/>
        <v>14137904</v>
      </c>
      <c r="V228" s="21">
        <f t="shared" si="68"/>
        <v>60301491</v>
      </c>
    </row>
    <row r="229" spans="1:22" ht="14.1" customHeight="1" x14ac:dyDescent="0.2">
      <c r="A229" s="14" t="s">
        <v>31</v>
      </c>
      <c r="B229" s="15" t="s">
        <v>286</v>
      </c>
      <c r="C229" s="16">
        <v>25283965</v>
      </c>
      <c r="D229" s="17" t="s">
        <v>289</v>
      </c>
      <c r="E229" s="18">
        <v>40</v>
      </c>
      <c r="F229" s="19">
        <v>303.56</v>
      </c>
      <c r="G229" s="20">
        <f t="shared" si="54"/>
        <v>6786888</v>
      </c>
      <c r="H229" s="20">
        <f t="shared" si="55"/>
        <v>34160670</v>
      </c>
      <c r="I229" s="20">
        <v>0</v>
      </c>
      <c r="J229" s="20">
        <f t="shared" si="56"/>
        <v>0</v>
      </c>
      <c r="K229" s="21">
        <f t="shared" si="57"/>
        <v>2262296</v>
      </c>
      <c r="L229" s="21">
        <f t="shared" si="58"/>
        <v>2846722</v>
      </c>
      <c r="M229" s="21">
        <f t="shared" si="59"/>
        <v>1897815</v>
      </c>
      <c r="N229" s="20">
        <f t="shared" si="60"/>
        <v>41167503</v>
      </c>
      <c r="O229" s="20">
        <f t="shared" si="61"/>
        <v>3035247</v>
      </c>
      <c r="P229" s="20">
        <f t="shared" si="62"/>
        <v>2903700</v>
      </c>
      <c r="Q229" s="20">
        <f t="shared" si="63"/>
        <v>4099300</v>
      </c>
      <c r="R229" s="20">
        <f t="shared" si="64"/>
        <v>178300</v>
      </c>
      <c r="S229" s="20">
        <f t="shared" si="65"/>
        <v>1366400</v>
      </c>
      <c r="T229" s="20">
        <f t="shared" si="66"/>
        <v>1024800</v>
      </c>
      <c r="U229" s="21">
        <f t="shared" si="67"/>
        <v>12607747</v>
      </c>
      <c r="V229" s="21">
        <f t="shared" si="68"/>
        <v>53775250</v>
      </c>
    </row>
    <row r="230" spans="1:22" ht="14.1" customHeight="1" x14ac:dyDescent="0.2">
      <c r="A230" s="14" t="s">
        <v>31</v>
      </c>
      <c r="B230" s="15" t="s">
        <v>286</v>
      </c>
      <c r="C230" s="16">
        <v>1144043699</v>
      </c>
      <c r="D230" s="17" t="s">
        <v>582</v>
      </c>
      <c r="E230" s="18">
        <v>40</v>
      </c>
      <c r="F230" s="19">
        <v>257.58</v>
      </c>
      <c r="G230" s="20">
        <f t="shared" si="54"/>
        <v>5758883</v>
      </c>
      <c r="H230" s="20">
        <f t="shared" si="55"/>
        <v>28986378</v>
      </c>
      <c r="I230" s="20">
        <v>0</v>
      </c>
      <c r="J230" s="20">
        <f t="shared" si="56"/>
        <v>0</v>
      </c>
      <c r="K230" s="21">
        <f t="shared" si="57"/>
        <v>1919628</v>
      </c>
      <c r="L230" s="21">
        <f t="shared" si="58"/>
        <v>2415531</v>
      </c>
      <c r="M230" s="21">
        <f t="shared" si="59"/>
        <v>1610354</v>
      </c>
      <c r="N230" s="20">
        <f t="shared" si="60"/>
        <v>34931891</v>
      </c>
      <c r="O230" s="20">
        <f t="shared" si="61"/>
        <v>2575501</v>
      </c>
      <c r="P230" s="20">
        <f t="shared" si="62"/>
        <v>2463800</v>
      </c>
      <c r="Q230" s="20">
        <f t="shared" si="63"/>
        <v>3478400</v>
      </c>
      <c r="R230" s="20">
        <f t="shared" si="64"/>
        <v>151300</v>
      </c>
      <c r="S230" s="20">
        <f t="shared" si="65"/>
        <v>1159500</v>
      </c>
      <c r="T230" s="20">
        <f t="shared" si="66"/>
        <v>869600</v>
      </c>
      <c r="U230" s="21">
        <f t="shared" si="67"/>
        <v>10698101</v>
      </c>
      <c r="V230" s="21">
        <f t="shared" si="68"/>
        <v>45629992</v>
      </c>
    </row>
    <row r="231" spans="1:22" ht="14.1" customHeight="1" x14ac:dyDescent="0.2">
      <c r="A231" s="14" t="s">
        <v>31</v>
      </c>
      <c r="B231" s="15" t="s">
        <v>290</v>
      </c>
      <c r="C231" s="16">
        <v>34568359</v>
      </c>
      <c r="D231" s="17" t="s">
        <v>583</v>
      </c>
      <c r="E231" s="18">
        <v>40</v>
      </c>
      <c r="F231" s="19">
        <v>260.43</v>
      </c>
      <c r="G231" s="20">
        <f t="shared" si="54"/>
        <v>5822603</v>
      </c>
      <c r="H231" s="20">
        <f t="shared" si="55"/>
        <v>29307102</v>
      </c>
      <c r="I231" s="20">
        <v>0</v>
      </c>
      <c r="J231" s="20">
        <f t="shared" si="56"/>
        <v>0</v>
      </c>
      <c r="K231" s="21">
        <f t="shared" si="57"/>
        <v>1940868</v>
      </c>
      <c r="L231" s="21">
        <f t="shared" si="58"/>
        <v>2442258</v>
      </c>
      <c r="M231" s="21">
        <f t="shared" si="59"/>
        <v>1628172</v>
      </c>
      <c r="N231" s="20">
        <f t="shared" si="60"/>
        <v>35318400</v>
      </c>
      <c r="O231" s="20">
        <f t="shared" si="61"/>
        <v>2603998</v>
      </c>
      <c r="P231" s="20">
        <f t="shared" si="62"/>
        <v>2491100</v>
      </c>
      <c r="Q231" s="20">
        <f t="shared" si="63"/>
        <v>3516900</v>
      </c>
      <c r="R231" s="20">
        <f t="shared" si="64"/>
        <v>153000</v>
      </c>
      <c r="S231" s="20">
        <f t="shared" si="65"/>
        <v>1172300</v>
      </c>
      <c r="T231" s="20">
        <f t="shared" si="66"/>
        <v>879200</v>
      </c>
      <c r="U231" s="21">
        <f t="shared" si="67"/>
        <v>10816498</v>
      </c>
      <c r="V231" s="21">
        <f t="shared" si="68"/>
        <v>46134898</v>
      </c>
    </row>
    <row r="232" spans="1:22" ht="14.1" customHeight="1" x14ac:dyDescent="0.2">
      <c r="A232" s="14" t="s">
        <v>31</v>
      </c>
      <c r="B232" s="15" t="s">
        <v>290</v>
      </c>
      <c r="C232" s="16">
        <v>1061780806</v>
      </c>
      <c r="D232" s="17" t="s">
        <v>584</v>
      </c>
      <c r="E232" s="18">
        <v>40</v>
      </c>
      <c r="F232" s="19">
        <v>258.32</v>
      </c>
      <c r="G232" s="20">
        <f t="shared" si="54"/>
        <v>5775428</v>
      </c>
      <c r="H232" s="20">
        <f t="shared" si="55"/>
        <v>29069654</v>
      </c>
      <c r="I232" s="20">
        <v>0</v>
      </c>
      <c r="J232" s="20">
        <f t="shared" si="56"/>
        <v>0</v>
      </c>
      <c r="K232" s="21">
        <f t="shared" si="57"/>
        <v>1925143</v>
      </c>
      <c r="L232" s="21">
        <f t="shared" si="58"/>
        <v>2422471</v>
      </c>
      <c r="M232" s="21">
        <f t="shared" si="59"/>
        <v>1614981</v>
      </c>
      <c r="N232" s="20">
        <f t="shared" si="60"/>
        <v>35032249</v>
      </c>
      <c r="O232" s="20">
        <f t="shared" si="61"/>
        <v>2582900</v>
      </c>
      <c r="P232" s="20">
        <f t="shared" si="62"/>
        <v>2470900</v>
      </c>
      <c r="Q232" s="20">
        <f t="shared" si="63"/>
        <v>3488400</v>
      </c>
      <c r="R232" s="20">
        <f t="shared" si="64"/>
        <v>151700</v>
      </c>
      <c r="S232" s="20">
        <f t="shared" si="65"/>
        <v>1162800</v>
      </c>
      <c r="T232" s="20">
        <f t="shared" si="66"/>
        <v>872100</v>
      </c>
      <c r="U232" s="21">
        <f t="shared" si="67"/>
        <v>10728800</v>
      </c>
      <c r="V232" s="21">
        <f t="shared" si="68"/>
        <v>45761049</v>
      </c>
    </row>
    <row r="233" spans="1:22" ht="14.1" customHeight="1" x14ac:dyDescent="0.2">
      <c r="A233" s="14" t="s">
        <v>31</v>
      </c>
      <c r="B233" s="15" t="s">
        <v>291</v>
      </c>
      <c r="C233" s="16">
        <v>34570925</v>
      </c>
      <c r="D233" s="17" t="s">
        <v>292</v>
      </c>
      <c r="E233" s="18">
        <v>40</v>
      </c>
      <c r="F233" s="19">
        <v>265.83</v>
      </c>
      <c r="G233" s="20">
        <f t="shared" si="54"/>
        <v>5943334</v>
      </c>
      <c r="H233" s="20">
        <f t="shared" si="55"/>
        <v>29914781</v>
      </c>
      <c r="I233" s="20">
        <v>0</v>
      </c>
      <c r="J233" s="20">
        <f t="shared" si="56"/>
        <v>0</v>
      </c>
      <c r="K233" s="21">
        <f t="shared" si="57"/>
        <v>1981111</v>
      </c>
      <c r="L233" s="21">
        <f t="shared" si="58"/>
        <v>2492898</v>
      </c>
      <c r="M233" s="21">
        <f t="shared" si="59"/>
        <v>1661932</v>
      </c>
      <c r="N233" s="20">
        <f t="shared" si="60"/>
        <v>36050722</v>
      </c>
      <c r="O233" s="20">
        <f t="shared" si="61"/>
        <v>2657991</v>
      </c>
      <c r="P233" s="20">
        <f t="shared" si="62"/>
        <v>2542800</v>
      </c>
      <c r="Q233" s="20">
        <f t="shared" si="63"/>
        <v>3589800</v>
      </c>
      <c r="R233" s="20">
        <f t="shared" si="64"/>
        <v>156200</v>
      </c>
      <c r="S233" s="20">
        <f t="shared" si="65"/>
        <v>1196600</v>
      </c>
      <c r="T233" s="20">
        <f t="shared" si="66"/>
        <v>897400</v>
      </c>
      <c r="U233" s="21">
        <f t="shared" si="67"/>
        <v>11040791</v>
      </c>
      <c r="V233" s="21">
        <f t="shared" si="68"/>
        <v>47091513</v>
      </c>
    </row>
    <row r="234" spans="1:22" ht="14.1" customHeight="1" x14ac:dyDescent="0.2">
      <c r="A234" s="14" t="s">
        <v>31</v>
      </c>
      <c r="B234" s="15" t="s">
        <v>293</v>
      </c>
      <c r="C234" s="16">
        <v>79510322</v>
      </c>
      <c r="D234" s="17" t="s">
        <v>294</v>
      </c>
      <c r="E234" s="18">
        <v>40</v>
      </c>
      <c r="F234" s="19">
        <v>321</v>
      </c>
      <c r="G234" s="20">
        <f t="shared" si="54"/>
        <v>7176806</v>
      </c>
      <c r="H234" s="20">
        <f t="shared" si="55"/>
        <v>36123257</v>
      </c>
      <c r="I234" s="20">
        <v>0</v>
      </c>
      <c r="J234" s="20">
        <f t="shared" si="56"/>
        <v>0</v>
      </c>
      <c r="K234" s="21">
        <f t="shared" si="57"/>
        <v>2392269</v>
      </c>
      <c r="L234" s="21">
        <f t="shared" si="58"/>
        <v>3010271</v>
      </c>
      <c r="M234" s="21">
        <f t="shared" si="59"/>
        <v>2006848</v>
      </c>
      <c r="N234" s="20">
        <f t="shared" si="60"/>
        <v>43532645</v>
      </c>
      <c r="O234" s="20">
        <f t="shared" si="61"/>
        <v>3209627</v>
      </c>
      <c r="P234" s="20">
        <f t="shared" si="62"/>
        <v>3070500</v>
      </c>
      <c r="Q234" s="20">
        <f t="shared" si="63"/>
        <v>4334800</v>
      </c>
      <c r="R234" s="20">
        <f t="shared" si="64"/>
        <v>188600</v>
      </c>
      <c r="S234" s="20">
        <f t="shared" si="65"/>
        <v>1444900</v>
      </c>
      <c r="T234" s="20">
        <f t="shared" si="66"/>
        <v>1083700</v>
      </c>
      <c r="U234" s="21">
        <f t="shared" si="67"/>
        <v>13332127</v>
      </c>
      <c r="V234" s="21">
        <f t="shared" si="68"/>
        <v>56864772</v>
      </c>
    </row>
    <row r="235" spans="1:22" ht="14.1" customHeight="1" x14ac:dyDescent="0.2">
      <c r="A235" s="14" t="s">
        <v>31</v>
      </c>
      <c r="B235" s="15" t="s">
        <v>295</v>
      </c>
      <c r="C235" s="16">
        <v>79671844</v>
      </c>
      <c r="D235" s="17" t="s">
        <v>296</v>
      </c>
      <c r="E235" s="18">
        <v>40</v>
      </c>
      <c r="F235" s="19">
        <v>321</v>
      </c>
      <c r="G235" s="20">
        <f t="shared" si="54"/>
        <v>7176806</v>
      </c>
      <c r="H235" s="20">
        <f t="shared" si="55"/>
        <v>36123257</v>
      </c>
      <c r="I235" s="20">
        <v>0</v>
      </c>
      <c r="J235" s="20">
        <f t="shared" si="56"/>
        <v>0</v>
      </c>
      <c r="K235" s="21">
        <f t="shared" si="57"/>
        <v>2392269</v>
      </c>
      <c r="L235" s="21">
        <f t="shared" si="58"/>
        <v>3010271</v>
      </c>
      <c r="M235" s="21">
        <f t="shared" si="59"/>
        <v>2006848</v>
      </c>
      <c r="N235" s="20">
        <f t="shared" si="60"/>
        <v>43532645</v>
      </c>
      <c r="O235" s="20">
        <f t="shared" si="61"/>
        <v>3209627</v>
      </c>
      <c r="P235" s="20">
        <f t="shared" si="62"/>
        <v>3070500</v>
      </c>
      <c r="Q235" s="20">
        <f t="shared" si="63"/>
        <v>4334800</v>
      </c>
      <c r="R235" s="20">
        <f t="shared" si="64"/>
        <v>188600</v>
      </c>
      <c r="S235" s="20">
        <f t="shared" si="65"/>
        <v>1444900</v>
      </c>
      <c r="T235" s="20">
        <f t="shared" si="66"/>
        <v>1083700</v>
      </c>
      <c r="U235" s="21">
        <f t="shared" si="67"/>
        <v>13332127</v>
      </c>
      <c r="V235" s="21">
        <f t="shared" si="68"/>
        <v>56864772</v>
      </c>
    </row>
    <row r="236" spans="1:22" ht="14.1" customHeight="1" x14ac:dyDescent="0.2">
      <c r="A236" s="14" t="s">
        <v>31</v>
      </c>
      <c r="B236" s="15" t="s">
        <v>295</v>
      </c>
      <c r="C236" s="16">
        <v>1061704795</v>
      </c>
      <c r="D236" s="17" t="s">
        <v>297</v>
      </c>
      <c r="E236" s="18">
        <v>40</v>
      </c>
      <c r="F236" s="19">
        <v>371.92</v>
      </c>
      <c r="G236" s="20">
        <f t="shared" si="54"/>
        <v>8315257</v>
      </c>
      <c r="H236" s="20">
        <f t="shared" si="55"/>
        <v>41853460</v>
      </c>
      <c r="I236" s="20">
        <v>0</v>
      </c>
      <c r="J236" s="20">
        <f t="shared" si="56"/>
        <v>0</v>
      </c>
      <c r="K236" s="21">
        <f t="shared" si="57"/>
        <v>2771752</v>
      </c>
      <c r="L236" s="21">
        <f t="shared" si="58"/>
        <v>3487788</v>
      </c>
      <c r="M236" s="21">
        <f t="shared" si="59"/>
        <v>2325192</v>
      </c>
      <c r="N236" s="20">
        <f t="shared" si="60"/>
        <v>50438192</v>
      </c>
      <c r="O236" s="20">
        <f t="shared" si="61"/>
        <v>3718768</v>
      </c>
      <c r="P236" s="20">
        <f t="shared" si="62"/>
        <v>3557500</v>
      </c>
      <c r="Q236" s="20">
        <f t="shared" si="63"/>
        <v>5022400</v>
      </c>
      <c r="R236" s="20">
        <f t="shared" si="64"/>
        <v>218500</v>
      </c>
      <c r="S236" s="20">
        <f t="shared" si="65"/>
        <v>1674100</v>
      </c>
      <c r="T236" s="20">
        <f t="shared" si="66"/>
        <v>1255600</v>
      </c>
      <c r="U236" s="21">
        <f t="shared" si="67"/>
        <v>15446868</v>
      </c>
      <c r="V236" s="21">
        <f t="shared" si="68"/>
        <v>65885060</v>
      </c>
    </row>
    <row r="237" spans="1:22" ht="14.1" customHeight="1" x14ac:dyDescent="0.2">
      <c r="A237" s="14" t="s">
        <v>31</v>
      </c>
      <c r="B237" s="15" t="s">
        <v>298</v>
      </c>
      <c r="C237" s="16">
        <v>1130619850</v>
      </c>
      <c r="D237" s="17" t="s">
        <v>299</v>
      </c>
      <c r="E237" s="18">
        <v>40</v>
      </c>
      <c r="F237" s="19">
        <v>379.36</v>
      </c>
      <c r="G237" s="20">
        <f t="shared" si="54"/>
        <v>8481598</v>
      </c>
      <c r="H237" s="20">
        <f t="shared" si="55"/>
        <v>42690710</v>
      </c>
      <c r="I237" s="20">
        <v>0</v>
      </c>
      <c r="J237" s="20">
        <f t="shared" si="56"/>
        <v>0</v>
      </c>
      <c r="K237" s="21">
        <f t="shared" si="57"/>
        <v>2827199</v>
      </c>
      <c r="L237" s="21">
        <f t="shared" si="58"/>
        <v>3557559</v>
      </c>
      <c r="M237" s="21">
        <f t="shared" si="59"/>
        <v>2371706</v>
      </c>
      <c r="N237" s="20">
        <f t="shared" si="60"/>
        <v>51447174</v>
      </c>
      <c r="O237" s="20">
        <f t="shared" si="61"/>
        <v>3793159</v>
      </c>
      <c r="P237" s="20">
        <f t="shared" si="62"/>
        <v>3628700</v>
      </c>
      <c r="Q237" s="20">
        <f t="shared" si="63"/>
        <v>5122900</v>
      </c>
      <c r="R237" s="20">
        <f t="shared" si="64"/>
        <v>222800</v>
      </c>
      <c r="S237" s="20">
        <f t="shared" si="65"/>
        <v>1707600</v>
      </c>
      <c r="T237" s="20">
        <f t="shared" si="66"/>
        <v>1280700</v>
      </c>
      <c r="U237" s="21">
        <f t="shared" si="67"/>
        <v>15755859</v>
      </c>
      <c r="V237" s="21">
        <f t="shared" si="68"/>
        <v>67203033</v>
      </c>
    </row>
    <row r="238" spans="1:22" ht="14.1" customHeight="1" x14ac:dyDescent="0.2">
      <c r="A238" s="14" t="s">
        <v>31</v>
      </c>
      <c r="B238" s="15" t="s">
        <v>298</v>
      </c>
      <c r="C238" s="16">
        <v>94495559</v>
      </c>
      <c r="D238" s="17" t="s">
        <v>300</v>
      </c>
      <c r="E238" s="18">
        <v>40</v>
      </c>
      <c r="F238" s="19">
        <v>365.28</v>
      </c>
      <c r="G238" s="20">
        <f t="shared" si="54"/>
        <v>8166802</v>
      </c>
      <c r="H238" s="20">
        <f t="shared" si="55"/>
        <v>41106237</v>
      </c>
      <c r="I238" s="20">
        <v>0</v>
      </c>
      <c r="J238" s="20">
        <f t="shared" si="56"/>
        <v>0</v>
      </c>
      <c r="K238" s="21">
        <f t="shared" si="57"/>
        <v>2722267</v>
      </c>
      <c r="L238" s="21">
        <f t="shared" si="58"/>
        <v>3425520</v>
      </c>
      <c r="M238" s="21">
        <f t="shared" si="59"/>
        <v>2283680</v>
      </c>
      <c r="N238" s="20">
        <f t="shared" si="60"/>
        <v>49537704</v>
      </c>
      <c r="O238" s="20">
        <f t="shared" si="61"/>
        <v>3652375</v>
      </c>
      <c r="P238" s="20">
        <f t="shared" si="62"/>
        <v>3494000</v>
      </c>
      <c r="Q238" s="20">
        <f t="shared" si="63"/>
        <v>4932700</v>
      </c>
      <c r="R238" s="20">
        <f t="shared" si="64"/>
        <v>214600</v>
      </c>
      <c r="S238" s="20">
        <f t="shared" si="65"/>
        <v>1644200</v>
      </c>
      <c r="T238" s="20">
        <f t="shared" si="66"/>
        <v>1233200</v>
      </c>
      <c r="U238" s="21">
        <f t="shared" si="67"/>
        <v>15171075</v>
      </c>
      <c r="V238" s="21">
        <f t="shared" si="68"/>
        <v>64708779</v>
      </c>
    </row>
    <row r="239" spans="1:22" ht="14.1" customHeight="1" x14ac:dyDescent="0.2">
      <c r="A239" s="14" t="s">
        <v>31</v>
      </c>
      <c r="B239" s="15" t="s">
        <v>298</v>
      </c>
      <c r="C239" s="16">
        <v>1130681219</v>
      </c>
      <c r="D239" s="17" t="s">
        <v>301</v>
      </c>
      <c r="E239" s="18">
        <v>40</v>
      </c>
      <c r="F239" s="19">
        <v>456.24</v>
      </c>
      <c r="G239" s="20">
        <f t="shared" si="54"/>
        <v>10200454</v>
      </c>
      <c r="H239" s="20">
        <f t="shared" si="55"/>
        <v>51342285</v>
      </c>
      <c r="I239" s="20">
        <v>0</v>
      </c>
      <c r="J239" s="20">
        <f t="shared" si="56"/>
        <v>0</v>
      </c>
      <c r="K239" s="21">
        <f t="shared" si="57"/>
        <v>3400151</v>
      </c>
      <c r="L239" s="21">
        <f t="shared" si="58"/>
        <v>4278524</v>
      </c>
      <c r="M239" s="21">
        <f t="shared" si="59"/>
        <v>2852349</v>
      </c>
      <c r="N239" s="20">
        <f t="shared" si="60"/>
        <v>61873309</v>
      </c>
      <c r="O239" s="20">
        <f t="shared" si="61"/>
        <v>4561870</v>
      </c>
      <c r="P239" s="20">
        <f t="shared" si="62"/>
        <v>4364100</v>
      </c>
      <c r="Q239" s="20">
        <f t="shared" si="63"/>
        <v>6161100</v>
      </c>
      <c r="R239" s="20">
        <f t="shared" si="64"/>
        <v>268000</v>
      </c>
      <c r="S239" s="20">
        <f t="shared" si="65"/>
        <v>2053700</v>
      </c>
      <c r="T239" s="20">
        <f t="shared" si="66"/>
        <v>1540300</v>
      </c>
      <c r="U239" s="21">
        <f t="shared" si="67"/>
        <v>18949070</v>
      </c>
      <c r="V239" s="21">
        <f t="shared" si="68"/>
        <v>80822379</v>
      </c>
    </row>
    <row r="240" spans="1:22" ht="14.1" customHeight="1" x14ac:dyDescent="0.2">
      <c r="A240" s="47" t="s">
        <v>31</v>
      </c>
      <c r="B240" s="48" t="s">
        <v>32</v>
      </c>
      <c r="C240" s="49">
        <v>53042241</v>
      </c>
      <c r="D240" s="50" t="s">
        <v>302</v>
      </c>
      <c r="E240" s="51">
        <v>40</v>
      </c>
      <c r="F240" s="52">
        <v>329.2</v>
      </c>
      <c r="G240" s="53">
        <f t="shared" si="54"/>
        <v>7360138</v>
      </c>
      <c r="H240" s="53">
        <f t="shared" si="55"/>
        <v>37046028</v>
      </c>
      <c r="I240" s="53">
        <v>0</v>
      </c>
      <c r="J240" s="53">
        <f>ROUND(((G240+(I240/12))*10/12),0)</f>
        <v>6133448</v>
      </c>
      <c r="K240" s="54">
        <f>ROUND(((G240+(I240+J240/12))*5/12),0)</f>
        <v>3279691</v>
      </c>
      <c r="L240" s="54">
        <f t="shared" si="58"/>
        <v>3301556</v>
      </c>
      <c r="M240" s="54">
        <f t="shared" si="59"/>
        <v>2272499</v>
      </c>
      <c r="N240" s="53">
        <f t="shared" si="60"/>
        <v>52033222</v>
      </c>
      <c r="O240" s="53">
        <f t="shared" si="61"/>
        <v>3871597</v>
      </c>
      <c r="P240" s="53">
        <f t="shared" si="62"/>
        <v>3148900</v>
      </c>
      <c r="Q240" s="53">
        <f t="shared" si="63"/>
        <v>4445500</v>
      </c>
      <c r="R240" s="53">
        <f t="shared" si="64"/>
        <v>193400</v>
      </c>
      <c r="S240" s="53">
        <f t="shared" si="65"/>
        <v>1481800</v>
      </c>
      <c r="T240" s="53">
        <f t="shared" si="66"/>
        <v>1111400</v>
      </c>
      <c r="U240" s="54">
        <f t="shared" si="67"/>
        <v>14252597</v>
      </c>
      <c r="V240" s="54">
        <f t="shared" si="68"/>
        <v>66285819</v>
      </c>
    </row>
    <row r="241" spans="1:22" ht="14.1" customHeight="1" x14ac:dyDescent="0.2">
      <c r="A241" s="14" t="s">
        <v>31</v>
      </c>
      <c r="B241" s="15" t="s">
        <v>32</v>
      </c>
      <c r="C241" s="16">
        <v>1061747633</v>
      </c>
      <c r="D241" s="17" t="s">
        <v>166</v>
      </c>
      <c r="E241" s="18">
        <v>40</v>
      </c>
      <c r="F241" s="19">
        <v>238.29</v>
      </c>
      <c r="G241" s="20">
        <f t="shared" si="54"/>
        <v>5327604</v>
      </c>
      <c r="H241" s="20">
        <f t="shared" si="55"/>
        <v>26815607</v>
      </c>
      <c r="I241" s="20">
        <v>0</v>
      </c>
      <c r="J241" s="20">
        <f t="shared" si="56"/>
        <v>0</v>
      </c>
      <c r="K241" s="21">
        <f t="shared" si="57"/>
        <v>1775868</v>
      </c>
      <c r="L241" s="21">
        <f t="shared" si="58"/>
        <v>2234634</v>
      </c>
      <c r="M241" s="21">
        <f t="shared" si="59"/>
        <v>1489756</v>
      </c>
      <c r="N241" s="20">
        <f t="shared" si="60"/>
        <v>32315865</v>
      </c>
      <c r="O241" s="20">
        <f t="shared" si="61"/>
        <v>2382623</v>
      </c>
      <c r="P241" s="20">
        <f t="shared" si="62"/>
        <v>2279300</v>
      </c>
      <c r="Q241" s="20">
        <f t="shared" si="63"/>
        <v>3217900</v>
      </c>
      <c r="R241" s="20">
        <f t="shared" si="64"/>
        <v>140000</v>
      </c>
      <c r="S241" s="20">
        <f t="shared" si="65"/>
        <v>1072600</v>
      </c>
      <c r="T241" s="20">
        <f t="shared" si="66"/>
        <v>804500</v>
      </c>
      <c r="U241" s="21">
        <f t="shared" si="67"/>
        <v>9896923</v>
      </c>
      <c r="V241" s="21">
        <f t="shared" si="68"/>
        <v>42212788</v>
      </c>
    </row>
    <row r="242" spans="1:22" ht="14.1" customHeight="1" x14ac:dyDescent="0.2">
      <c r="A242" s="14" t="s">
        <v>31</v>
      </c>
      <c r="B242" s="15" t="s">
        <v>32</v>
      </c>
      <c r="C242" s="16">
        <v>34318075</v>
      </c>
      <c r="D242" s="17" t="s">
        <v>303</v>
      </c>
      <c r="E242" s="18">
        <v>40</v>
      </c>
      <c r="F242" s="19">
        <v>345</v>
      </c>
      <c r="G242" s="20">
        <f t="shared" si="54"/>
        <v>7713389</v>
      </c>
      <c r="H242" s="20">
        <f t="shared" si="55"/>
        <v>38824058</v>
      </c>
      <c r="I242" s="20">
        <v>0</v>
      </c>
      <c r="J242" s="20">
        <f t="shared" si="56"/>
        <v>0</v>
      </c>
      <c r="K242" s="21">
        <f t="shared" si="57"/>
        <v>2571130</v>
      </c>
      <c r="L242" s="21">
        <f t="shared" si="58"/>
        <v>3235338</v>
      </c>
      <c r="M242" s="21">
        <f t="shared" si="59"/>
        <v>2156892</v>
      </c>
      <c r="N242" s="20">
        <f t="shared" si="60"/>
        <v>46787418</v>
      </c>
      <c r="O242" s="20">
        <f t="shared" si="61"/>
        <v>3449599</v>
      </c>
      <c r="P242" s="20">
        <f t="shared" si="62"/>
        <v>3300000</v>
      </c>
      <c r="Q242" s="20">
        <f t="shared" si="63"/>
        <v>4658900</v>
      </c>
      <c r="R242" s="20">
        <f t="shared" si="64"/>
        <v>202700</v>
      </c>
      <c r="S242" s="20">
        <f t="shared" si="65"/>
        <v>1553000</v>
      </c>
      <c r="T242" s="20">
        <f t="shared" si="66"/>
        <v>1164700</v>
      </c>
      <c r="U242" s="21">
        <f t="shared" si="67"/>
        <v>14328899</v>
      </c>
      <c r="V242" s="21">
        <f t="shared" si="68"/>
        <v>61116317</v>
      </c>
    </row>
    <row r="243" spans="1:22" ht="14.1" customHeight="1" x14ac:dyDescent="0.2">
      <c r="A243" s="14" t="s">
        <v>31</v>
      </c>
      <c r="B243" s="15" t="s">
        <v>32</v>
      </c>
      <c r="C243" s="16">
        <v>1061730064</v>
      </c>
      <c r="D243" s="17" t="s">
        <v>304</v>
      </c>
      <c r="E243" s="18">
        <v>40</v>
      </c>
      <c r="F243" s="19">
        <v>290</v>
      </c>
      <c r="G243" s="20">
        <f t="shared" si="54"/>
        <v>6483719</v>
      </c>
      <c r="H243" s="20">
        <f t="shared" si="55"/>
        <v>32634719</v>
      </c>
      <c r="I243" s="20">
        <v>0</v>
      </c>
      <c r="J243" s="20">
        <f t="shared" si="56"/>
        <v>0</v>
      </c>
      <c r="K243" s="21">
        <f t="shared" si="57"/>
        <v>2161240</v>
      </c>
      <c r="L243" s="21">
        <f t="shared" si="58"/>
        <v>2719560</v>
      </c>
      <c r="M243" s="21">
        <f t="shared" si="59"/>
        <v>1813040</v>
      </c>
      <c r="N243" s="20">
        <f t="shared" si="60"/>
        <v>39328559</v>
      </c>
      <c r="O243" s="20">
        <f t="shared" si="61"/>
        <v>2899663</v>
      </c>
      <c r="P243" s="20">
        <f t="shared" si="62"/>
        <v>2774000</v>
      </c>
      <c r="Q243" s="20">
        <f t="shared" si="63"/>
        <v>3916200</v>
      </c>
      <c r="R243" s="20">
        <f t="shared" si="64"/>
        <v>170400</v>
      </c>
      <c r="S243" s="20">
        <f t="shared" si="65"/>
        <v>1305400</v>
      </c>
      <c r="T243" s="20">
        <f t="shared" si="66"/>
        <v>979000</v>
      </c>
      <c r="U243" s="21">
        <f t="shared" si="67"/>
        <v>12044663</v>
      </c>
      <c r="V243" s="21">
        <f t="shared" si="68"/>
        <v>51373222</v>
      </c>
    </row>
    <row r="244" spans="1:22" ht="14.1" customHeight="1" x14ac:dyDescent="0.2">
      <c r="A244" s="14" t="s">
        <v>31</v>
      </c>
      <c r="B244" s="15" t="s">
        <v>32</v>
      </c>
      <c r="C244" s="16">
        <v>32715612</v>
      </c>
      <c r="D244" s="17" t="s">
        <v>37</v>
      </c>
      <c r="E244" s="18">
        <v>40</v>
      </c>
      <c r="F244" s="19">
        <v>341</v>
      </c>
      <c r="G244" s="20">
        <f t="shared" si="54"/>
        <v>7623959</v>
      </c>
      <c r="H244" s="20">
        <f t="shared" si="55"/>
        <v>38373927</v>
      </c>
      <c r="I244" s="20">
        <v>0</v>
      </c>
      <c r="J244" s="20">
        <f t="shared" si="56"/>
        <v>0</v>
      </c>
      <c r="K244" s="21">
        <f t="shared" si="57"/>
        <v>2541320</v>
      </c>
      <c r="L244" s="21">
        <f t="shared" si="58"/>
        <v>3197827</v>
      </c>
      <c r="M244" s="21">
        <f t="shared" si="59"/>
        <v>2131885</v>
      </c>
      <c r="N244" s="20">
        <f t="shared" si="60"/>
        <v>46244959</v>
      </c>
      <c r="O244" s="20">
        <f t="shared" si="61"/>
        <v>3409604</v>
      </c>
      <c r="P244" s="20">
        <f t="shared" si="62"/>
        <v>3261800</v>
      </c>
      <c r="Q244" s="20">
        <f t="shared" si="63"/>
        <v>4604900</v>
      </c>
      <c r="R244" s="20">
        <f t="shared" si="64"/>
        <v>200300</v>
      </c>
      <c r="S244" s="20">
        <f t="shared" si="65"/>
        <v>1535000</v>
      </c>
      <c r="T244" s="20">
        <f t="shared" si="66"/>
        <v>1151200</v>
      </c>
      <c r="U244" s="21">
        <f t="shared" si="67"/>
        <v>14162804</v>
      </c>
      <c r="V244" s="21">
        <f t="shared" si="68"/>
        <v>60407763</v>
      </c>
    </row>
    <row r="245" spans="1:22" ht="14.1" customHeight="1" x14ac:dyDescent="0.2">
      <c r="A245" s="14" t="s">
        <v>31</v>
      </c>
      <c r="B245" s="15" t="s">
        <v>32</v>
      </c>
      <c r="C245" s="16">
        <v>25289837</v>
      </c>
      <c r="D245" s="17" t="s">
        <v>587</v>
      </c>
      <c r="E245" s="18">
        <v>40</v>
      </c>
      <c r="F245" s="19">
        <v>291.77</v>
      </c>
      <c r="G245" s="20">
        <f t="shared" si="54"/>
        <v>6523292</v>
      </c>
      <c r="H245" s="20">
        <f t="shared" si="55"/>
        <v>32833903</v>
      </c>
      <c r="I245" s="20">
        <v>0</v>
      </c>
      <c r="J245" s="20">
        <f t="shared" si="56"/>
        <v>0</v>
      </c>
      <c r="K245" s="21">
        <f t="shared" si="57"/>
        <v>2174431</v>
      </c>
      <c r="L245" s="21">
        <f t="shared" si="58"/>
        <v>2736159</v>
      </c>
      <c r="M245" s="21">
        <f t="shared" si="59"/>
        <v>1824106</v>
      </c>
      <c r="N245" s="20">
        <f t="shared" si="60"/>
        <v>39568599</v>
      </c>
      <c r="O245" s="20">
        <f t="shared" si="61"/>
        <v>2917361</v>
      </c>
      <c r="P245" s="20">
        <f t="shared" si="62"/>
        <v>2790900</v>
      </c>
      <c r="Q245" s="20">
        <f t="shared" si="63"/>
        <v>3940100</v>
      </c>
      <c r="R245" s="20">
        <f t="shared" si="64"/>
        <v>171400</v>
      </c>
      <c r="S245" s="20">
        <f t="shared" si="65"/>
        <v>1313400</v>
      </c>
      <c r="T245" s="20">
        <f t="shared" si="66"/>
        <v>985000</v>
      </c>
      <c r="U245" s="21">
        <f t="shared" si="67"/>
        <v>12118161</v>
      </c>
      <c r="V245" s="21">
        <f t="shared" si="68"/>
        <v>51686760</v>
      </c>
    </row>
    <row r="246" spans="1:22" ht="14.1" customHeight="1" x14ac:dyDescent="0.2">
      <c r="A246" s="14" t="s">
        <v>31</v>
      </c>
      <c r="B246" s="15" t="s">
        <v>32</v>
      </c>
      <c r="C246" s="16">
        <v>34571909</v>
      </c>
      <c r="D246" s="17" t="s">
        <v>305</v>
      </c>
      <c r="E246" s="18">
        <v>40</v>
      </c>
      <c r="F246" s="19">
        <v>329.32</v>
      </c>
      <c r="G246" s="20">
        <f t="shared" si="54"/>
        <v>7362821</v>
      </c>
      <c r="H246" s="20">
        <f t="shared" si="55"/>
        <v>37059532</v>
      </c>
      <c r="I246" s="20">
        <v>0</v>
      </c>
      <c r="J246" s="20">
        <f t="shared" si="56"/>
        <v>0</v>
      </c>
      <c r="K246" s="21">
        <f t="shared" si="57"/>
        <v>2454274</v>
      </c>
      <c r="L246" s="21">
        <f t="shared" si="58"/>
        <v>3088294</v>
      </c>
      <c r="M246" s="21">
        <f t="shared" si="59"/>
        <v>2058863</v>
      </c>
      <c r="N246" s="20">
        <f t="shared" si="60"/>
        <v>44660963</v>
      </c>
      <c r="O246" s="20">
        <f t="shared" si="61"/>
        <v>3292817</v>
      </c>
      <c r="P246" s="20">
        <f t="shared" si="62"/>
        <v>3150100</v>
      </c>
      <c r="Q246" s="20">
        <f t="shared" si="63"/>
        <v>4447100</v>
      </c>
      <c r="R246" s="20">
        <f t="shared" si="64"/>
        <v>193500</v>
      </c>
      <c r="S246" s="20">
        <f t="shared" si="65"/>
        <v>1482400</v>
      </c>
      <c r="T246" s="20">
        <f t="shared" si="66"/>
        <v>1111800</v>
      </c>
      <c r="U246" s="21">
        <f t="shared" si="67"/>
        <v>13677717</v>
      </c>
      <c r="V246" s="21">
        <f t="shared" si="68"/>
        <v>58338680</v>
      </c>
    </row>
    <row r="247" spans="1:22" ht="14.1" customHeight="1" x14ac:dyDescent="0.2">
      <c r="A247" s="14" t="s">
        <v>31</v>
      </c>
      <c r="B247" s="15" t="s">
        <v>32</v>
      </c>
      <c r="C247" s="16">
        <v>25289539</v>
      </c>
      <c r="D247" s="17" t="s">
        <v>306</v>
      </c>
      <c r="E247" s="18">
        <v>40</v>
      </c>
      <c r="F247" s="19">
        <v>317.92</v>
      </c>
      <c r="G247" s="20">
        <f t="shared" si="54"/>
        <v>7107944</v>
      </c>
      <c r="H247" s="20">
        <f t="shared" si="55"/>
        <v>35776651</v>
      </c>
      <c r="I247" s="20">
        <v>0</v>
      </c>
      <c r="J247" s="20">
        <f t="shared" si="56"/>
        <v>0</v>
      </c>
      <c r="K247" s="21">
        <f t="shared" si="57"/>
        <v>2369315</v>
      </c>
      <c r="L247" s="21">
        <f t="shared" si="58"/>
        <v>2981388</v>
      </c>
      <c r="M247" s="21">
        <f t="shared" si="59"/>
        <v>1987592</v>
      </c>
      <c r="N247" s="20">
        <f t="shared" si="60"/>
        <v>43114946</v>
      </c>
      <c r="O247" s="20">
        <f t="shared" si="61"/>
        <v>3178831</v>
      </c>
      <c r="P247" s="20">
        <f t="shared" si="62"/>
        <v>3041000</v>
      </c>
      <c r="Q247" s="20">
        <f t="shared" si="63"/>
        <v>4293200</v>
      </c>
      <c r="R247" s="20">
        <f t="shared" si="64"/>
        <v>186800</v>
      </c>
      <c r="S247" s="20">
        <f t="shared" si="65"/>
        <v>1431100</v>
      </c>
      <c r="T247" s="20">
        <f t="shared" si="66"/>
        <v>1073300</v>
      </c>
      <c r="U247" s="21">
        <f t="shared" si="67"/>
        <v>13204231</v>
      </c>
      <c r="V247" s="21">
        <f t="shared" si="68"/>
        <v>56319177</v>
      </c>
    </row>
    <row r="248" spans="1:22" ht="14.1" customHeight="1" x14ac:dyDescent="0.2">
      <c r="A248" s="14" t="s">
        <v>31</v>
      </c>
      <c r="B248" s="15" t="s">
        <v>32</v>
      </c>
      <c r="C248" s="16">
        <v>76318072</v>
      </c>
      <c r="D248" s="17" t="s">
        <v>321</v>
      </c>
      <c r="E248" s="18">
        <v>40</v>
      </c>
      <c r="F248" s="19">
        <v>281</v>
      </c>
      <c r="G248" s="20">
        <f t="shared" si="54"/>
        <v>6282500</v>
      </c>
      <c r="H248" s="20">
        <f t="shared" si="55"/>
        <v>31621917</v>
      </c>
      <c r="I248" s="20">
        <v>0</v>
      </c>
      <c r="J248" s="20">
        <f t="shared" si="56"/>
        <v>0</v>
      </c>
      <c r="K248" s="21">
        <f t="shared" si="57"/>
        <v>2094167</v>
      </c>
      <c r="L248" s="21">
        <f t="shared" si="58"/>
        <v>2635160</v>
      </c>
      <c r="M248" s="21">
        <f t="shared" si="59"/>
        <v>1756773</v>
      </c>
      <c r="N248" s="20">
        <f t="shared" si="60"/>
        <v>38108017</v>
      </c>
      <c r="O248" s="20">
        <f t="shared" si="61"/>
        <v>2809674</v>
      </c>
      <c r="P248" s="20">
        <f t="shared" si="62"/>
        <v>2687900</v>
      </c>
      <c r="Q248" s="20">
        <f t="shared" si="63"/>
        <v>3794600</v>
      </c>
      <c r="R248" s="20">
        <f t="shared" si="64"/>
        <v>165100</v>
      </c>
      <c r="S248" s="20">
        <f t="shared" si="65"/>
        <v>1264900</v>
      </c>
      <c r="T248" s="20">
        <f t="shared" si="66"/>
        <v>948700</v>
      </c>
      <c r="U248" s="21">
        <f t="shared" si="67"/>
        <v>11670874</v>
      </c>
      <c r="V248" s="21">
        <f t="shared" si="68"/>
        <v>49778891</v>
      </c>
    </row>
    <row r="249" spans="1:22" ht="14.1" customHeight="1" x14ac:dyDescent="0.2">
      <c r="A249" s="14" t="s">
        <v>31</v>
      </c>
      <c r="B249" s="15" t="s">
        <v>32</v>
      </c>
      <c r="C249" s="16">
        <v>31307347</v>
      </c>
      <c r="D249" s="17" t="s">
        <v>39</v>
      </c>
      <c r="E249" s="18">
        <v>40</v>
      </c>
      <c r="F249" s="19">
        <v>302.24</v>
      </c>
      <c r="G249" s="20">
        <f t="shared" si="54"/>
        <v>6757376</v>
      </c>
      <c r="H249" s="20">
        <f t="shared" si="55"/>
        <v>34012126</v>
      </c>
      <c r="I249" s="20">
        <v>0</v>
      </c>
      <c r="J249" s="20">
        <f t="shared" si="56"/>
        <v>0</v>
      </c>
      <c r="K249" s="21">
        <f t="shared" si="57"/>
        <v>2252459</v>
      </c>
      <c r="L249" s="21">
        <f t="shared" si="58"/>
        <v>2834344</v>
      </c>
      <c r="M249" s="21">
        <f t="shared" si="59"/>
        <v>1889563</v>
      </c>
      <c r="N249" s="20">
        <f t="shared" si="60"/>
        <v>40988492</v>
      </c>
      <c r="O249" s="20">
        <f t="shared" si="61"/>
        <v>3022049</v>
      </c>
      <c r="P249" s="20">
        <f t="shared" si="62"/>
        <v>2891000</v>
      </c>
      <c r="Q249" s="20">
        <f t="shared" si="63"/>
        <v>4081500</v>
      </c>
      <c r="R249" s="20">
        <f t="shared" si="64"/>
        <v>177500</v>
      </c>
      <c r="S249" s="20">
        <f t="shared" si="65"/>
        <v>1360500</v>
      </c>
      <c r="T249" s="20">
        <f t="shared" si="66"/>
        <v>1020400</v>
      </c>
      <c r="U249" s="21">
        <f t="shared" si="67"/>
        <v>12552949</v>
      </c>
      <c r="V249" s="21">
        <f t="shared" si="68"/>
        <v>53541441</v>
      </c>
    </row>
    <row r="250" spans="1:22" ht="14.1" customHeight="1" x14ac:dyDescent="0.2">
      <c r="A250" s="14" t="s">
        <v>31</v>
      </c>
      <c r="B250" s="15" t="s">
        <v>32</v>
      </c>
      <c r="C250" s="16">
        <v>1061755331</v>
      </c>
      <c r="D250" s="17" t="s">
        <v>588</v>
      </c>
      <c r="E250" s="18">
        <v>40</v>
      </c>
      <c r="F250" s="19">
        <v>282.14</v>
      </c>
      <c r="G250" s="20">
        <f t="shared" si="54"/>
        <v>6307987</v>
      </c>
      <c r="H250" s="20">
        <f t="shared" si="55"/>
        <v>31750201</v>
      </c>
      <c r="I250" s="20">
        <v>0</v>
      </c>
      <c r="J250" s="20">
        <f t="shared" si="56"/>
        <v>0</v>
      </c>
      <c r="K250" s="21">
        <f t="shared" si="57"/>
        <v>2102662</v>
      </c>
      <c r="L250" s="21">
        <f t="shared" si="58"/>
        <v>2645850</v>
      </c>
      <c r="M250" s="21">
        <f t="shared" si="59"/>
        <v>1763900</v>
      </c>
      <c r="N250" s="20">
        <f t="shared" si="60"/>
        <v>38262613</v>
      </c>
      <c r="O250" s="20">
        <f t="shared" si="61"/>
        <v>2821072</v>
      </c>
      <c r="P250" s="20">
        <f t="shared" si="62"/>
        <v>2698800</v>
      </c>
      <c r="Q250" s="20">
        <f t="shared" si="63"/>
        <v>3810000</v>
      </c>
      <c r="R250" s="20">
        <f t="shared" si="64"/>
        <v>165700</v>
      </c>
      <c r="S250" s="20">
        <f t="shared" si="65"/>
        <v>1270000</v>
      </c>
      <c r="T250" s="20">
        <f t="shared" si="66"/>
        <v>952500</v>
      </c>
      <c r="U250" s="21">
        <f t="shared" si="67"/>
        <v>11718072</v>
      </c>
      <c r="V250" s="21">
        <f t="shared" si="68"/>
        <v>49980685</v>
      </c>
    </row>
    <row r="251" spans="1:22" ht="14.1" customHeight="1" x14ac:dyDescent="0.2">
      <c r="A251" s="14" t="s">
        <v>31</v>
      </c>
      <c r="B251" s="15" t="s">
        <v>32</v>
      </c>
      <c r="C251" s="16">
        <v>263360</v>
      </c>
      <c r="D251" s="17" t="s">
        <v>307</v>
      </c>
      <c r="E251" s="18">
        <v>40</v>
      </c>
      <c r="F251" s="19">
        <v>292.81</v>
      </c>
      <c r="G251" s="20">
        <f t="shared" si="54"/>
        <v>6546543</v>
      </c>
      <c r="H251" s="20">
        <f t="shared" si="55"/>
        <v>32950933</v>
      </c>
      <c r="I251" s="20">
        <v>0</v>
      </c>
      <c r="J251" s="20">
        <f t="shared" si="56"/>
        <v>0</v>
      </c>
      <c r="K251" s="21">
        <f t="shared" si="57"/>
        <v>2182181</v>
      </c>
      <c r="L251" s="21">
        <f t="shared" si="58"/>
        <v>2745911</v>
      </c>
      <c r="M251" s="21">
        <f t="shared" si="59"/>
        <v>1830607</v>
      </c>
      <c r="N251" s="20">
        <f t="shared" si="60"/>
        <v>39709632</v>
      </c>
      <c r="O251" s="20">
        <f t="shared" si="61"/>
        <v>2927760</v>
      </c>
      <c r="P251" s="20">
        <f t="shared" si="62"/>
        <v>2800800</v>
      </c>
      <c r="Q251" s="20">
        <f t="shared" si="63"/>
        <v>3954100</v>
      </c>
      <c r="R251" s="20">
        <f t="shared" si="64"/>
        <v>172000</v>
      </c>
      <c r="S251" s="20">
        <f t="shared" si="65"/>
        <v>1318000</v>
      </c>
      <c r="T251" s="20">
        <f t="shared" si="66"/>
        <v>988500</v>
      </c>
      <c r="U251" s="21">
        <f t="shared" si="67"/>
        <v>12161160</v>
      </c>
      <c r="V251" s="21">
        <f t="shared" si="68"/>
        <v>51870792</v>
      </c>
    </row>
    <row r="252" spans="1:22" ht="14.1" customHeight="1" x14ac:dyDescent="0.2">
      <c r="A252" s="14" t="s">
        <v>31</v>
      </c>
      <c r="B252" s="15" t="s">
        <v>32</v>
      </c>
      <c r="C252" s="16">
        <v>28538588</v>
      </c>
      <c r="D252" s="17" t="s">
        <v>308</v>
      </c>
      <c r="E252" s="18">
        <v>40</v>
      </c>
      <c r="F252" s="19">
        <v>257.68</v>
      </c>
      <c r="G252" s="20">
        <f t="shared" si="54"/>
        <v>5761119</v>
      </c>
      <c r="H252" s="20">
        <f t="shared" si="55"/>
        <v>28997632</v>
      </c>
      <c r="I252" s="20">
        <v>0</v>
      </c>
      <c r="J252" s="20">
        <f t="shared" si="56"/>
        <v>0</v>
      </c>
      <c r="K252" s="21">
        <f t="shared" si="57"/>
        <v>1920373</v>
      </c>
      <c r="L252" s="21">
        <f t="shared" si="58"/>
        <v>2416469</v>
      </c>
      <c r="M252" s="21">
        <f t="shared" si="59"/>
        <v>1610980</v>
      </c>
      <c r="N252" s="20">
        <f t="shared" si="60"/>
        <v>34945454</v>
      </c>
      <c r="O252" s="20">
        <f t="shared" si="61"/>
        <v>2576500</v>
      </c>
      <c r="P252" s="20">
        <f t="shared" si="62"/>
        <v>2464800</v>
      </c>
      <c r="Q252" s="20">
        <f t="shared" si="63"/>
        <v>3479700</v>
      </c>
      <c r="R252" s="20">
        <f t="shared" si="64"/>
        <v>151400</v>
      </c>
      <c r="S252" s="20">
        <f t="shared" si="65"/>
        <v>1159900</v>
      </c>
      <c r="T252" s="20">
        <f t="shared" si="66"/>
        <v>869900</v>
      </c>
      <c r="U252" s="21">
        <f t="shared" si="67"/>
        <v>10702200</v>
      </c>
      <c r="V252" s="21">
        <f t="shared" si="68"/>
        <v>45647654</v>
      </c>
    </row>
    <row r="253" spans="1:22" ht="14.1" customHeight="1" x14ac:dyDescent="0.2">
      <c r="A253" s="14" t="s">
        <v>31</v>
      </c>
      <c r="B253" s="15" t="s">
        <v>32</v>
      </c>
      <c r="C253" s="16">
        <v>1061786890</v>
      </c>
      <c r="D253" s="17" t="s">
        <v>589</v>
      </c>
      <c r="E253" s="18">
        <v>40</v>
      </c>
      <c r="F253" s="19">
        <v>276.2</v>
      </c>
      <c r="G253" s="20">
        <f t="shared" si="54"/>
        <v>6175183</v>
      </c>
      <c r="H253" s="20">
        <f t="shared" si="55"/>
        <v>31081754</v>
      </c>
      <c r="I253" s="20">
        <v>0</v>
      </c>
      <c r="J253" s="20">
        <f t="shared" si="56"/>
        <v>0</v>
      </c>
      <c r="K253" s="21">
        <f t="shared" si="57"/>
        <v>2058394</v>
      </c>
      <c r="L253" s="21">
        <f t="shared" si="58"/>
        <v>2590146</v>
      </c>
      <c r="M253" s="21">
        <f t="shared" si="59"/>
        <v>1726764</v>
      </c>
      <c r="N253" s="20">
        <f t="shared" si="60"/>
        <v>37457058</v>
      </c>
      <c r="O253" s="20">
        <f t="shared" si="61"/>
        <v>2761679</v>
      </c>
      <c r="P253" s="20">
        <f t="shared" si="62"/>
        <v>2641900</v>
      </c>
      <c r="Q253" s="20">
        <f t="shared" si="63"/>
        <v>3729800</v>
      </c>
      <c r="R253" s="20">
        <f t="shared" si="64"/>
        <v>162200</v>
      </c>
      <c r="S253" s="20">
        <f t="shared" si="65"/>
        <v>1243300</v>
      </c>
      <c r="T253" s="20">
        <f t="shared" si="66"/>
        <v>932500</v>
      </c>
      <c r="U253" s="21">
        <f t="shared" si="67"/>
        <v>11471379</v>
      </c>
      <c r="V253" s="21">
        <f t="shared" si="68"/>
        <v>48928437</v>
      </c>
    </row>
    <row r="254" spans="1:22" ht="14.1" customHeight="1" x14ac:dyDescent="0.2">
      <c r="A254" s="14" t="s">
        <v>31</v>
      </c>
      <c r="B254" s="15" t="s">
        <v>32</v>
      </c>
      <c r="C254" s="16">
        <v>1018448323</v>
      </c>
      <c r="D254" s="17" t="s">
        <v>590</v>
      </c>
      <c r="E254" s="18">
        <v>40</v>
      </c>
      <c r="F254" s="19">
        <v>216.36</v>
      </c>
      <c r="G254" s="20">
        <f t="shared" si="54"/>
        <v>4837301</v>
      </c>
      <c r="H254" s="20">
        <f t="shared" si="55"/>
        <v>24347748</v>
      </c>
      <c r="I254" s="20">
        <v>0</v>
      </c>
      <c r="J254" s="20">
        <f t="shared" si="56"/>
        <v>0</v>
      </c>
      <c r="K254" s="21">
        <f t="shared" si="57"/>
        <v>1612434</v>
      </c>
      <c r="L254" s="21">
        <f t="shared" si="58"/>
        <v>2028979</v>
      </c>
      <c r="M254" s="21">
        <f t="shared" si="59"/>
        <v>1352653</v>
      </c>
      <c r="N254" s="20">
        <f t="shared" si="60"/>
        <v>29341814</v>
      </c>
      <c r="O254" s="20">
        <f t="shared" si="61"/>
        <v>2163349</v>
      </c>
      <c r="P254" s="20">
        <f t="shared" si="62"/>
        <v>2069600</v>
      </c>
      <c r="Q254" s="20">
        <f t="shared" si="63"/>
        <v>2921700</v>
      </c>
      <c r="R254" s="20">
        <f t="shared" si="64"/>
        <v>127100</v>
      </c>
      <c r="S254" s="20">
        <f t="shared" si="65"/>
        <v>973900</v>
      </c>
      <c r="T254" s="20">
        <f t="shared" si="66"/>
        <v>730400</v>
      </c>
      <c r="U254" s="21">
        <f t="shared" si="67"/>
        <v>8986049</v>
      </c>
      <c r="V254" s="21">
        <f t="shared" si="68"/>
        <v>38327863</v>
      </c>
    </row>
    <row r="255" spans="1:22" ht="14.1" customHeight="1" x14ac:dyDescent="0.2">
      <c r="A255" s="14" t="s">
        <v>31</v>
      </c>
      <c r="B255" s="15" t="s">
        <v>32</v>
      </c>
      <c r="C255" s="16">
        <v>1061808585</v>
      </c>
      <c r="D255" s="17" t="s">
        <v>591</v>
      </c>
      <c r="E255" s="18">
        <v>40</v>
      </c>
      <c r="F255" s="19">
        <v>256.72000000000003</v>
      </c>
      <c r="G255" s="20">
        <f t="shared" si="54"/>
        <v>5739656</v>
      </c>
      <c r="H255" s="20">
        <f t="shared" si="55"/>
        <v>28889602</v>
      </c>
      <c r="I255" s="20">
        <v>0</v>
      </c>
      <c r="J255" s="20">
        <f t="shared" si="56"/>
        <v>0</v>
      </c>
      <c r="K255" s="21">
        <f t="shared" si="57"/>
        <v>1913219</v>
      </c>
      <c r="L255" s="21">
        <f t="shared" si="58"/>
        <v>2407467</v>
      </c>
      <c r="M255" s="21">
        <f t="shared" si="59"/>
        <v>1604978</v>
      </c>
      <c r="N255" s="20">
        <f t="shared" si="60"/>
        <v>34815266</v>
      </c>
      <c r="O255" s="20">
        <f t="shared" si="61"/>
        <v>2566902</v>
      </c>
      <c r="P255" s="20">
        <f t="shared" si="62"/>
        <v>2455600</v>
      </c>
      <c r="Q255" s="20">
        <f t="shared" si="63"/>
        <v>3466800</v>
      </c>
      <c r="R255" s="20">
        <f t="shared" si="64"/>
        <v>150800</v>
      </c>
      <c r="S255" s="20">
        <f t="shared" si="65"/>
        <v>1155600</v>
      </c>
      <c r="T255" s="20">
        <f t="shared" si="66"/>
        <v>866700</v>
      </c>
      <c r="U255" s="21">
        <f t="shared" si="67"/>
        <v>10662402</v>
      </c>
      <c r="V255" s="21">
        <f t="shared" si="68"/>
        <v>45477668</v>
      </c>
    </row>
    <row r="256" spans="1:22" ht="14.1" customHeight="1" x14ac:dyDescent="0.2">
      <c r="A256" s="14" t="s">
        <v>31</v>
      </c>
      <c r="B256" s="15" t="s">
        <v>309</v>
      </c>
      <c r="C256" s="16">
        <v>1061795057</v>
      </c>
      <c r="D256" s="17" t="s">
        <v>311</v>
      </c>
      <c r="E256" s="18">
        <v>40</v>
      </c>
      <c r="F256" s="19">
        <v>222.28</v>
      </c>
      <c r="G256" s="20">
        <f t="shared" si="54"/>
        <v>4969658</v>
      </c>
      <c r="H256" s="20">
        <f t="shared" si="55"/>
        <v>25013945</v>
      </c>
      <c r="I256" s="20">
        <v>0</v>
      </c>
      <c r="J256" s="20">
        <f t="shared" si="56"/>
        <v>0</v>
      </c>
      <c r="K256" s="21">
        <f t="shared" si="57"/>
        <v>1656553</v>
      </c>
      <c r="L256" s="21">
        <f t="shared" si="58"/>
        <v>2084495</v>
      </c>
      <c r="M256" s="21">
        <f t="shared" si="59"/>
        <v>1389664</v>
      </c>
      <c r="N256" s="20">
        <f t="shared" si="60"/>
        <v>30144657</v>
      </c>
      <c r="O256" s="20">
        <f t="shared" si="61"/>
        <v>2222542</v>
      </c>
      <c r="P256" s="20">
        <f t="shared" si="62"/>
        <v>2126200</v>
      </c>
      <c r="Q256" s="20">
        <f t="shared" si="63"/>
        <v>3001700</v>
      </c>
      <c r="R256" s="20">
        <f t="shared" si="64"/>
        <v>130600</v>
      </c>
      <c r="S256" s="20">
        <f t="shared" si="65"/>
        <v>1000600</v>
      </c>
      <c r="T256" s="20">
        <f t="shared" si="66"/>
        <v>750400</v>
      </c>
      <c r="U256" s="21">
        <f t="shared" si="67"/>
        <v>9232042</v>
      </c>
      <c r="V256" s="21">
        <f t="shared" si="68"/>
        <v>39376699</v>
      </c>
    </row>
    <row r="257" spans="1:22" ht="14.1" customHeight="1" x14ac:dyDescent="0.2">
      <c r="A257" s="14" t="s">
        <v>31</v>
      </c>
      <c r="B257" s="15" t="s">
        <v>309</v>
      </c>
      <c r="C257" s="16">
        <v>1085898538</v>
      </c>
      <c r="D257" s="17" t="s">
        <v>312</v>
      </c>
      <c r="E257" s="18">
        <v>40</v>
      </c>
      <c r="F257" s="19">
        <v>324.04000000000002</v>
      </c>
      <c r="G257" s="20">
        <f t="shared" si="54"/>
        <v>7244773</v>
      </c>
      <c r="H257" s="20">
        <f t="shared" si="55"/>
        <v>36465357</v>
      </c>
      <c r="I257" s="20">
        <v>0</v>
      </c>
      <c r="J257" s="20">
        <f t="shared" si="56"/>
        <v>0</v>
      </c>
      <c r="K257" s="21">
        <f t="shared" si="57"/>
        <v>2414924</v>
      </c>
      <c r="L257" s="21">
        <f t="shared" si="58"/>
        <v>3038780</v>
      </c>
      <c r="M257" s="21">
        <f t="shared" si="59"/>
        <v>2025853</v>
      </c>
      <c r="N257" s="20">
        <f t="shared" si="60"/>
        <v>43944914</v>
      </c>
      <c r="O257" s="20">
        <f t="shared" si="61"/>
        <v>3240023</v>
      </c>
      <c r="P257" s="20">
        <f t="shared" si="62"/>
        <v>3099600</v>
      </c>
      <c r="Q257" s="20">
        <f t="shared" si="63"/>
        <v>4375800</v>
      </c>
      <c r="R257" s="20">
        <f t="shared" si="64"/>
        <v>190300</v>
      </c>
      <c r="S257" s="20">
        <f t="shared" si="65"/>
        <v>1458600</v>
      </c>
      <c r="T257" s="20">
        <f t="shared" si="66"/>
        <v>1094000</v>
      </c>
      <c r="U257" s="21">
        <f t="shared" si="67"/>
        <v>13458323</v>
      </c>
      <c r="V257" s="21">
        <f t="shared" si="68"/>
        <v>57403237</v>
      </c>
    </row>
    <row r="258" spans="1:22" ht="14.1" customHeight="1" x14ac:dyDescent="0.2">
      <c r="A258" s="14" t="s">
        <v>31</v>
      </c>
      <c r="B258" s="15" t="s">
        <v>309</v>
      </c>
      <c r="C258" s="16">
        <v>1061803770</v>
      </c>
      <c r="D258" s="17" t="s">
        <v>592</v>
      </c>
      <c r="E258" s="18">
        <v>20</v>
      </c>
      <c r="F258" s="19">
        <v>215.44</v>
      </c>
      <c r="G258" s="20">
        <f t="shared" si="54"/>
        <v>2408366</v>
      </c>
      <c r="H258" s="20">
        <f t="shared" si="55"/>
        <v>12122109</v>
      </c>
      <c r="I258" s="20">
        <v>0</v>
      </c>
      <c r="J258" s="20">
        <f t="shared" si="56"/>
        <v>0</v>
      </c>
      <c r="K258" s="21">
        <f t="shared" si="57"/>
        <v>802789</v>
      </c>
      <c r="L258" s="21">
        <f t="shared" si="58"/>
        <v>1010176</v>
      </c>
      <c r="M258" s="21">
        <f t="shared" si="59"/>
        <v>673450</v>
      </c>
      <c r="N258" s="20">
        <f t="shared" si="60"/>
        <v>14608524</v>
      </c>
      <c r="O258" s="20">
        <f t="shared" si="61"/>
        <v>1077075</v>
      </c>
      <c r="P258" s="20">
        <f t="shared" si="62"/>
        <v>1030400</v>
      </c>
      <c r="Q258" s="20">
        <f t="shared" si="63"/>
        <v>1454700</v>
      </c>
      <c r="R258" s="20">
        <f t="shared" si="64"/>
        <v>63300</v>
      </c>
      <c r="S258" s="20">
        <f t="shared" si="65"/>
        <v>484900</v>
      </c>
      <c r="T258" s="20">
        <f t="shared" si="66"/>
        <v>363700</v>
      </c>
      <c r="U258" s="21">
        <f t="shared" si="67"/>
        <v>4474075</v>
      </c>
      <c r="V258" s="21">
        <f t="shared" si="68"/>
        <v>19082599</v>
      </c>
    </row>
    <row r="259" spans="1:22" ht="14.1" customHeight="1" x14ac:dyDescent="0.2">
      <c r="A259" s="14" t="s">
        <v>31</v>
      </c>
      <c r="B259" s="15" t="s">
        <v>309</v>
      </c>
      <c r="C259" s="16">
        <v>76315484</v>
      </c>
      <c r="D259" s="17" t="s">
        <v>313</v>
      </c>
      <c r="E259" s="18">
        <v>40</v>
      </c>
      <c r="F259" s="19">
        <v>401</v>
      </c>
      <c r="G259" s="20">
        <f t="shared" si="54"/>
        <v>8965418</v>
      </c>
      <c r="H259" s="20">
        <f t="shared" si="55"/>
        <v>45125937</v>
      </c>
      <c r="I259" s="20">
        <v>0</v>
      </c>
      <c r="J259" s="20">
        <f t="shared" si="56"/>
        <v>0</v>
      </c>
      <c r="K259" s="21">
        <f t="shared" si="57"/>
        <v>2988473</v>
      </c>
      <c r="L259" s="21">
        <f t="shared" si="58"/>
        <v>3760495</v>
      </c>
      <c r="M259" s="21">
        <f t="shared" si="59"/>
        <v>2506997</v>
      </c>
      <c r="N259" s="20">
        <f t="shared" si="60"/>
        <v>54381902</v>
      </c>
      <c r="O259" s="20">
        <f t="shared" si="61"/>
        <v>4009534</v>
      </c>
      <c r="P259" s="20">
        <f t="shared" si="62"/>
        <v>3835700</v>
      </c>
      <c r="Q259" s="20">
        <f t="shared" si="63"/>
        <v>5415100</v>
      </c>
      <c r="R259" s="20">
        <f t="shared" si="64"/>
        <v>235600</v>
      </c>
      <c r="S259" s="20">
        <f t="shared" si="65"/>
        <v>1805000</v>
      </c>
      <c r="T259" s="20">
        <f t="shared" si="66"/>
        <v>1353800</v>
      </c>
      <c r="U259" s="21">
        <f t="shared" si="67"/>
        <v>16654734</v>
      </c>
      <c r="V259" s="21">
        <f t="shared" si="68"/>
        <v>71036636</v>
      </c>
    </row>
    <row r="260" spans="1:22" ht="14.1" customHeight="1" x14ac:dyDescent="0.2">
      <c r="A260" s="14" t="s">
        <v>31</v>
      </c>
      <c r="B260" s="15" t="s">
        <v>44</v>
      </c>
      <c r="C260" s="16">
        <v>65745876</v>
      </c>
      <c r="D260" s="17" t="s">
        <v>314</v>
      </c>
      <c r="E260" s="18">
        <v>40</v>
      </c>
      <c r="F260" s="19">
        <v>295</v>
      </c>
      <c r="G260" s="20">
        <f t="shared" si="54"/>
        <v>6595507</v>
      </c>
      <c r="H260" s="20">
        <f t="shared" si="55"/>
        <v>33197385</v>
      </c>
      <c r="I260" s="20">
        <v>0</v>
      </c>
      <c r="J260" s="20">
        <f t="shared" si="56"/>
        <v>0</v>
      </c>
      <c r="K260" s="21">
        <f t="shared" si="57"/>
        <v>2198502</v>
      </c>
      <c r="L260" s="21">
        <f t="shared" si="58"/>
        <v>2766449</v>
      </c>
      <c r="M260" s="21">
        <f t="shared" si="59"/>
        <v>1844299</v>
      </c>
      <c r="N260" s="20">
        <f t="shared" si="60"/>
        <v>40006635</v>
      </c>
      <c r="O260" s="20">
        <f t="shared" si="61"/>
        <v>2949657</v>
      </c>
      <c r="P260" s="20">
        <f t="shared" si="62"/>
        <v>2821800</v>
      </c>
      <c r="Q260" s="20">
        <f t="shared" si="63"/>
        <v>3983700</v>
      </c>
      <c r="R260" s="20">
        <f t="shared" si="64"/>
        <v>173300</v>
      </c>
      <c r="S260" s="20">
        <f t="shared" si="65"/>
        <v>1327900</v>
      </c>
      <c r="T260" s="20">
        <f t="shared" si="66"/>
        <v>995900</v>
      </c>
      <c r="U260" s="21">
        <f t="shared" si="67"/>
        <v>12252257</v>
      </c>
      <c r="V260" s="21">
        <f t="shared" si="68"/>
        <v>52258892</v>
      </c>
    </row>
    <row r="261" spans="1:22" ht="14.1" customHeight="1" x14ac:dyDescent="0.2">
      <c r="A261" s="14" t="s">
        <v>31</v>
      </c>
      <c r="B261" s="15" t="s">
        <v>44</v>
      </c>
      <c r="C261" s="16">
        <v>25285935</v>
      </c>
      <c r="D261" s="17" t="s">
        <v>315</v>
      </c>
      <c r="E261" s="18">
        <v>40</v>
      </c>
      <c r="F261" s="19">
        <v>341</v>
      </c>
      <c r="G261" s="20">
        <f t="shared" si="54"/>
        <v>7623959</v>
      </c>
      <c r="H261" s="20">
        <f t="shared" si="55"/>
        <v>38373927</v>
      </c>
      <c r="I261" s="20">
        <v>0</v>
      </c>
      <c r="J261" s="20">
        <f t="shared" si="56"/>
        <v>0</v>
      </c>
      <c r="K261" s="21">
        <f t="shared" si="57"/>
        <v>2541320</v>
      </c>
      <c r="L261" s="21">
        <f t="shared" si="58"/>
        <v>3197827</v>
      </c>
      <c r="M261" s="21">
        <f t="shared" si="59"/>
        <v>2131885</v>
      </c>
      <c r="N261" s="20">
        <f t="shared" si="60"/>
        <v>46244959</v>
      </c>
      <c r="O261" s="20">
        <f t="shared" si="61"/>
        <v>3409604</v>
      </c>
      <c r="P261" s="20">
        <f t="shared" si="62"/>
        <v>3261800</v>
      </c>
      <c r="Q261" s="20">
        <f t="shared" si="63"/>
        <v>4604900</v>
      </c>
      <c r="R261" s="20">
        <f t="shared" si="64"/>
        <v>200300</v>
      </c>
      <c r="S261" s="20">
        <f t="shared" si="65"/>
        <v>1535000</v>
      </c>
      <c r="T261" s="20">
        <f t="shared" si="66"/>
        <v>1151200</v>
      </c>
      <c r="U261" s="21">
        <f t="shared" si="67"/>
        <v>14162804</v>
      </c>
      <c r="V261" s="21">
        <f t="shared" si="68"/>
        <v>60407763</v>
      </c>
    </row>
    <row r="262" spans="1:22" ht="14.1" customHeight="1" x14ac:dyDescent="0.2">
      <c r="A262" s="14" t="s">
        <v>31</v>
      </c>
      <c r="B262" s="15" t="s">
        <v>44</v>
      </c>
      <c r="C262" s="16">
        <v>1061718614</v>
      </c>
      <c r="D262" s="17" t="s">
        <v>316</v>
      </c>
      <c r="E262" s="18">
        <v>40</v>
      </c>
      <c r="F262" s="19">
        <v>295.92</v>
      </c>
      <c r="G262" s="20">
        <f t="shared" si="54"/>
        <v>6616076</v>
      </c>
      <c r="H262" s="20">
        <f t="shared" si="55"/>
        <v>33300916</v>
      </c>
      <c r="I262" s="20">
        <v>0</v>
      </c>
      <c r="J262" s="20">
        <f t="shared" si="56"/>
        <v>0</v>
      </c>
      <c r="K262" s="21">
        <f t="shared" si="57"/>
        <v>2205359</v>
      </c>
      <c r="L262" s="21">
        <f t="shared" si="58"/>
        <v>2775076</v>
      </c>
      <c r="M262" s="21">
        <f t="shared" si="59"/>
        <v>1850051</v>
      </c>
      <c r="N262" s="20">
        <f t="shared" si="60"/>
        <v>40131402</v>
      </c>
      <c r="O262" s="20">
        <f t="shared" si="61"/>
        <v>2958856</v>
      </c>
      <c r="P262" s="20">
        <f t="shared" si="62"/>
        <v>2830600</v>
      </c>
      <c r="Q262" s="20">
        <f t="shared" si="63"/>
        <v>3996100</v>
      </c>
      <c r="R262" s="20">
        <f t="shared" si="64"/>
        <v>173800</v>
      </c>
      <c r="S262" s="20">
        <f t="shared" si="65"/>
        <v>1332000</v>
      </c>
      <c r="T262" s="20">
        <f t="shared" si="66"/>
        <v>999000</v>
      </c>
      <c r="U262" s="21">
        <f t="shared" si="67"/>
        <v>12290356</v>
      </c>
      <c r="V262" s="21">
        <f t="shared" si="68"/>
        <v>52421758</v>
      </c>
    </row>
    <row r="263" spans="1:22" ht="14.1" customHeight="1" x14ac:dyDescent="0.2">
      <c r="A263" s="14" t="s">
        <v>31</v>
      </c>
      <c r="B263" s="15" t="s">
        <v>44</v>
      </c>
      <c r="C263" s="16">
        <v>1061718705</v>
      </c>
      <c r="D263" s="17" t="s">
        <v>317</v>
      </c>
      <c r="E263" s="18">
        <v>40</v>
      </c>
      <c r="F263" s="19">
        <v>229.2</v>
      </c>
      <c r="G263" s="20">
        <f t="shared" ref="G263:G326" si="69">ROUND((F263*(20895*1.07)*E263/40),0)</f>
        <v>5124373</v>
      </c>
      <c r="H263" s="20">
        <f t="shared" ref="H263:H326" si="70">ROUND((G263*151/30),0)</f>
        <v>25792677</v>
      </c>
      <c r="I263" s="20">
        <v>0</v>
      </c>
      <c r="J263" s="20">
        <f t="shared" ref="J263:J326" si="71">ROUND(((G263+(I263/12))*0/12),0)</f>
        <v>0</v>
      </c>
      <c r="K263" s="21">
        <f t="shared" ref="K263:K326" si="72">ROUND(((G263+(I263+J263/12))*4/12),0)</f>
        <v>1708124</v>
      </c>
      <c r="L263" s="21">
        <f t="shared" ref="L263:L326" si="73">ROUND(((G263+((I263+J263)/12))*151/360),0)</f>
        <v>2149390</v>
      </c>
      <c r="M263" s="21">
        <f t="shared" ref="M263:M326" si="74">ROUND((((G263*2/3)+(I263+J263/12))*151/360),0)</f>
        <v>1432927</v>
      </c>
      <c r="N263" s="20">
        <f t="shared" ref="N263:N326" si="75">SUM(H263:M263)</f>
        <v>31083118</v>
      </c>
      <c r="O263" s="20">
        <f t="shared" ref="O263:O326" si="76">ROUND(((H263+I263+J263+K263)/12),0)</f>
        <v>2291733</v>
      </c>
      <c r="P263" s="20">
        <f t="shared" ref="P263:P326" si="77">(ROUND(H263*8.5/100,-2))</f>
        <v>2192400</v>
      </c>
      <c r="Q263" s="20">
        <f t="shared" ref="Q263:Q326" si="78">(ROUND(H263*12/100,-2))</f>
        <v>3095100</v>
      </c>
      <c r="R263" s="20">
        <f t="shared" ref="R263:R326" si="79">(ROUND(H263*0.522/100,-2))</f>
        <v>134600</v>
      </c>
      <c r="S263" s="20">
        <f t="shared" ref="S263:S326" si="80">(ROUND(H263*4/100,-2))</f>
        <v>1031700</v>
      </c>
      <c r="T263" s="20">
        <f t="shared" ref="T263:T326" si="81">(ROUND(H263*3/100,-2))</f>
        <v>773800</v>
      </c>
      <c r="U263" s="21">
        <f t="shared" ref="U263:U326" si="82">O263+P263+Q263+R263+S263+T263</f>
        <v>9519333</v>
      </c>
      <c r="V263" s="21">
        <f t="shared" ref="V263:V326" si="83">N263+U263</f>
        <v>40602451</v>
      </c>
    </row>
    <row r="264" spans="1:22" ht="14.1" customHeight="1" x14ac:dyDescent="0.2">
      <c r="A264" s="14" t="s">
        <v>31</v>
      </c>
      <c r="B264" s="15" t="s">
        <v>44</v>
      </c>
      <c r="C264" s="16">
        <v>48600274</v>
      </c>
      <c r="D264" s="17" t="s">
        <v>318</v>
      </c>
      <c r="E264" s="18">
        <v>40</v>
      </c>
      <c r="F264" s="19">
        <v>341</v>
      </c>
      <c r="G264" s="20">
        <f t="shared" si="69"/>
        <v>7623959</v>
      </c>
      <c r="H264" s="20">
        <f t="shared" si="70"/>
        <v>38373927</v>
      </c>
      <c r="I264" s="20">
        <v>0</v>
      </c>
      <c r="J264" s="20">
        <f t="shared" si="71"/>
        <v>0</v>
      </c>
      <c r="K264" s="21">
        <f t="shared" si="72"/>
        <v>2541320</v>
      </c>
      <c r="L264" s="21">
        <f t="shared" si="73"/>
        <v>3197827</v>
      </c>
      <c r="M264" s="21">
        <f t="shared" si="74"/>
        <v>2131885</v>
      </c>
      <c r="N264" s="20">
        <f t="shared" si="75"/>
        <v>46244959</v>
      </c>
      <c r="O264" s="20">
        <f t="shared" si="76"/>
        <v>3409604</v>
      </c>
      <c r="P264" s="20">
        <f t="shared" si="77"/>
        <v>3261800</v>
      </c>
      <c r="Q264" s="20">
        <f t="shared" si="78"/>
        <v>4604900</v>
      </c>
      <c r="R264" s="20">
        <f t="shared" si="79"/>
        <v>200300</v>
      </c>
      <c r="S264" s="20">
        <f t="shared" si="80"/>
        <v>1535000</v>
      </c>
      <c r="T264" s="20">
        <f t="shared" si="81"/>
        <v>1151200</v>
      </c>
      <c r="U264" s="21">
        <f t="shared" si="82"/>
        <v>14162804</v>
      </c>
      <c r="V264" s="21">
        <f t="shared" si="83"/>
        <v>60407763</v>
      </c>
    </row>
    <row r="265" spans="1:22" ht="14.1" customHeight="1" x14ac:dyDescent="0.2">
      <c r="A265" s="14" t="s">
        <v>31</v>
      </c>
      <c r="B265" s="15" t="s">
        <v>44</v>
      </c>
      <c r="C265" s="16">
        <v>1061758408</v>
      </c>
      <c r="D265" s="17" t="s">
        <v>319</v>
      </c>
      <c r="E265" s="18">
        <v>40</v>
      </c>
      <c r="F265" s="19">
        <v>275</v>
      </c>
      <c r="G265" s="20">
        <f t="shared" si="69"/>
        <v>6148354</v>
      </c>
      <c r="H265" s="20">
        <f t="shared" si="70"/>
        <v>30946715</v>
      </c>
      <c r="I265" s="20">
        <v>0</v>
      </c>
      <c r="J265" s="20">
        <f t="shared" si="71"/>
        <v>0</v>
      </c>
      <c r="K265" s="21">
        <f t="shared" si="72"/>
        <v>2049451</v>
      </c>
      <c r="L265" s="21">
        <f t="shared" si="73"/>
        <v>2578893</v>
      </c>
      <c r="M265" s="21">
        <f t="shared" si="74"/>
        <v>1719262</v>
      </c>
      <c r="N265" s="20">
        <f t="shared" si="75"/>
        <v>37294321</v>
      </c>
      <c r="O265" s="20">
        <f t="shared" si="76"/>
        <v>2749681</v>
      </c>
      <c r="P265" s="20">
        <f t="shared" si="77"/>
        <v>2630500</v>
      </c>
      <c r="Q265" s="20">
        <f t="shared" si="78"/>
        <v>3713600</v>
      </c>
      <c r="R265" s="20">
        <f t="shared" si="79"/>
        <v>161500</v>
      </c>
      <c r="S265" s="20">
        <f t="shared" si="80"/>
        <v>1237900</v>
      </c>
      <c r="T265" s="20">
        <f t="shared" si="81"/>
        <v>928400</v>
      </c>
      <c r="U265" s="21">
        <f t="shared" si="82"/>
        <v>11421581</v>
      </c>
      <c r="V265" s="21">
        <f t="shared" si="83"/>
        <v>48715902</v>
      </c>
    </row>
    <row r="266" spans="1:22" ht="14.1" customHeight="1" x14ac:dyDescent="0.2">
      <c r="A266" s="14" t="s">
        <v>31</v>
      </c>
      <c r="B266" s="15" t="s">
        <v>44</v>
      </c>
      <c r="C266" s="16">
        <v>1061749560</v>
      </c>
      <c r="D266" s="17" t="s">
        <v>320</v>
      </c>
      <c r="E266" s="18">
        <v>40</v>
      </c>
      <c r="F266" s="19">
        <v>274.27999999999997</v>
      </c>
      <c r="G266" s="20">
        <f t="shared" si="69"/>
        <v>6132256</v>
      </c>
      <c r="H266" s="20">
        <f t="shared" si="70"/>
        <v>30865689</v>
      </c>
      <c r="I266" s="20">
        <v>0</v>
      </c>
      <c r="J266" s="20">
        <f t="shared" si="71"/>
        <v>0</v>
      </c>
      <c r="K266" s="21">
        <f t="shared" si="72"/>
        <v>2044085</v>
      </c>
      <c r="L266" s="21">
        <f t="shared" si="73"/>
        <v>2572141</v>
      </c>
      <c r="M266" s="21">
        <f t="shared" si="74"/>
        <v>1714760</v>
      </c>
      <c r="N266" s="20">
        <f t="shared" si="75"/>
        <v>37196675</v>
      </c>
      <c r="O266" s="20">
        <f t="shared" si="76"/>
        <v>2742481</v>
      </c>
      <c r="P266" s="20">
        <f t="shared" si="77"/>
        <v>2623600</v>
      </c>
      <c r="Q266" s="20">
        <f t="shared" si="78"/>
        <v>3703900</v>
      </c>
      <c r="R266" s="20">
        <f t="shared" si="79"/>
        <v>161100</v>
      </c>
      <c r="S266" s="20">
        <f t="shared" si="80"/>
        <v>1234600</v>
      </c>
      <c r="T266" s="20">
        <f t="shared" si="81"/>
        <v>926000</v>
      </c>
      <c r="U266" s="21">
        <f t="shared" si="82"/>
        <v>11391681</v>
      </c>
      <c r="V266" s="21">
        <f t="shared" si="83"/>
        <v>48588356</v>
      </c>
    </row>
    <row r="267" spans="1:22" ht="14.1" customHeight="1" x14ac:dyDescent="0.2">
      <c r="A267" s="14" t="s">
        <v>31</v>
      </c>
      <c r="B267" s="15" t="s">
        <v>44</v>
      </c>
      <c r="C267" s="16">
        <v>92511255</v>
      </c>
      <c r="D267" s="17" t="s">
        <v>593</v>
      </c>
      <c r="E267" s="18">
        <v>40</v>
      </c>
      <c r="F267" s="19">
        <v>281</v>
      </c>
      <c r="G267" s="20">
        <f t="shared" si="69"/>
        <v>6282500</v>
      </c>
      <c r="H267" s="20">
        <f t="shared" si="70"/>
        <v>31621917</v>
      </c>
      <c r="I267" s="20">
        <v>0</v>
      </c>
      <c r="J267" s="20">
        <f t="shared" si="71"/>
        <v>0</v>
      </c>
      <c r="K267" s="21">
        <f t="shared" si="72"/>
        <v>2094167</v>
      </c>
      <c r="L267" s="21">
        <f t="shared" si="73"/>
        <v>2635160</v>
      </c>
      <c r="M267" s="21">
        <f t="shared" si="74"/>
        <v>1756773</v>
      </c>
      <c r="N267" s="20">
        <f t="shared" si="75"/>
        <v>38108017</v>
      </c>
      <c r="O267" s="20">
        <f t="shared" si="76"/>
        <v>2809674</v>
      </c>
      <c r="P267" s="20">
        <f t="shared" si="77"/>
        <v>2687900</v>
      </c>
      <c r="Q267" s="20">
        <f t="shared" si="78"/>
        <v>3794600</v>
      </c>
      <c r="R267" s="20">
        <f t="shared" si="79"/>
        <v>165100</v>
      </c>
      <c r="S267" s="20">
        <f t="shared" si="80"/>
        <v>1264900</v>
      </c>
      <c r="T267" s="20">
        <f t="shared" si="81"/>
        <v>948700</v>
      </c>
      <c r="U267" s="21">
        <f t="shared" si="82"/>
        <v>11670874</v>
      </c>
      <c r="V267" s="21">
        <f t="shared" si="83"/>
        <v>49778891</v>
      </c>
    </row>
    <row r="268" spans="1:22" ht="14.1" customHeight="1" x14ac:dyDescent="0.2">
      <c r="A268" s="14" t="s">
        <v>31</v>
      </c>
      <c r="B268" s="15" t="s">
        <v>44</v>
      </c>
      <c r="C268" s="16">
        <v>1084250543</v>
      </c>
      <c r="D268" s="17" t="s">
        <v>322</v>
      </c>
      <c r="E268" s="18">
        <v>40</v>
      </c>
      <c r="F268" s="19">
        <v>235</v>
      </c>
      <c r="G268" s="20">
        <f t="shared" si="69"/>
        <v>5254048</v>
      </c>
      <c r="H268" s="20">
        <f t="shared" si="70"/>
        <v>26445375</v>
      </c>
      <c r="I268" s="20">
        <v>0</v>
      </c>
      <c r="J268" s="20">
        <f t="shared" si="71"/>
        <v>0</v>
      </c>
      <c r="K268" s="21">
        <f t="shared" si="72"/>
        <v>1751349</v>
      </c>
      <c r="L268" s="21">
        <f t="shared" si="73"/>
        <v>2203781</v>
      </c>
      <c r="M268" s="21">
        <f t="shared" si="74"/>
        <v>1469187</v>
      </c>
      <c r="N268" s="20">
        <f t="shared" si="75"/>
        <v>31869692</v>
      </c>
      <c r="O268" s="20">
        <f t="shared" si="76"/>
        <v>2349727</v>
      </c>
      <c r="P268" s="20">
        <f t="shared" si="77"/>
        <v>2247900</v>
      </c>
      <c r="Q268" s="20">
        <f t="shared" si="78"/>
        <v>3173400</v>
      </c>
      <c r="R268" s="20">
        <f t="shared" si="79"/>
        <v>138000</v>
      </c>
      <c r="S268" s="20">
        <f t="shared" si="80"/>
        <v>1057800</v>
      </c>
      <c r="T268" s="20">
        <f t="shared" si="81"/>
        <v>793400</v>
      </c>
      <c r="U268" s="21">
        <f t="shared" si="82"/>
        <v>9760227</v>
      </c>
      <c r="V268" s="21">
        <f t="shared" si="83"/>
        <v>41629919</v>
      </c>
    </row>
    <row r="269" spans="1:22" ht="14.1" customHeight="1" x14ac:dyDescent="0.2">
      <c r="A269" s="14" t="s">
        <v>31</v>
      </c>
      <c r="B269" s="15" t="s">
        <v>44</v>
      </c>
      <c r="C269" s="16">
        <v>34546236</v>
      </c>
      <c r="D269" s="17" t="s">
        <v>323</v>
      </c>
      <c r="E269" s="18">
        <v>40</v>
      </c>
      <c r="F269" s="19">
        <v>301</v>
      </c>
      <c r="G269" s="20">
        <f t="shared" si="69"/>
        <v>6729653</v>
      </c>
      <c r="H269" s="20">
        <f t="shared" si="70"/>
        <v>33872587</v>
      </c>
      <c r="I269" s="20">
        <v>0</v>
      </c>
      <c r="J269" s="20">
        <f t="shared" si="71"/>
        <v>0</v>
      </c>
      <c r="K269" s="21">
        <f t="shared" si="72"/>
        <v>2243218</v>
      </c>
      <c r="L269" s="21">
        <f t="shared" si="73"/>
        <v>2822716</v>
      </c>
      <c r="M269" s="21">
        <f t="shared" si="74"/>
        <v>1881810</v>
      </c>
      <c r="N269" s="20">
        <f t="shared" si="75"/>
        <v>40820331</v>
      </c>
      <c r="O269" s="20">
        <f t="shared" si="76"/>
        <v>3009650</v>
      </c>
      <c r="P269" s="20">
        <f t="shared" si="77"/>
        <v>2879200</v>
      </c>
      <c r="Q269" s="20">
        <f t="shared" si="78"/>
        <v>4064700</v>
      </c>
      <c r="R269" s="20">
        <f t="shared" si="79"/>
        <v>176800</v>
      </c>
      <c r="S269" s="20">
        <f t="shared" si="80"/>
        <v>1354900</v>
      </c>
      <c r="T269" s="20">
        <f t="shared" si="81"/>
        <v>1016200</v>
      </c>
      <c r="U269" s="21">
        <f t="shared" si="82"/>
        <v>12501450</v>
      </c>
      <c r="V269" s="21">
        <f t="shared" si="83"/>
        <v>53321781</v>
      </c>
    </row>
    <row r="270" spans="1:22" ht="14.1" customHeight="1" x14ac:dyDescent="0.2">
      <c r="A270" s="14" t="s">
        <v>31</v>
      </c>
      <c r="B270" s="15" t="s">
        <v>44</v>
      </c>
      <c r="C270" s="16">
        <v>76321871</v>
      </c>
      <c r="D270" s="17" t="s">
        <v>324</v>
      </c>
      <c r="E270" s="18">
        <v>40</v>
      </c>
      <c r="F270" s="19">
        <v>275</v>
      </c>
      <c r="G270" s="20">
        <f t="shared" si="69"/>
        <v>6148354</v>
      </c>
      <c r="H270" s="20">
        <f t="shared" si="70"/>
        <v>30946715</v>
      </c>
      <c r="I270" s="20">
        <v>0</v>
      </c>
      <c r="J270" s="20">
        <f t="shared" si="71"/>
        <v>0</v>
      </c>
      <c r="K270" s="21">
        <f t="shared" si="72"/>
        <v>2049451</v>
      </c>
      <c r="L270" s="21">
        <f t="shared" si="73"/>
        <v>2578893</v>
      </c>
      <c r="M270" s="21">
        <f t="shared" si="74"/>
        <v>1719262</v>
      </c>
      <c r="N270" s="20">
        <f t="shared" si="75"/>
        <v>37294321</v>
      </c>
      <c r="O270" s="20">
        <f t="shared" si="76"/>
        <v>2749681</v>
      </c>
      <c r="P270" s="20">
        <f t="shared" si="77"/>
        <v>2630500</v>
      </c>
      <c r="Q270" s="20">
        <f t="shared" si="78"/>
        <v>3713600</v>
      </c>
      <c r="R270" s="20">
        <f t="shared" si="79"/>
        <v>161500</v>
      </c>
      <c r="S270" s="20">
        <f t="shared" si="80"/>
        <v>1237900</v>
      </c>
      <c r="T270" s="20">
        <f t="shared" si="81"/>
        <v>928400</v>
      </c>
      <c r="U270" s="21">
        <f t="shared" si="82"/>
        <v>11421581</v>
      </c>
      <c r="V270" s="21">
        <f t="shared" si="83"/>
        <v>48715902</v>
      </c>
    </row>
    <row r="271" spans="1:22" ht="14.1" customHeight="1" x14ac:dyDescent="0.2">
      <c r="A271" s="14" t="s">
        <v>31</v>
      </c>
      <c r="B271" s="15" t="s">
        <v>44</v>
      </c>
      <c r="C271" s="16">
        <v>76318175</v>
      </c>
      <c r="D271" s="17" t="s">
        <v>325</v>
      </c>
      <c r="E271" s="18">
        <v>40</v>
      </c>
      <c r="F271" s="19">
        <v>235</v>
      </c>
      <c r="G271" s="20">
        <f t="shared" si="69"/>
        <v>5254048</v>
      </c>
      <c r="H271" s="20">
        <f t="shared" si="70"/>
        <v>26445375</v>
      </c>
      <c r="I271" s="20">
        <v>0</v>
      </c>
      <c r="J271" s="20">
        <f t="shared" si="71"/>
        <v>0</v>
      </c>
      <c r="K271" s="21">
        <f t="shared" si="72"/>
        <v>1751349</v>
      </c>
      <c r="L271" s="21">
        <f t="shared" si="73"/>
        <v>2203781</v>
      </c>
      <c r="M271" s="21">
        <f t="shared" si="74"/>
        <v>1469187</v>
      </c>
      <c r="N271" s="20">
        <f t="shared" si="75"/>
        <v>31869692</v>
      </c>
      <c r="O271" s="20">
        <f t="shared" si="76"/>
        <v>2349727</v>
      </c>
      <c r="P271" s="20">
        <f t="shared" si="77"/>
        <v>2247900</v>
      </c>
      <c r="Q271" s="20">
        <f t="shared" si="78"/>
        <v>3173400</v>
      </c>
      <c r="R271" s="20">
        <f t="shared" si="79"/>
        <v>138000</v>
      </c>
      <c r="S271" s="20">
        <f t="shared" si="80"/>
        <v>1057800</v>
      </c>
      <c r="T271" s="20">
        <f t="shared" si="81"/>
        <v>793400</v>
      </c>
      <c r="U271" s="21">
        <f t="shared" si="82"/>
        <v>9760227</v>
      </c>
      <c r="V271" s="21">
        <f t="shared" si="83"/>
        <v>41629919</v>
      </c>
    </row>
    <row r="272" spans="1:22" ht="14.1" customHeight="1" x14ac:dyDescent="0.2">
      <c r="A272" s="14" t="s">
        <v>31</v>
      </c>
      <c r="B272" s="15" t="s">
        <v>44</v>
      </c>
      <c r="C272" s="16">
        <v>34320887</v>
      </c>
      <c r="D272" s="17" t="s">
        <v>326</v>
      </c>
      <c r="E272" s="18">
        <v>40</v>
      </c>
      <c r="F272" s="19">
        <v>341</v>
      </c>
      <c r="G272" s="20">
        <f t="shared" si="69"/>
        <v>7623959</v>
      </c>
      <c r="H272" s="20">
        <f t="shared" si="70"/>
        <v>38373927</v>
      </c>
      <c r="I272" s="20">
        <v>0</v>
      </c>
      <c r="J272" s="20">
        <f t="shared" si="71"/>
        <v>0</v>
      </c>
      <c r="K272" s="21">
        <f t="shared" si="72"/>
        <v>2541320</v>
      </c>
      <c r="L272" s="21">
        <f t="shared" si="73"/>
        <v>3197827</v>
      </c>
      <c r="M272" s="21">
        <f t="shared" si="74"/>
        <v>2131885</v>
      </c>
      <c r="N272" s="20">
        <f t="shared" si="75"/>
        <v>46244959</v>
      </c>
      <c r="O272" s="20">
        <f t="shared" si="76"/>
        <v>3409604</v>
      </c>
      <c r="P272" s="20">
        <f t="shared" si="77"/>
        <v>3261800</v>
      </c>
      <c r="Q272" s="20">
        <f t="shared" si="78"/>
        <v>4604900</v>
      </c>
      <c r="R272" s="20">
        <f t="shared" si="79"/>
        <v>200300</v>
      </c>
      <c r="S272" s="20">
        <f t="shared" si="80"/>
        <v>1535000</v>
      </c>
      <c r="T272" s="20">
        <f t="shared" si="81"/>
        <v>1151200</v>
      </c>
      <c r="U272" s="21">
        <f t="shared" si="82"/>
        <v>14162804</v>
      </c>
      <c r="V272" s="21">
        <f t="shared" si="83"/>
        <v>60407763</v>
      </c>
    </row>
    <row r="273" spans="1:22" ht="14.1" customHeight="1" x14ac:dyDescent="0.2">
      <c r="A273" s="14" t="s">
        <v>31</v>
      </c>
      <c r="B273" s="15" t="s">
        <v>44</v>
      </c>
      <c r="C273" s="16">
        <v>1061721855</v>
      </c>
      <c r="D273" s="17" t="s">
        <v>327</v>
      </c>
      <c r="E273" s="18">
        <v>40</v>
      </c>
      <c r="F273" s="19">
        <v>275</v>
      </c>
      <c r="G273" s="20">
        <f t="shared" si="69"/>
        <v>6148354</v>
      </c>
      <c r="H273" s="20">
        <f t="shared" si="70"/>
        <v>30946715</v>
      </c>
      <c r="I273" s="20">
        <v>0</v>
      </c>
      <c r="J273" s="20">
        <f t="shared" si="71"/>
        <v>0</v>
      </c>
      <c r="K273" s="21">
        <f t="shared" si="72"/>
        <v>2049451</v>
      </c>
      <c r="L273" s="21">
        <f t="shared" si="73"/>
        <v>2578893</v>
      </c>
      <c r="M273" s="21">
        <f t="shared" si="74"/>
        <v>1719262</v>
      </c>
      <c r="N273" s="20">
        <f t="shared" si="75"/>
        <v>37294321</v>
      </c>
      <c r="O273" s="20">
        <f t="shared" si="76"/>
        <v>2749681</v>
      </c>
      <c r="P273" s="20">
        <f t="shared" si="77"/>
        <v>2630500</v>
      </c>
      <c r="Q273" s="20">
        <f t="shared" si="78"/>
        <v>3713600</v>
      </c>
      <c r="R273" s="20">
        <f t="shared" si="79"/>
        <v>161500</v>
      </c>
      <c r="S273" s="20">
        <f t="shared" si="80"/>
        <v>1237900</v>
      </c>
      <c r="T273" s="20">
        <f t="shared" si="81"/>
        <v>928400</v>
      </c>
      <c r="U273" s="21">
        <f t="shared" si="82"/>
        <v>11421581</v>
      </c>
      <c r="V273" s="21">
        <f t="shared" si="83"/>
        <v>48715902</v>
      </c>
    </row>
    <row r="274" spans="1:22" ht="14.1" customHeight="1" x14ac:dyDescent="0.2">
      <c r="A274" s="14" t="s">
        <v>31</v>
      </c>
      <c r="B274" s="15" t="s">
        <v>47</v>
      </c>
      <c r="C274" s="16">
        <v>1061693922</v>
      </c>
      <c r="D274" s="17" t="s">
        <v>328</v>
      </c>
      <c r="E274" s="18">
        <v>20</v>
      </c>
      <c r="F274" s="19">
        <v>280.64</v>
      </c>
      <c r="G274" s="20">
        <f t="shared" si="69"/>
        <v>3137225</v>
      </c>
      <c r="H274" s="20">
        <f t="shared" si="70"/>
        <v>15790699</v>
      </c>
      <c r="I274" s="20">
        <v>0</v>
      </c>
      <c r="J274" s="20">
        <f t="shared" si="71"/>
        <v>0</v>
      </c>
      <c r="K274" s="21">
        <f t="shared" si="72"/>
        <v>1045742</v>
      </c>
      <c r="L274" s="21">
        <f t="shared" si="73"/>
        <v>1315892</v>
      </c>
      <c r="M274" s="21">
        <f t="shared" si="74"/>
        <v>877261</v>
      </c>
      <c r="N274" s="20">
        <f t="shared" si="75"/>
        <v>19029594</v>
      </c>
      <c r="O274" s="20">
        <f t="shared" si="76"/>
        <v>1403037</v>
      </c>
      <c r="P274" s="20">
        <f t="shared" si="77"/>
        <v>1342200</v>
      </c>
      <c r="Q274" s="20">
        <f t="shared" si="78"/>
        <v>1894900</v>
      </c>
      <c r="R274" s="20">
        <f t="shared" si="79"/>
        <v>82400</v>
      </c>
      <c r="S274" s="20">
        <f t="shared" si="80"/>
        <v>631600</v>
      </c>
      <c r="T274" s="20">
        <f t="shared" si="81"/>
        <v>473700</v>
      </c>
      <c r="U274" s="21">
        <f t="shared" si="82"/>
        <v>5827837</v>
      </c>
      <c r="V274" s="21">
        <f t="shared" si="83"/>
        <v>24857431</v>
      </c>
    </row>
    <row r="275" spans="1:22" ht="14.1" customHeight="1" x14ac:dyDescent="0.2">
      <c r="A275" s="14" t="s">
        <v>31</v>
      </c>
      <c r="B275" s="15" t="s">
        <v>47</v>
      </c>
      <c r="C275" s="16">
        <v>16265499</v>
      </c>
      <c r="D275" s="17" t="s">
        <v>594</v>
      </c>
      <c r="E275" s="18">
        <v>40</v>
      </c>
      <c r="F275" s="19">
        <v>392.4</v>
      </c>
      <c r="G275" s="20">
        <f t="shared" si="69"/>
        <v>8773142</v>
      </c>
      <c r="H275" s="20">
        <f t="shared" si="70"/>
        <v>44158148</v>
      </c>
      <c r="I275" s="20">
        <v>0</v>
      </c>
      <c r="J275" s="20">
        <f t="shared" si="71"/>
        <v>0</v>
      </c>
      <c r="K275" s="21">
        <f t="shared" si="72"/>
        <v>2924381</v>
      </c>
      <c r="L275" s="21">
        <f t="shared" si="73"/>
        <v>3679846</v>
      </c>
      <c r="M275" s="21">
        <f t="shared" si="74"/>
        <v>2453230</v>
      </c>
      <c r="N275" s="20">
        <f t="shared" si="75"/>
        <v>53215605</v>
      </c>
      <c r="O275" s="20">
        <f t="shared" si="76"/>
        <v>3923544</v>
      </c>
      <c r="P275" s="20">
        <f t="shared" si="77"/>
        <v>3753400</v>
      </c>
      <c r="Q275" s="20">
        <f t="shared" si="78"/>
        <v>5299000</v>
      </c>
      <c r="R275" s="20">
        <f t="shared" si="79"/>
        <v>230500</v>
      </c>
      <c r="S275" s="20">
        <f t="shared" si="80"/>
        <v>1766300</v>
      </c>
      <c r="T275" s="20">
        <f t="shared" si="81"/>
        <v>1324700</v>
      </c>
      <c r="U275" s="21">
        <f t="shared" si="82"/>
        <v>16297444</v>
      </c>
      <c r="V275" s="21">
        <f t="shared" si="83"/>
        <v>69513049</v>
      </c>
    </row>
    <row r="276" spans="1:22" ht="14.1" customHeight="1" x14ac:dyDescent="0.2">
      <c r="A276" s="14" t="s">
        <v>31</v>
      </c>
      <c r="B276" s="15" t="s">
        <v>47</v>
      </c>
      <c r="C276" s="16">
        <v>1061747901</v>
      </c>
      <c r="D276" s="17" t="s">
        <v>329</v>
      </c>
      <c r="E276" s="18">
        <v>40</v>
      </c>
      <c r="F276" s="19">
        <v>286</v>
      </c>
      <c r="G276" s="20">
        <f t="shared" si="69"/>
        <v>6394288</v>
      </c>
      <c r="H276" s="20">
        <f t="shared" si="70"/>
        <v>32184583</v>
      </c>
      <c r="I276" s="20">
        <v>0</v>
      </c>
      <c r="J276" s="20">
        <f t="shared" si="71"/>
        <v>0</v>
      </c>
      <c r="K276" s="21">
        <f t="shared" si="72"/>
        <v>2131429</v>
      </c>
      <c r="L276" s="21">
        <f t="shared" si="73"/>
        <v>2682049</v>
      </c>
      <c r="M276" s="21">
        <f t="shared" si="74"/>
        <v>1788032</v>
      </c>
      <c r="N276" s="20">
        <f t="shared" si="75"/>
        <v>38786093</v>
      </c>
      <c r="O276" s="20">
        <f t="shared" si="76"/>
        <v>2859668</v>
      </c>
      <c r="P276" s="20">
        <f t="shared" si="77"/>
        <v>2735700</v>
      </c>
      <c r="Q276" s="20">
        <f t="shared" si="78"/>
        <v>3862100</v>
      </c>
      <c r="R276" s="20">
        <f t="shared" si="79"/>
        <v>168000</v>
      </c>
      <c r="S276" s="20">
        <f t="shared" si="80"/>
        <v>1287400</v>
      </c>
      <c r="T276" s="20">
        <f t="shared" si="81"/>
        <v>965500</v>
      </c>
      <c r="U276" s="21">
        <f t="shared" si="82"/>
        <v>11878368</v>
      </c>
      <c r="V276" s="21">
        <f t="shared" si="83"/>
        <v>50664461</v>
      </c>
    </row>
    <row r="277" spans="1:22" ht="14.1" customHeight="1" x14ac:dyDescent="0.2">
      <c r="A277" s="14" t="s">
        <v>31</v>
      </c>
      <c r="B277" s="15" t="s">
        <v>47</v>
      </c>
      <c r="C277" s="16">
        <v>16536890</v>
      </c>
      <c r="D277" s="17" t="s">
        <v>330</v>
      </c>
      <c r="E277" s="18">
        <v>40</v>
      </c>
      <c r="F277" s="19">
        <v>255</v>
      </c>
      <c r="G277" s="20">
        <f t="shared" si="69"/>
        <v>5701201</v>
      </c>
      <c r="H277" s="20">
        <f t="shared" si="70"/>
        <v>28696045</v>
      </c>
      <c r="I277" s="20">
        <v>0</v>
      </c>
      <c r="J277" s="20">
        <f t="shared" si="71"/>
        <v>0</v>
      </c>
      <c r="K277" s="21">
        <f t="shared" si="72"/>
        <v>1900400</v>
      </c>
      <c r="L277" s="21">
        <f t="shared" si="73"/>
        <v>2391337</v>
      </c>
      <c r="M277" s="21">
        <f t="shared" si="74"/>
        <v>1594225</v>
      </c>
      <c r="N277" s="20">
        <f t="shared" si="75"/>
        <v>34582007</v>
      </c>
      <c r="O277" s="20">
        <f t="shared" si="76"/>
        <v>2549704</v>
      </c>
      <c r="P277" s="20">
        <f t="shared" si="77"/>
        <v>2439200</v>
      </c>
      <c r="Q277" s="20">
        <f t="shared" si="78"/>
        <v>3443500</v>
      </c>
      <c r="R277" s="20">
        <f t="shared" si="79"/>
        <v>149800</v>
      </c>
      <c r="S277" s="20">
        <f t="shared" si="80"/>
        <v>1147800</v>
      </c>
      <c r="T277" s="20">
        <f t="shared" si="81"/>
        <v>860900</v>
      </c>
      <c r="U277" s="21">
        <f t="shared" si="82"/>
        <v>10590904</v>
      </c>
      <c r="V277" s="21">
        <f t="shared" si="83"/>
        <v>45172911</v>
      </c>
    </row>
    <row r="278" spans="1:22" ht="14.1" customHeight="1" x14ac:dyDescent="0.2">
      <c r="A278" s="14" t="s">
        <v>31</v>
      </c>
      <c r="B278" s="15" t="s">
        <v>47</v>
      </c>
      <c r="C278" s="16">
        <v>6421721</v>
      </c>
      <c r="D278" s="17" t="s">
        <v>331</v>
      </c>
      <c r="E278" s="18">
        <v>40</v>
      </c>
      <c r="F278" s="19">
        <v>321</v>
      </c>
      <c r="G278" s="20">
        <f t="shared" si="69"/>
        <v>7176806</v>
      </c>
      <c r="H278" s="20">
        <f t="shared" si="70"/>
        <v>36123257</v>
      </c>
      <c r="I278" s="20">
        <v>0</v>
      </c>
      <c r="J278" s="20">
        <f t="shared" si="71"/>
        <v>0</v>
      </c>
      <c r="K278" s="21">
        <f t="shared" si="72"/>
        <v>2392269</v>
      </c>
      <c r="L278" s="21">
        <f t="shared" si="73"/>
        <v>3010271</v>
      </c>
      <c r="M278" s="21">
        <f t="shared" si="74"/>
        <v>2006848</v>
      </c>
      <c r="N278" s="20">
        <f t="shared" si="75"/>
        <v>43532645</v>
      </c>
      <c r="O278" s="20">
        <f t="shared" si="76"/>
        <v>3209627</v>
      </c>
      <c r="P278" s="20">
        <f t="shared" si="77"/>
        <v>3070500</v>
      </c>
      <c r="Q278" s="20">
        <f t="shared" si="78"/>
        <v>4334800</v>
      </c>
      <c r="R278" s="20">
        <f t="shared" si="79"/>
        <v>188600</v>
      </c>
      <c r="S278" s="20">
        <f t="shared" si="80"/>
        <v>1444900</v>
      </c>
      <c r="T278" s="20">
        <f t="shared" si="81"/>
        <v>1083700</v>
      </c>
      <c r="U278" s="21">
        <f t="shared" si="82"/>
        <v>13332127</v>
      </c>
      <c r="V278" s="21">
        <f t="shared" si="83"/>
        <v>56864772</v>
      </c>
    </row>
    <row r="279" spans="1:22" ht="14.1" customHeight="1" x14ac:dyDescent="0.2">
      <c r="A279" s="14" t="s">
        <v>31</v>
      </c>
      <c r="B279" s="15" t="s">
        <v>47</v>
      </c>
      <c r="C279" s="16">
        <v>1061704241</v>
      </c>
      <c r="D279" s="17" t="s">
        <v>595</v>
      </c>
      <c r="E279" s="18">
        <v>20</v>
      </c>
      <c r="F279" s="19">
        <v>277.39999999999998</v>
      </c>
      <c r="G279" s="20">
        <f t="shared" si="69"/>
        <v>3101006</v>
      </c>
      <c r="H279" s="20">
        <f t="shared" si="70"/>
        <v>15608397</v>
      </c>
      <c r="I279" s="20">
        <v>0</v>
      </c>
      <c r="J279" s="20">
        <f t="shared" si="71"/>
        <v>0</v>
      </c>
      <c r="K279" s="21">
        <f t="shared" si="72"/>
        <v>1033669</v>
      </c>
      <c r="L279" s="21">
        <f t="shared" si="73"/>
        <v>1300700</v>
      </c>
      <c r="M279" s="21">
        <f t="shared" si="74"/>
        <v>867133</v>
      </c>
      <c r="N279" s="20">
        <f t="shared" si="75"/>
        <v>18809899</v>
      </c>
      <c r="O279" s="20">
        <f t="shared" si="76"/>
        <v>1386839</v>
      </c>
      <c r="P279" s="20">
        <f t="shared" si="77"/>
        <v>1326700</v>
      </c>
      <c r="Q279" s="20">
        <f t="shared" si="78"/>
        <v>1873000</v>
      </c>
      <c r="R279" s="20">
        <f t="shared" si="79"/>
        <v>81500</v>
      </c>
      <c r="S279" s="20">
        <f t="shared" si="80"/>
        <v>624300</v>
      </c>
      <c r="T279" s="20">
        <f t="shared" si="81"/>
        <v>468300</v>
      </c>
      <c r="U279" s="21">
        <f t="shared" si="82"/>
        <v>5760639</v>
      </c>
      <c r="V279" s="21">
        <f t="shared" si="83"/>
        <v>24570538</v>
      </c>
    </row>
    <row r="280" spans="1:22" ht="14.1" customHeight="1" x14ac:dyDescent="0.2">
      <c r="A280" s="14" t="s">
        <v>31</v>
      </c>
      <c r="B280" s="15" t="s">
        <v>47</v>
      </c>
      <c r="C280" s="16">
        <v>34562628</v>
      </c>
      <c r="D280" s="17" t="s">
        <v>332</v>
      </c>
      <c r="E280" s="18">
        <v>40</v>
      </c>
      <c r="F280" s="19">
        <v>321</v>
      </c>
      <c r="G280" s="20">
        <f t="shared" si="69"/>
        <v>7176806</v>
      </c>
      <c r="H280" s="20">
        <f t="shared" si="70"/>
        <v>36123257</v>
      </c>
      <c r="I280" s="20">
        <v>0</v>
      </c>
      <c r="J280" s="20">
        <f t="shared" si="71"/>
        <v>0</v>
      </c>
      <c r="K280" s="21">
        <f t="shared" si="72"/>
        <v>2392269</v>
      </c>
      <c r="L280" s="21">
        <f t="shared" si="73"/>
        <v>3010271</v>
      </c>
      <c r="M280" s="21">
        <f t="shared" si="74"/>
        <v>2006848</v>
      </c>
      <c r="N280" s="20">
        <f t="shared" si="75"/>
        <v>43532645</v>
      </c>
      <c r="O280" s="20">
        <f t="shared" si="76"/>
        <v>3209627</v>
      </c>
      <c r="P280" s="20">
        <f t="shared" si="77"/>
        <v>3070500</v>
      </c>
      <c r="Q280" s="20">
        <f t="shared" si="78"/>
        <v>4334800</v>
      </c>
      <c r="R280" s="20">
        <f t="shared" si="79"/>
        <v>188600</v>
      </c>
      <c r="S280" s="20">
        <f t="shared" si="80"/>
        <v>1444900</v>
      </c>
      <c r="T280" s="20">
        <f t="shared" si="81"/>
        <v>1083700</v>
      </c>
      <c r="U280" s="21">
        <f t="shared" si="82"/>
        <v>13332127</v>
      </c>
      <c r="V280" s="21">
        <f t="shared" si="83"/>
        <v>56864772</v>
      </c>
    </row>
    <row r="281" spans="1:22" ht="14.1" customHeight="1" x14ac:dyDescent="0.2">
      <c r="A281" s="14" t="s">
        <v>31</v>
      </c>
      <c r="B281" s="15" t="s">
        <v>47</v>
      </c>
      <c r="C281" s="16">
        <v>16918837</v>
      </c>
      <c r="D281" s="17" t="s">
        <v>333</v>
      </c>
      <c r="E281" s="18">
        <v>40</v>
      </c>
      <c r="F281" s="19">
        <v>295</v>
      </c>
      <c r="G281" s="20">
        <f t="shared" si="69"/>
        <v>6595507</v>
      </c>
      <c r="H281" s="20">
        <f t="shared" si="70"/>
        <v>33197385</v>
      </c>
      <c r="I281" s="20">
        <v>0</v>
      </c>
      <c r="J281" s="20">
        <f t="shared" si="71"/>
        <v>0</v>
      </c>
      <c r="K281" s="21">
        <f t="shared" si="72"/>
        <v>2198502</v>
      </c>
      <c r="L281" s="21">
        <f t="shared" si="73"/>
        <v>2766449</v>
      </c>
      <c r="M281" s="21">
        <f t="shared" si="74"/>
        <v>1844299</v>
      </c>
      <c r="N281" s="20">
        <f t="shared" si="75"/>
        <v>40006635</v>
      </c>
      <c r="O281" s="20">
        <f t="shared" si="76"/>
        <v>2949657</v>
      </c>
      <c r="P281" s="20">
        <f t="shared" si="77"/>
        <v>2821800</v>
      </c>
      <c r="Q281" s="20">
        <f t="shared" si="78"/>
        <v>3983700</v>
      </c>
      <c r="R281" s="20">
        <f t="shared" si="79"/>
        <v>173300</v>
      </c>
      <c r="S281" s="20">
        <f t="shared" si="80"/>
        <v>1327900</v>
      </c>
      <c r="T281" s="20">
        <f t="shared" si="81"/>
        <v>995900</v>
      </c>
      <c r="U281" s="21">
        <f t="shared" si="82"/>
        <v>12252257</v>
      </c>
      <c r="V281" s="21">
        <f t="shared" si="83"/>
        <v>52258892</v>
      </c>
    </row>
    <row r="282" spans="1:22" ht="14.1" customHeight="1" x14ac:dyDescent="0.2">
      <c r="A282" s="14" t="s">
        <v>31</v>
      </c>
      <c r="B282" s="15" t="s">
        <v>47</v>
      </c>
      <c r="C282" s="16">
        <v>76323259</v>
      </c>
      <c r="D282" s="17" t="s">
        <v>334</v>
      </c>
      <c r="E282" s="18">
        <v>20</v>
      </c>
      <c r="F282" s="19">
        <v>266.33</v>
      </c>
      <c r="G282" s="20">
        <f t="shared" si="69"/>
        <v>2977256</v>
      </c>
      <c r="H282" s="20">
        <f t="shared" si="70"/>
        <v>14985522</v>
      </c>
      <c r="I282" s="20">
        <v>0</v>
      </c>
      <c r="J282" s="20">
        <f t="shared" si="71"/>
        <v>0</v>
      </c>
      <c r="K282" s="21">
        <f t="shared" si="72"/>
        <v>992419</v>
      </c>
      <c r="L282" s="21">
        <f t="shared" si="73"/>
        <v>1248793</v>
      </c>
      <c r="M282" s="21">
        <f t="shared" si="74"/>
        <v>832529</v>
      </c>
      <c r="N282" s="20">
        <f t="shared" si="75"/>
        <v>18059263</v>
      </c>
      <c r="O282" s="20">
        <f t="shared" si="76"/>
        <v>1331495</v>
      </c>
      <c r="P282" s="20">
        <f t="shared" si="77"/>
        <v>1273800</v>
      </c>
      <c r="Q282" s="20">
        <f t="shared" si="78"/>
        <v>1798300</v>
      </c>
      <c r="R282" s="20">
        <f t="shared" si="79"/>
        <v>78200</v>
      </c>
      <c r="S282" s="20">
        <f t="shared" si="80"/>
        <v>599400</v>
      </c>
      <c r="T282" s="20">
        <f t="shared" si="81"/>
        <v>449600</v>
      </c>
      <c r="U282" s="21">
        <f t="shared" si="82"/>
        <v>5530795</v>
      </c>
      <c r="V282" s="21">
        <f t="shared" si="83"/>
        <v>23590058</v>
      </c>
    </row>
    <row r="283" spans="1:22" ht="14.1" customHeight="1" x14ac:dyDescent="0.2">
      <c r="A283" s="14" t="s">
        <v>31</v>
      </c>
      <c r="B283" s="15" t="s">
        <v>47</v>
      </c>
      <c r="C283" s="16">
        <v>87102325</v>
      </c>
      <c r="D283" s="17" t="s">
        <v>335</v>
      </c>
      <c r="E283" s="18">
        <v>40</v>
      </c>
      <c r="F283" s="19">
        <v>235</v>
      </c>
      <c r="G283" s="20">
        <f t="shared" si="69"/>
        <v>5254048</v>
      </c>
      <c r="H283" s="20">
        <f t="shared" si="70"/>
        <v>26445375</v>
      </c>
      <c r="I283" s="20">
        <v>0</v>
      </c>
      <c r="J283" s="20">
        <f t="shared" si="71"/>
        <v>0</v>
      </c>
      <c r="K283" s="21">
        <f t="shared" si="72"/>
        <v>1751349</v>
      </c>
      <c r="L283" s="21">
        <f t="shared" si="73"/>
        <v>2203781</v>
      </c>
      <c r="M283" s="21">
        <f t="shared" si="74"/>
        <v>1469187</v>
      </c>
      <c r="N283" s="20">
        <f t="shared" si="75"/>
        <v>31869692</v>
      </c>
      <c r="O283" s="20">
        <f t="shared" si="76"/>
        <v>2349727</v>
      </c>
      <c r="P283" s="20">
        <f t="shared" si="77"/>
        <v>2247900</v>
      </c>
      <c r="Q283" s="20">
        <f t="shared" si="78"/>
        <v>3173400</v>
      </c>
      <c r="R283" s="20">
        <f t="shared" si="79"/>
        <v>138000</v>
      </c>
      <c r="S283" s="20">
        <f t="shared" si="80"/>
        <v>1057800</v>
      </c>
      <c r="T283" s="20">
        <f t="shared" si="81"/>
        <v>793400</v>
      </c>
      <c r="U283" s="21">
        <f t="shared" si="82"/>
        <v>9760227</v>
      </c>
      <c r="V283" s="21">
        <f t="shared" si="83"/>
        <v>41629919</v>
      </c>
    </row>
    <row r="284" spans="1:22" ht="14.1" customHeight="1" x14ac:dyDescent="0.2">
      <c r="A284" s="14" t="s">
        <v>31</v>
      </c>
      <c r="B284" s="15" t="s">
        <v>47</v>
      </c>
      <c r="C284" s="16">
        <v>1061757891</v>
      </c>
      <c r="D284" s="17" t="s">
        <v>336</v>
      </c>
      <c r="E284" s="18">
        <v>40</v>
      </c>
      <c r="F284" s="19">
        <v>266.69</v>
      </c>
      <c r="G284" s="20">
        <f t="shared" si="69"/>
        <v>5962562</v>
      </c>
      <c r="H284" s="20">
        <f t="shared" si="70"/>
        <v>30011562</v>
      </c>
      <c r="I284" s="20">
        <v>0</v>
      </c>
      <c r="J284" s="20">
        <f t="shared" si="71"/>
        <v>0</v>
      </c>
      <c r="K284" s="21">
        <f t="shared" si="72"/>
        <v>1987521</v>
      </c>
      <c r="L284" s="21">
        <f t="shared" si="73"/>
        <v>2500964</v>
      </c>
      <c r="M284" s="21">
        <f t="shared" si="74"/>
        <v>1667309</v>
      </c>
      <c r="N284" s="20">
        <f t="shared" si="75"/>
        <v>36167356</v>
      </c>
      <c r="O284" s="20">
        <f t="shared" si="76"/>
        <v>2666590</v>
      </c>
      <c r="P284" s="20">
        <f t="shared" si="77"/>
        <v>2551000</v>
      </c>
      <c r="Q284" s="20">
        <f t="shared" si="78"/>
        <v>3601400</v>
      </c>
      <c r="R284" s="20">
        <f t="shared" si="79"/>
        <v>156700</v>
      </c>
      <c r="S284" s="20">
        <f t="shared" si="80"/>
        <v>1200500</v>
      </c>
      <c r="T284" s="20">
        <f t="shared" si="81"/>
        <v>900300</v>
      </c>
      <c r="U284" s="21">
        <f t="shared" si="82"/>
        <v>11076490</v>
      </c>
      <c r="V284" s="21">
        <f t="shared" si="83"/>
        <v>47243846</v>
      </c>
    </row>
    <row r="285" spans="1:22" ht="14.1" customHeight="1" x14ac:dyDescent="0.2">
      <c r="A285" s="14" t="s">
        <v>31</v>
      </c>
      <c r="B285" s="15" t="s">
        <v>47</v>
      </c>
      <c r="C285" s="16">
        <v>76326826</v>
      </c>
      <c r="D285" s="17" t="s">
        <v>337</v>
      </c>
      <c r="E285" s="18">
        <v>40</v>
      </c>
      <c r="F285" s="19">
        <v>287.49</v>
      </c>
      <c r="G285" s="20">
        <f t="shared" si="69"/>
        <v>6427601</v>
      </c>
      <c r="H285" s="20">
        <f t="shared" si="70"/>
        <v>32352258</v>
      </c>
      <c r="I285" s="20">
        <v>0</v>
      </c>
      <c r="J285" s="20">
        <f t="shared" si="71"/>
        <v>0</v>
      </c>
      <c r="K285" s="21">
        <f t="shared" si="72"/>
        <v>2142534</v>
      </c>
      <c r="L285" s="21">
        <f t="shared" si="73"/>
        <v>2696022</v>
      </c>
      <c r="M285" s="21">
        <f t="shared" si="74"/>
        <v>1797348</v>
      </c>
      <c r="N285" s="20">
        <f t="shared" si="75"/>
        <v>38988162</v>
      </c>
      <c r="O285" s="20">
        <f t="shared" si="76"/>
        <v>2874566</v>
      </c>
      <c r="P285" s="20">
        <f t="shared" si="77"/>
        <v>2749900</v>
      </c>
      <c r="Q285" s="20">
        <f t="shared" si="78"/>
        <v>3882300</v>
      </c>
      <c r="R285" s="20">
        <f t="shared" si="79"/>
        <v>168900</v>
      </c>
      <c r="S285" s="20">
        <f t="shared" si="80"/>
        <v>1294100</v>
      </c>
      <c r="T285" s="20">
        <f t="shared" si="81"/>
        <v>970600</v>
      </c>
      <c r="U285" s="21">
        <f t="shared" si="82"/>
        <v>11940366</v>
      </c>
      <c r="V285" s="21">
        <f t="shared" si="83"/>
        <v>50928528</v>
      </c>
    </row>
    <row r="286" spans="1:22" ht="14.1" customHeight="1" x14ac:dyDescent="0.2">
      <c r="A286" s="14" t="s">
        <v>31</v>
      </c>
      <c r="B286" s="15" t="s">
        <v>47</v>
      </c>
      <c r="C286" s="16">
        <v>34326024</v>
      </c>
      <c r="D286" s="17" t="s">
        <v>338</v>
      </c>
      <c r="E286" s="18">
        <v>40</v>
      </c>
      <c r="F286" s="19">
        <v>255</v>
      </c>
      <c r="G286" s="20">
        <f t="shared" si="69"/>
        <v>5701201</v>
      </c>
      <c r="H286" s="20">
        <f t="shared" si="70"/>
        <v>28696045</v>
      </c>
      <c r="I286" s="20">
        <v>0</v>
      </c>
      <c r="J286" s="20">
        <f t="shared" si="71"/>
        <v>0</v>
      </c>
      <c r="K286" s="21">
        <f t="shared" si="72"/>
        <v>1900400</v>
      </c>
      <c r="L286" s="21">
        <f t="shared" si="73"/>
        <v>2391337</v>
      </c>
      <c r="M286" s="21">
        <f t="shared" si="74"/>
        <v>1594225</v>
      </c>
      <c r="N286" s="20">
        <f t="shared" si="75"/>
        <v>34582007</v>
      </c>
      <c r="O286" s="20">
        <f t="shared" si="76"/>
        <v>2549704</v>
      </c>
      <c r="P286" s="20">
        <f t="shared" si="77"/>
        <v>2439200</v>
      </c>
      <c r="Q286" s="20">
        <f t="shared" si="78"/>
        <v>3443500</v>
      </c>
      <c r="R286" s="20">
        <f t="shared" si="79"/>
        <v>149800</v>
      </c>
      <c r="S286" s="20">
        <f t="shared" si="80"/>
        <v>1147800</v>
      </c>
      <c r="T286" s="20">
        <f t="shared" si="81"/>
        <v>860900</v>
      </c>
      <c r="U286" s="21">
        <f t="shared" si="82"/>
        <v>10590904</v>
      </c>
      <c r="V286" s="21">
        <f t="shared" si="83"/>
        <v>45172911</v>
      </c>
    </row>
    <row r="287" spans="1:22" ht="14.1" customHeight="1" x14ac:dyDescent="0.2">
      <c r="A287" s="14" t="s">
        <v>31</v>
      </c>
      <c r="B287" s="15" t="s">
        <v>47</v>
      </c>
      <c r="C287" s="16">
        <v>1061695653</v>
      </c>
      <c r="D287" s="17" t="s">
        <v>339</v>
      </c>
      <c r="E287" s="18">
        <v>20</v>
      </c>
      <c r="F287" s="19">
        <v>273.68</v>
      </c>
      <c r="G287" s="20">
        <f t="shared" si="69"/>
        <v>3059421</v>
      </c>
      <c r="H287" s="20">
        <f t="shared" si="70"/>
        <v>15399086</v>
      </c>
      <c r="I287" s="20">
        <v>0</v>
      </c>
      <c r="J287" s="20">
        <f t="shared" si="71"/>
        <v>0</v>
      </c>
      <c r="K287" s="21">
        <f t="shared" si="72"/>
        <v>1019807</v>
      </c>
      <c r="L287" s="21">
        <f t="shared" si="73"/>
        <v>1283257</v>
      </c>
      <c r="M287" s="21">
        <f t="shared" si="74"/>
        <v>855505</v>
      </c>
      <c r="N287" s="20">
        <f t="shared" si="75"/>
        <v>18557655</v>
      </c>
      <c r="O287" s="20">
        <f t="shared" si="76"/>
        <v>1368241</v>
      </c>
      <c r="P287" s="20">
        <f t="shared" si="77"/>
        <v>1308900</v>
      </c>
      <c r="Q287" s="20">
        <f t="shared" si="78"/>
        <v>1847900</v>
      </c>
      <c r="R287" s="20">
        <f t="shared" si="79"/>
        <v>80400</v>
      </c>
      <c r="S287" s="20">
        <f t="shared" si="80"/>
        <v>616000</v>
      </c>
      <c r="T287" s="20">
        <f t="shared" si="81"/>
        <v>462000</v>
      </c>
      <c r="U287" s="21">
        <f t="shared" si="82"/>
        <v>5683441</v>
      </c>
      <c r="V287" s="21">
        <f t="shared" si="83"/>
        <v>24241096</v>
      </c>
    </row>
    <row r="288" spans="1:22" ht="14.1" customHeight="1" x14ac:dyDescent="0.2">
      <c r="A288" s="14" t="s">
        <v>31</v>
      </c>
      <c r="B288" s="15" t="s">
        <v>47</v>
      </c>
      <c r="C288" s="16">
        <v>66809244</v>
      </c>
      <c r="D288" s="17" t="s">
        <v>340</v>
      </c>
      <c r="E288" s="18">
        <v>40</v>
      </c>
      <c r="F288" s="19">
        <v>382.76</v>
      </c>
      <c r="G288" s="20">
        <f t="shared" si="69"/>
        <v>8557614</v>
      </c>
      <c r="H288" s="20">
        <f t="shared" si="70"/>
        <v>43073324</v>
      </c>
      <c r="I288" s="20">
        <v>0</v>
      </c>
      <c r="J288" s="20">
        <f t="shared" si="71"/>
        <v>0</v>
      </c>
      <c r="K288" s="21">
        <f t="shared" si="72"/>
        <v>2852538</v>
      </c>
      <c r="L288" s="21">
        <f t="shared" si="73"/>
        <v>3589444</v>
      </c>
      <c r="M288" s="21">
        <f t="shared" si="74"/>
        <v>2392962</v>
      </c>
      <c r="N288" s="20">
        <f t="shared" si="75"/>
        <v>51908268</v>
      </c>
      <c r="O288" s="20">
        <f t="shared" si="76"/>
        <v>3827155</v>
      </c>
      <c r="P288" s="20">
        <f t="shared" si="77"/>
        <v>3661200</v>
      </c>
      <c r="Q288" s="20">
        <f t="shared" si="78"/>
        <v>5168800</v>
      </c>
      <c r="R288" s="20">
        <f t="shared" si="79"/>
        <v>224800</v>
      </c>
      <c r="S288" s="20">
        <f t="shared" si="80"/>
        <v>1722900</v>
      </c>
      <c r="T288" s="20">
        <f t="shared" si="81"/>
        <v>1292200</v>
      </c>
      <c r="U288" s="21">
        <f t="shared" si="82"/>
        <v>15897055</v>
      </c>
      <c r="V288" s="21">
        <f t="shared" si="83"/>
        <v>67805323</v>
      </c>
    </row>
    <row r="289" spans="1:22" ht="14.1" customHeight="1" x14ac:dyDescent="0.2">
      <c r="A289" s="14" t="s">
        <v>31</v>
      </c>
      <c r="B289" s="15" t="s">
        <v>47</v>
      </c>
      <c r="C289" s="16">
        <v>34552112</v>
      </c>
      <c r="D289" s="17" t="s">
        <v>341</v>
      </c>
      <c r="E289" s="18">
        <v>40</v>
      </c>
      <c r="F289" s="19">
        <v>341</v>
      </c>
      <c r="G289" s="20">
        <f t="shared" si="69"/>
        <v>7623959</v>
      </c>
      <c r="H289" s="20">
        <f t="shared" si="70"/>
        <v>38373927</v>
      </c>
      <c r="I289" s="20">
        <v>0</v>
      </c>
      <c r="J289" s="20">
        <f t="shared" si="71"/>
        <v>0</v>
      </c>
      <c r="K289" s="21">
        <f t="shared" si="72"/>
        <v>2541320</v>
      </c>
      <c r="L289" s="21">
        <f t="shared" si="73"/>
        <v>3197827</v>
      </c>
      <c r="M289" s="21">
        <f t="shared" si="74"/>
        <v>2131885</v>
      </c>
      <c r="N289" s="20">
        <f t="shared" si="75"/>
        <v>46244959</v>
      </c>
      <c r="O289" s="20">
        <f t="shared" si="76"/>
        <v>3409604</v>
      </c>
      <c r="P289" s="20">
        <f t="shared" si="77"/>
        <v>3261800</v>
      </c>
      <c r="Q289" s="20">
        <f t="shared" si="78"/>
        <v>4604900</v>
      </c>
      <c r="R289" s="20">
        <f t="shared" si="79"/>
        <v>200300</v>
      </c>
      <c r="S289" s="20">
        <f t="shared" si="80"/>
        <v>1535000</v>
      </c>
      <c r="T289" s="20">
        <f t="shared" si="81"/>
        <v>1151200</v>
      </c>
      <c r="U289" s="21">
        <f t="shared" si="82"/>
        <v>14162804</v>
      </c>
      <c r="V289" s="21">
        <f t="shared" si="83"/>
        <v>60407763</v>
      </c>
    </row>
    <row r="290" spans="1:22" ht="14.1" customHeight="1" x14ac:dyDescent="0.2">
      <c r="A290" s="14" t="s">
        <v>342</v>
      </c>
      <c r="B290" s="15" t="s">
        <v>343</v>
      </c>
      <c r="C290" s="16">
        <v>59707749</v>
      </c>
      <c r="D290" s="17" t="s">
        <v>344</v>
      </c>
      <c r="E290" s="18">
        <v>40</v>
      </c>
      <c r="F290" s="19">
        <v>404.92</v>
      </c>
      <c r="G290" s="20">
        <f t="shared" si="69"/>
        <v>9053060</v>
      </c>
      <c r="H290" s="20">
        <f t="shared" si="70"/>
        <v>45567069</v>
      </c>
      <c r="I290" s="20">
        <v>0</v>
      </c>
      <c r="J290" s="20">
        <f t="shared" si="71"/>
        <v>0</v>
      </c>
      <c r="K290" s="21">
        <f t="shared" si="72"/>
        <v>3017687</v>
      </c>
      <c r="L290" s="21">
        <f t="shared" si="73"/>
        <v>3797256</v>
      </c>
      <c r="M290" s="21">
        <f t="shared" si="74"/>
        <v>2531504</v>
      </c>
      <c r="N290" s="20">
        <f t="shared" si="75"/>
        <v>54913516</v>
      </c>
      <c r="O290" s="20">
        <f t="shared" si="76"/>
        <v>4048730</v>
      </c>
      <c r="P290" s="20">
        <f t="shared" si="77"/>
        <v>3873200</v>
      </c>
      <c r="Q290" s="20">
        <f t="shared" si="78"/>
        <v>5468000</v>
      </c>
      <c r="R290" s="20">
        <f t="shared" si="79"/>
        <v>237900</v>
      </c>
      <c r="S290" s="20">
        <f t="shared" si="80"/>
        <v>1822700</v>
      </c>
      <c r="T290" s="20">
        <f t="shared" si="81"/>
        <v>1367000</v>
      </c>
      <c r="U290" s="21">
        <f t="shared" si="82"/>
        <v>16817530</v>
      </c>
      <c r="V290" s="21">
        <f t="shared" si="83"/>
        <v>71731046</v>
      </c>
    </row>
    <row r="291" spans="1:22" ht="14.1" customHeight="1" x14ac:dyDescent="0.2">
      <c r="A291" s="47" t="s">
        <v>342</v>
      </c>
      <c r="B291" s="48" t="s">
        <v>343</v>
      </c>
      <c r="C291" s="49">
        <v>1059911088</v>
      </c>
      <c r="D291" s="50" t="s">
        <v>345</v>
      </c>
      <c r="E291" s="51">
        <v>40</v>
      </c>
      <c r="F291" s="52">
        <v>279.97000000000003</v>
      </c>
      <c r="G291" s="53">
        <f t="shared" si="69"/>
        <v>6259471</v>
      </c>
      <c r="H291" s="53">
        <f t="shared" si="70"/>
        <v>31506004</v>
      </c>
      <c r="I291" s="53">
        <v>0</v>
      </c>
      <c r="J291" s="53">
        <f>ROUND(((G291+(I291/12))*10/12),0)</f>
        <v>5216226</v>
      </c>
      <c r="K291" s="54">
        <f>ROUND(((G291+(I291+J291/12))*5/12),0)</f>
        <v>2789232</v>
      </c>
      <c r="L291" s="54">
        <f t="shared" si="73"/>
        <v>2807827</v>
      </c>
      <c r="M291" s="54">
        <f t="shared" si="74"/>
        <v>1932660</v>
      </c>
      <c r="N291" s="53">
        <f t="shared" si="75"/>
        <v>44251949</v>
      </c>
      <c r="O291" s="53">
        <f t="shared" si="76"/>
        <v>3292622</v>
      </c>
      <c r="P291" s="53">
        <f t="shared" si="77"/>
        <v>2678000</v>
      </c>
      <c r="Q291" s="53">
        <f t="shared" si="78"/>
        <v>3780700</v>
      </c>
      <c r="R291" s="53">
        <f t="shared" si="79"/>
        <v>164500</v>
      </c>
      <c r="S291" s="53">
        <f t="shared" si="80"/>
        <v>1260200</v>
      </c>
      <c r="T291" s="53">
        <f t="shared" si="81"/>
        <v>945200</v>
      </c>
      <c r="U291" s="54">
        <f t="shared" si="82"/>
        <v>12121222</v>
      </c>
      <c r="V291" s="54">
        <f t="shared" si="83"/>
        <v>56373171</v>
      </c>
    </row>
    <row r="292" spans="1:22" ht="14.1" customHeight="1" x14ac:dyDescent="0.2">
      <c r="A292" s="14" t="s">
        <v>342</v>
      </c>
      <c r="B292" s="15" t="s">
        <v>343</v>
      </c>
      <c r="C292" s="16">
        <v>1061686107</v>
      </c>
      <c r="D292" s="17" t="s">
        <v>346</v>
      </c>
      <c r="E292" s="18">
        <v>40</v>
      </c>
      <c r="F292" s="19">
        <v>399.94</v>
      </c>
      <c r="G292" s="20">
        <f t="shared" si="69"/>
        <v>8941719</v>
      </c>
      <c r="H292" s="20">
        <f t="shared" si="70"/>
        <v>45006652</v>
      </c>
      <c r="I292" s="20">
        <v>0</v>
      </c>
      <c r="J292" s="20">
        <f t="shared" si="71"/>
        <v>0</v>
      </c>
      <c r="K292" s="21">
        <f t="shared" si="72"/>
        <v>2980573</v>
      </c>
      <c r="L292" s="21">
        <f t="shared" si="73"/>
        <v>3750554</v>
      </c>
      <c r="M292" s="21">
        <f t="shared" si="74"/>
        <v>2500370</v>
      </c>
      <c r="N292" s="20">
        <f t="shared" si="75"/>
        <v>54238149</v>
      </c>
      <c r="O292" s="20">
        <f t="shared" si="76"/>
        <v>3998935</v>
      </c>
      <c r="P292" s="20">
        <f t="shared" si="77"/>
        <v>3825600</v>
      </c>
      <c r="Q292" s="20">
        <f t="shared" si="78"/>
        <v>5400800</v>
      </c>
      <c r="R292" s="20">
        <f t="shared" si="79"/>
        <v>234900</v>
      </c>
      <c r="S292" s="20">
        <f t="shared" si="80"/>
        <v>1800300</v>
      </c>
      <c r="T292" s="20">
        <f t="shared" si="81"/>
        <v>1350200</v>
      </c>
      <c r="U292" s="21">
        <f t="shared" si="82"/>
        <v>16610735</v>
      </c>
      <c r="V292" s="21">
        <f t="shared" si="83"/>
        <v>70848884</v>
      </c>
    </row>
    <row r="293" spans="1:22" ht="14.1" customHeight="1" x14ac:dyDescent="0.2">
      <c r="A293" s="14" t="s">
        <v>342</v>
      </c>
      <c r="B293" s="15" t="s">
        <v>343</v>
      </c>
      <c r="C293" s="16">
        <v>1061730996</v>
      </c>
      <c r="D293" s="17" t="s">
        <v>347</v>
      </c>
      <c r="E293" s="18">
        <v>40</v>
      </c>
      <c r="F293" s="19">
        <v>275.52</v>
      </c>
      <c r="G293" s="20">
        <f t="shared" si="69"/>
        <v>6159980</v>
      </c>
      <c r="H293" s="20">
        <f t="shared" si="70"/>
        <v>31005233</v>
      </c>
      <c r="I293" s="20">
        <v>0</v>
      </c>
      <c r="J293" s="20">
        <f t="shared" si="71"/>
        <v>0</v>
      </c>
      <c r="K293" s="21">
        <f t="shared" si="72"/>
        <v>2053327</v>
      </c>
      <c r="L293" s="21">
        <f t="shared" si="73"/>
        <v>2583769</v>
      </c>
      <c r="M293" s="21">
        <f t="shared" si="74"/>
        <v>1722513</v>
      </c>
      <c r="N293" s="20">
        <f t="shared" si="75"/>
        <v>37364842</v>
      </c>
      <c r="O293" s="20">
        <f t="shared" si="76"/>
        <v>2754880</v>
      </c>
      <c r="P293" s="20">
        <f t="shared" si="77"/>
        <v>2635400</v>
      </c>
      <c r="Q293" s="20">
        <f t="shared" si="78"/>
        <v>3720600</v>
      </c>
      <c r="R293" s="20">
        <f t="shared" si="79"/>
        <v>161800</v>
      </c>
      <c r="S293" s="20">
        <f t="shared" si="80"/>
        <v>1240200</v>
      </c>
      <c r="T293" s="20">
        <f t="shared" si="81"/>
        <v>930200</v>
      </c>
      <c r="U293" s="21">
        <f t="shared" si="82"/>
        <v>11443080</v>
      </c>
      <c r="V293" s="21">
        <f t="shared" si="83"/>
        <v>48807922</v>
      </c>
    </row>
    <row r="294" spans="1:22" ht="14.1" customHeight="1" x14ac:dyDescent="0.2">
      <c r="A294" s="14" t="s">
        <v>342</v>
      </c>
      <c r="B294" s="15" t="s">
        <v>343</v>
      </c>
      <c r="C294" s="16">
        <v>10304405</v>
      </c>
      <c r="D294" s="17" t="s">
        <v>596</v>
      </c>
      <c r="E294" s="18">
        <v>20</v>
      </c>
      <c r="F294" s="19">
        <v>266.52999999999997</v>
      </c>
      <c r="G294" s="20">
        <f t="shared" si="69"/>
        <v>2979492</v>
      </c>
      <c r="H294" s="20">
        <f t="shared" si="70"/>
        <v>14996776</v>
      </c>
      <c r="I294" s="20">
        <v>0</v>
      </c>
      <c r="J294" s="20">
        <f t="shared" si="71"/>
        <v>0</v>
      </c>
      <c r="K294" s="21">
        <f t="shared" si="72"/>
        <v>993164</v>
      </c>
      <c r="L294" s="21">
        <f t="shared" si="73"/>
        <v>1249731</v>
      </c>
      <c r="M294" s="21">
        <f t="shared" si="74"/>
        <v>833154</v>
      </c>
      <c r="N294" s="20">
        <f t="shared" si="75"/>
        <v>18072825</v>
      </c>
      <c r="O294" s="20">
        <f t="shared" si="76"/>
        <v>1332495</v>
      </c>
      <c r="P294" s="20">
        <f t="shared" si="77"/>
        <v>1274700</v>
      </c>
      <c r="Q294" s="20">
        <f t="shared" si="78"/>
        <v>1799600</v>
      </c>
      <c r="R294" s="20">
        <f t="shared" si="79"/>
        <v>78300</v>
      </c>
      <c r="S294" s="20">
        <f t="shared" si="80"/>
        <v>599900</v>
      </c>
      <c r="T294" s="20">
        <f t="shared" si="81"/>
        <v>449900</v>
      </c>
      <c r="U294" s="21">
        <f t="shared" si="82"/>
        <v>5534895</v>
      </c>
      <c r="V294" s="21">
        <f t="shared" si="83"/>
        <v>23607720</v>
      </c>
    </row>
    <row r="295" spans="1:22" ht="14.1" customHeight="1" x14ac:dyDescent="0.2">
      <c r="A295" s="14" t="s">
        <v>342</v>
      </c>
      <c r="B295" s="15" t="s">
        <v>343</v>
      </c>
      <c r="C295" s="16">
        <v>38870756</v>
      </c>
      <c r="D295" s="17" t="s">
        <v>348</v>
      </c>
      <c r="E295" s="18">
        <v>40</v>
      </c>
      <c r="F295" s="19">
        <v>333.68</v>
      </c>
      <c r="G295" s="20">
        <f t="shared" si="69"/>
        <v>7460301</v>
      </c>
      <c r="H295" s="20">
        <f t="shared" si="70"/>
        <v>37550182</v>
      </c>
      <c r="I295" s="20">
        <v>0</v>
      </c>
      <c r="J295" s="20">
        <f t="shared" si="71"/>
        <v>0</v>
      </c>
      <c r="K295" s="21">
        <f t="shared" si="72"/>
        <v>2486767</v>
      </c>
      <c r="L295" s="21">
        <f t="shared" si="73"/>
        <v>3129182</v>
      </c>
      <c r="M295" s="21">
        <f t="shared" si="74"/>
        <v>2086121</v>
      </c>
      <c r="N295" s="20">
        <f t="shared" si="75"/>
        <v>45252252</v>
      </c>
      <c r="O295" s="20">
        <f t="shared" si="76"/>
        <v>3336412</v>
      </c>
      <c r="P295" s="20">
        <f t="shared" si="77"/>
        <v>3191800</v>
      </c>
      <c r="Q295" s="20">
        <f t="shared" si="78"/>
        <v>4506000</v>
      </c>
      <c r="R295" s="20">
        <f t="shared" si="79"/>
        <v>196000</v>
      </c>
      <c r="S295" s="20">
        <f t="shared" si="80"/>
        <v>1502000</v>
      </c>
      <c r="T295" s="20">
        <f t="shared" si="81"/>
        <v>1126500</v>
      </c>
      <c r="U295" s="21">
        <f t="shared" si="82"/>
        <v>13858712</v>
      </c>
      <c r="V295" s="21">
        <f t="shared" si="83"/>
        <v>59110964</v>
      </c>
    </row>
    <row r="296" spans="1:22" ht="14.1" customHeight="1" x14ac:dyDescent="0.2">
      <c r="A296" s="14" t="s">
        <v>342</v>
      </c>
      <c r="B296" s="15" t="s">
        <v>343</v>
      </c>
      <c r="C296" s="16">
        <v>27250788</v>
      </c>
      <c r="D296" s="17" t="s">
        <v>349</v>
      </c>
      <c r="E296" s="18">
        <v>40</v>
      </c>
      <c r="F296" s="19">
        <v>431.04</v>
      </c>
      <c r="G296" s="20">
        <f t="shared" si="69"/>
        <v>9637041</v>
      </c>
      <c r="H296" s="20">
        <f t="shared" si="70"/>
        <v>48506440</v>
      </c>
      <c r="I296" s="20">
        <v>0</v>
      </c>
      <c r="J296" s="20">
        <f t="shared" si="71"/>
        <v>0</v>
      </c>
      <c r="K296" s="21">
        <f t="shared" si="72"/>
        <v>3212347</v>
      </c>
      <c r="L296" s="21">
        <f t="shared" si="73"/>
        <v>4042203</v>
      </c>
      <c r="M296" s="21">
        <f t="shared" si="74"/>
        <v>2694802</v>
      </c>
      <c r="N296" s="20">
        <f t="shared" si="75"/>
        <v>58455792</v>
      </c>
      <c r="O296" s="20">
        <f t="shared" si="76"/>
        <v>4309899</v>
      </c>
      <c r="P296" s="20">
        <f t="shared" si="77"/>
        <v>4123000</v>
      </c>
      <c r="Q296" s="20">
        <f t="shared" si="78"/>
        <v>5820800</v>
      </c>
      <c r="R296" s="20">
        <f t="shared" si="79"/>
        <v>253200</v>
      </c>
      <c r="S296" s="20">
        <f t="shared" si="80"/>
        <v>1940300</v>
      </c>
      <c r="T296" s="20">
        <f t="shared" si="81"/>
        <v>1455200</v>
      </c>
      <c r="U296" s="21">
        <f t="shared" si="82"/>
        <v>17902399</v>
      </c>
      <c r="V296" s="21">
        <f t="shared" si="83"/>
        <v>76358191</v>
      </c>
    </row>
    <row r="297" spans="1:22" ht="14.1" customHeight="1" x14ac:dyDescent="0.2">
      <c r="A297" s="14" t="s">
        <v>342</v>
      </c>
      <c r="B297" s="15" t="s">
        <v>343</v>
      </c>
      <c r="C297" s="16">
        <v>1061733740</v>
      </c>
      <c r="D297" s="17" t="s">
        <v>350</v>
      </c>
      <c r="E297" s="18">
        <v>40</v>
      </c>
      <c r="F297" s="19">
        <v>229.24</v>
      </c>
      <c r="G297" s="20">
        <f t="shared" si="69"/>
        <v>5125268</v>
      </c>
      <c r="H297" s="20">
        <f t="shared" si="70"/>
        <v>25797182</v>
      </c>
      <c r="I297" s="20">
        <v>0</v>
      </c>
      <c r="J297" s="20">
        <f t="shared" si="71"/>
        <v>0</v>
      </c>
      <c r="K297" s="21">
        <f t="shared" si="72"/>
        <v>1708423</v>
      </c>
      <c r="L297" s="21">
        <f t="shared" si="73"/>
        <v>2149765</v>
      </c>
      <c r="M297" s="21">
        <f t="shared" si="74"/>
        <v>1433177</v>
      </c>
      <c r="N297" s="20">
        <f t="shared" si="75"/>
        <v>31088547</v>
      </c>
      <c r="O297" s="20">
        <f t="shared" si="76"/>
        <v>2292134</v>
      </c>
      <c r="P297" s="20">
        <f t="shared" si="77"/>
        <v>2192800</v>
      </c>
      <c r="Q297" s="20">
        <f t="shared" si="78"/>
        <v>3095700</v>
      </c>
      <c r="R297" s="20">
        <f t="shared" si="79"/>
        <v>134700</v>
      </c>
      <c r="S297" s="20">
        <f t="shared" si="80"/>
        <v>1031900</v>
      </c>
      <c r="T297" s="20">
        <f t="shared" si="81"/>
        <v>773900</v>
      </c>
      <c r="U297" s="21">
        <f t="shared" si="82"/>
        <v>9521134</v>
      </c>
      <c r="V297" s="21">
        <f t="shared" si="83"/>
        <v>40609681</v>
      </c>
    </row>
    <row r="298" spans="1:22" ht="14.1" customHeight="1" x14ac:dyDescent="0.2">
      <c r="A298" s="14" t="s">
        <v>342</v>
      </c>
      <c r="B298" s="15" t="s">
        <v>343</v>
      </c>
      <c r="C298" s="16">
        <v>10296785</v>
      </c>
      <c r="D298" s="17" t="s">
        <v>351</v>
      </c>
      <c r="E298" s="18">
        <v>40</v>
      </c>
      <c r="F298" s="19">
        <v>326.11</v>
      </c>
      <c r="G298" s="20">
        <f t="shared" si="69"/>
        <v>7291053</v>
      </c>
      <c r="H298" s="20">
        <f t="shared" si="70"/>
        <v>36698300</v>
      </c>
      <c r="I298" s="20">
        <v>0</v>
      </c>
      <c r="J298" s="20">
        <f t="shared" si="71"/>
        <v>0</v>
      </c>
      <c r="K298" s="21">
        <f t="shared" si="72"/>
        <v>2430351</v>
      </c>
      <c r="L298" s="21">
        <f t="shared" si="73"/>
        <v>3058192</v>
      </c>
      <c r="M298" s="21">
        <f t="shared" si="74"/>
        <v>2038794</v>
      </c>
      <c r="N298" s="20">
        <f t="shared" si="75"/>
        <v>44225637</v>
      </c>
      <c r="O298" s="20">
        <f t="shared" si="76"/>
        <v>3260721</v>
      </c>
      <c r="P298" s="20">
        <f t="shared" si="77"/>
        <v>3119400</v>
      </c>
      <c r="Q298" s="20">
        <f t="shared" si="78"/>
        <v>4403800</v>
      </c>
      <c r="R298" s="20">
        <f t="shared" si="79"/>
        <v>191600</v>
      </c>
      <c r="S298" s="20">
        <f t="shared" si="80"/>
        <v>1467900</v>
      </c>
      <c r="T298" s="20">
        <f t="shared" si="81"/>
        <v>1100900</v>
      </c>
      <c r="U298" s="21">
        <f t="shared" si="82"/>
        <v>13544321</v>
      </c>
      <c r="V298" s="21">
        <f t="shared" si="83"/>
        <v>57769958</v>
      </c>
    </row>
    <row r="299" spans="1:22" ht="14.1" customHeight="1" x14ac:dyDescent="0.2">
      <c r="A299" s="14" t="s">
        <v>342</v>
      </c>
      <c r="B299" s="15" t="s">
        <v>343</v>
      </c>
      <c r="C299" s="16">
        <v>1061087723</v>
      </c>
      <c r="D299" s="17" t="s">
        <v>597</v>
      </c>
      <c r="E299" s="18">
        <v>40</v>
      </c>
      <c r="F299" s="19">
        <v>255.03</v>
      </c>
      <c r="G299" s="20">
        <f t="shared" si="69"/>
        <v>5701871</v>
      </c>
      <c r="H299" s="20">
        <f t="shared" si="70"/>
        <v>28699417</v>
      </c>
      <c r="I299" s="20">
        <v>0</v>
      </c>
      <c r="J299" s="20">
        <f t="shared" si="71"/>
        <v>0</v>
      </c>
      <c r="K299" s="21">
        <f t="shared" si="72"/>
        <v>1900624</v>
      </c>
      <c r="L299" s="21">
        <f t="shared" si="73"/>
        <v>2391618</v>
      </c>
      <c r="M299" s="21">
        <f t="shared" si="74"/>
        <v>1594412</v>
      </c>
      <c r="N299" s="20">
        <f t="shared" si="75"/>
        <v>34586071</v>
      </c>
      <c r="O299" s="20">
        <f t="shared" si="76"/>
        <v>2550003</v>
      </c>
      <c r="P299" s="20">
        <f t="shared" si="77"/>
        <v>2439500</v>
      </c>
      <c r="Q299" s="20">
        <f t="shared" si="78"/>
        <v>3443900</v>
      </c>
      <c r="R299" s="20">
        <f t="shared" si="79"/>
        <v>149800</v>
      </c>
      <c r="S299" s="20">
        <f t="shared" si="80"/>
        <v>1148000</v>
      </c>
      <c r="T299" s="20">
        <f t="shared" si="81"/>
        <v>861000</v>
      </c>
      <c r="U299" s="21">
        <f t="shared" si="82"/>
        <v>10592203</v>
      </c>
      <c r="V299" s="21">
        <f t="shared" si="83"/>
        <v>45178274</v>
      </c>
    </row>
    <row r="300" spans="1:22" ht="14.1" customHeight="1" x14ac:dyDescent="0.2">
      <c r="A300" s="14" t="s">
        <v>342</v>
      </c>
      <c r="B300" s="15" t="s">
        <v>343</v>
      </c>
      <c r="C300" s="16">
        <v>25395094</v>
      </c>
      <c r="D300" s="17" t="s">
        <v>352</v>
      </c>
      <c r="E300" s="18">
        <v>40</v>
      </c>
      <c r="F300" s="19">
        <v>387.14</v>
      </c>
      <c r="G300" s="20">
        <f t="shared" si="69"/>
        <v>8655541</v>
      </c>
      <c r="H300" s="20">
        <f t="shared" si="70"/>
        <v>43566223</v>
      </c>
      <c r="I300" s="20">
        <v>0</v>
      </c>
      <c r="J300" s="20">
        <f t="shared" si="71"/>
        <v>0</v>
      </c>
      <c r="K300" s="21">
        <f t="shared" si="72"/>
        <v>2885180</v>
      </c>
      <c r="L300" s="21">
        <f t="shared" si="73"/>
        <v>3630519</v>
      </c>
      <c r="M300" s="21">
        <f t="shared" si="74"/>
        <v>2420346</v>
      </c>
      <c r="N300" s="20">
        <f t="shared" si="75"/>
        <v>52502268</v>
      </c>
      <c r="O300" s="20">
        <f t="shared" si="76"/>
        <v>3870950</v>
      </c>
      <c r="P300" s="20">
        <f t="shared" si="77"/>
        <v>3703100</v>
      </c>
      <c r="Q300" s="20">
        <f t="shared" si="78"/>
        <v>5227900</v>
      </c>
      <c r="R300" s="20">
        <f t="shared" si="79"/>
        <v>227400</v>
      </c>
      <c r="S300" s="20">
        <f t="shared" si="80"/>
        <v>1742600</v>
      </c>
      <c r="T300" s="20">
        <f t="shared" si="81"/>
        <v>1307000</v>
      </c>
      <c r="U300" s="21">
        <f t="shared" si="82"/>
        <v>16078950</v>
      </c>
      <c r="V300" s="21">
        <f t="shared" si="83"/>
        <v>68581218</v>
      </c>
    </row>
    <row r="301" spans="1:22" ht="14.1" customHeight="1" x14ac:dyDescent="0.2">
      <c r="A301" s="14" t="s">
        <v>342</v>
      </c>
      <c r="B301" s="15" t="s">
        <v>343</v>
      </c>
      <c r="C301" s="16">
        <v>76327294</v>
      </c>
      <c r="D301" s="17" t="s">
        <v>353</v>
      </c>
      <c r="E301" s="18">
        <v>40</v>
      </c>
      <c r="F301" s="19">
        <v>316.14999999999998</v>
      </c>
      <c r="G301" s="20">
        <f t="shared" si="69"/>
        <v>7068371</v>
      </c>
      <c r="H301" s="20">
        <f t="shared" si="70"/>
        <v>35577467</v>
      </c>
      <c r="I301" s="20">
        <v>0</v>
      </c>
      <c r="J301" s="20">
        <f t="shared" si="71"/>
        <v>0</v>
      </c>
      <c r="K301" s="21">
        <f t="shared" si="72"/>
        <v>2356124</v>
      </c>
      <c r="L301" s="21">
        <f t="shared" si="73"/>
        <v>2964789</v>
      </c>
      <c r="M301" s="21">
        <f t="shared" si="74"/>
        <v>1976526</v>
      </c>
      <c r="N301" s="20">
        <f t="shared" si="75"/>
        <v>42874906</v>
      </c>
      <c r="O301" s="20">
        <f t="shared" si="76"/>
        <v>3161133</v>
      </c>
      <c r="P301" s="20">
        <f t="shared" si="77"/>
        <v>3024100</v>
      </c>
      <c r="Q301" s="20">
        <f t="shared" si="78"/>
        <v>4269300</v>
      </c>
      <c r="R301" s="20">
        <f t="shared" si="79"/>
        <v>185700</v>
      </c>
      <c r="S301" s="20">
        <f t="shared" si="80"/>
        <v>1423100</v>
      </c>
      <c r="T301" s="20">
        <f t="shared" si="81"/>
        <v>1067300</v>
      </c>
      <c r="U301" s="21">
        <f t="shared" si="82"/>
        <v>13130633</v>
      </c>
      <c r="V301" s="21">
        <f t="shared" si="83"/>
        <v>56005539</v>
      </c>
    </row>
    <row r="302" spans="1:22" ht="14.1" customHeight="1" x14ac:dyDescent="0.2">
      <c r="A302" s="14" t="s">
        <v>342</v>
      </c>
      <c r="B302" s="15" t="s">
        <v>343</v>
      </c>
      <c r="C302" s="16">
        <v>34555465</v>
      </c>
      <c r="D302" s="17" t="s">
        <v>354</v>
      </c>
      <c r="E302" s="18">
        <v>40</v>
      </c>
      <c r="F302" s="19">
        <v>413.64</v>
      </c>
      <c r="G302" s="20">
        <f t="shared" si="69"/>
        <v>9248018</v>
      </c>
      <c r="H302" s="20">
        <f t="shared" si="70"/>
        <v>46548357</v>
      </c>
      <c r="I302" s="20">
        <v>0</v>
      </c>
      <c r="J302" s="20">
        <f t="shared" si="71"/>
        <v>0</v>
      </c>
      <c r="K302" s="21">
        <f t="shared" si="72"/>
        <v>3082673</v>
      </c>
      <c r="L302" s="21">
        <f t="shared" si="73"/>
        <v>3879030</v>
      </c>
      <c r="M302" s="21">
        <f t="shared" si="74"/>
        <v>2586020</v>
      </c>
      <c r="N302" s="20">
        <f t="shared" si="75"/>
        <v>56096080</v>
      </c>
      <c r="O302" s="20">
        <f t="shared" si="76"/>
        <v>4135919</v>
      </c>
      <c r="P302" s="20">
        <f t="shared" si="77"/>
        <v>3956600</v>
      </c>
      <c r="Q302" s="20">
        <f t="shared" si="78"/>
        <v>5585800</v>
      </c>
      <c r="R302" s="20">
        <f t="shared" si="79"/>
        <v>243000</v>
      </c>
      <c r="S302" s="20">
        <f t="shared" si="80"/>
        <v>1861900</v>
      </c>
      <c r="T302" s="20">
        <f t="shared" si="81"/>
        <v>1396500</v>
      </c>
      <c r="U302" s="21">
        <f t="shared" si="82"/>
        <v>17179719</v>
      </c>
      <c r="V302" s="21">
        <f t="shared" si="83"/>
        <v>73275799</v>
      </c>
    </row>
    <row r="303" spans="1:22" ht="14.1" customHeight="1" x14ac:dyDescent="0.2">
      <c r="A303" s="14" t="s">
        <v>342</v>
      </c>
      <c r="B303" s="15" t="s">
        <v>343</v>
      </c>
      <c r="C303" s="16">
        <v>1061687219</v>
      </c>
      <c r="D303" s="17" t="s">
        <v>355</v>
      </c>
      <c r="E303" s="18">
        <v>40</v>
      </c>
      <c r="F303" s="19">
        <v>300.29000000000002</v>
      </c>
      <c r="G303" s="20">
        <f t="shared" si="69"/>
        <v>6713779</v>
      </c>
      <c r="H303" s="20">
        <f t="shared" si="70"/>
        <v>33792688</v>
      </c>
      <c r="I303" s="20">
        <v>0</v>
      </c>
      <c r="J303" s="20">
        <f t="shared" si="71"/>
        <v>0</v>
      </c>
      <c r="K303" s="21">
        <f t="shared" si="72"/>
        <v>2237926</v>
      </c>
      <c r="L303" s="21">
        <f t="shared" si="73"/>
        <v>2816057</v>
      </c>
      <c r="M303" s="21">
        <f t="shared" si="74"/>
        <v>1877372</v>
      </c>
      <c r="N303" s="20">
        <f t="shared" si="75"/>
        <v>40724043</v>
      </c>
      <c r="O303" s="20">
        <f t="shared" si="76"/>
        <v>3002551</v>
      </c>
      <c r="P303" s="20">
        <f t="shared" si="77"/>
        <v>2872400</v>
      </c>
      <c r="Q303" s="20">
        <f t="shared" si="78"/>
        <v>4055100</v>
      </c>
      <c r="R303" s="20">
        <f t="shared" si="79"/>
        <v>176400</v>
      </c>
      <c r="S303" s="20">
        <f t="shared" si="80"/>
        <v>1351700</v>
      </c>
      <c r="T303" s="20">
        <f t="shared" si="81"/>
        <v>1013800</v>
      </c>
      <c r="U303" s="21">
        <f t="shared" si="82"/>
        <v>12471951</v>
      </c>
      <c r="V303" s="21">
        <f t="shared" si="83"/>
        <v>53195994</v>
      </c>
    </row>
    <row r="304" spans="1:22" ht="14.1" customHeight="1" x14ac:dyDescent="0.2">
      <c r="A304" s="14" t="s">
        <v>342</v>
      </c>
      <c r="B304" s="15" t="s">
        <v>343</v>
      </c>
      <c r="C304" s="16">
        <v>10539779</v>
      </c>
      <c r="D304" s="17" t="s">
        <v>356</v>
      </c>
      <c r="E304" s="18">
        <v>40</v>
      </c>
      <c r="F304" s="19">
        <v>446</v>
      </c>
      <c r="G304" s="20">
        <f t="shared" si="69"/>
        <v>9971512</v>
      </c>
      <c r="H304" s="20">
        <f t="shared" si="70"/>
        <v>50189944</v>
      </c>
      <c r="I304" s="20">
        <v>0</v>
      </c>
      <c r="J304" s="20">
        <f t="shared" si="71"/>
        <v>0</v>
      </c>
      <c r="K304" s="21">
        <f t="shared" si="72"/>
        <v>3323837</v>
      </c>
      <c r="L304" s="21">
        <f t="shared" si="73"/>
        <v>4182495</v>
      </c>
      <c r="M304" s="21">
        <f t="shared" si="74"/>
        <v>2788330</v>
      </c>
      <c r="N304" s="20">
        <f t="shared" si="75"/>
        <v>60484606</v>
      </c>
      <c r="O304" s="20">
        <f t="shared" si="76"/>
        <v>4459482</v>
      </c>
      <c r="P304" s="20">
        <f t="shared" si="77"/>
        <v>4266100</v>
      </c>
      <c r="Q304" s="20">
        <f t="shared" si="78"/>
        <v>6022800</v>
      </c>
      <c r="R304" s="20">
        <f t="shared" si="79"/>
        <v>262000</v>
      </c>
      <c r="S304" s="20">
        <f t="shared" si="80"/>
        <v>2007600</v>
      </c>
      <c r="T304" s="20">
        <f t="shared" si="81"/>
        <v>1505700</v>
      </c>
      <c r="U304" s="21">
        <f t="shared" si="82"/>
        <v>18523682</v>
      </c>
      <c r="V304" s="21">
        <f t="shared" si="83"/>
        <v>79008288</v>
      </c>
    </row>
    <row r="305" spans="1:22" ht="14.1" customHeight="1" x14ac:dyDescent="0.2">
      <c r="A305" s="14" t="s">
        <v>342</v>
      </c>
      <c r="B305" s="15" t="s">
        <v>343</v>
      </c>
      <c r="C305" s="16">
        <v>1061727788</v>
      </c>
      <c r="D305" s="17" t="s">
        <v>598</v>
      </c>
      <c r="E305" s="18">
        <v>40</v>
      </c>
      <c r="F305" s="19">
        <v>315.77999999999997</v>
      </c>
      <c r="G305" s="20">
        <f t="shared" si="69"/>
        <v>7060099</v>
      </c>
      <c r="H305" s="20">
        <f t="shared" si="70"/>
        <v>35535832</v>
      </c>
      <c r="I305" s="20">
        <v>0</v>
      </c>
      <c r="J305" s="20">
        <f t="shared" si="71"/>
        <v>0</v>
      </c>
      <c r="K305" s="21">
        <f t="shared" si="72"/>
        <v>2353366</v>
      </c>
      <c r="L305" s="21">
        <f t="shared" si="73"/>
        <v>2961319</v>
      </c>
      <c r="M305" s="21">
        <f t="shared" si="74"/>
        <v>1974213</v>
      </c>
      <c r="N305" s="20">
        <f t="shared" si="75"/>
        <v>42824730</v>
      </c>
      <c r="O305" s="20">
        <f t="shared" si="76"/>
        <v>3157433</v>
      </c>
      <c r="P305" s="20">
        <f t="shared" si="77"/>
        <v>3020500</v>
      </c>
      <c r="Q305" s="20">
        <f t="shared" si="78"/>
        <v>4264300</v>
      </c>
      <c r="R305" s="20">
        <f t="shared" si="79"/>
        <v>185500</v>
      </c>
      <c r="S305" s="20">
        <f t="shared" si="80"/>
        <v>1421400</v>
      </c>
      <c r="T305" s="20">
        <f t="shared" si="81"/>
        <v>1066100</v>
      </c>
      <c r="U305" s="21">
        <f t="shared" si="82"/>
        <v>13115233</v>
      </c>
      <c r="V305" s="21">
        <f t="shared" si="83"/>
        <v>55939963</v>
      </c>
    </row>
    <row r="306" spans="1:22" ht="14.1" customHeight="1" x14ac:dyDescent="0.2">
      <c r="A306" s="14" t="s">
        <v>342</v>
      </c>
      <c r="B306" s="15" t="s">
        <v>343</v>
      </c>
      <c r="C306" s="16">
        <v>19383506</v>
      </c>
      <c r="D306" s="17" t="s">
        <v>357</v>
      </c>
      <c r="E306" s="18">
        <v>40</v>
      </c>
      <c r="F306" s="19">
        <v>496.31</v>
      </c>
      <c r="G306" s="20">
        <f t="shared" si="69"/>
        <v>11096325</v>
      </c>
      <c r="H306" s="20">
        <f t="shared" si="70"/>
        <v>55851503</v>
      </c>
      <c r="I306" s="20">
        <v>0</v>
      </c>
      <c r="J306" s="20">
        <f t="shared" si="71"/>
        <v>0</v>
      </c>
      <c r="K306" s="21">
        <f t="shared" si="72"/>
        <v>3698775</v>
      </c>
      <c r="L306" s="21">
        <f t="shared" si="73"/>
        <v>4654292</v>
      </c>
      <c r="M306" s="21">
        <f t="shared" si="74"/>
        <v>3102861</v>
      </c>
      <c r="N306" s="20">
        <f t="shared" si="75"/>
        <v>67307431</v>
      </c>
      <c r="O306" s="20">
        <f t="shared" si="76"/>
        <v>4962523</v>
      </c>
      <c r="P306" s="20">
        <f t="shared" si="77"/>
        <v>4747400</v>
      </c>
      <c r="Q306" s="20">
        <f t="shared" si="78"/>
        <v>6702200</v>
      </c>
      <c r="R306" s="20">
        <f t="shared" si="79"/>
        <v>291500</v>
      </c>
      <c r="S306" s="20">
        <f t="shared" si="80"/>
        <v>2234100</v>
      </c>
      <c r="T306" s="20">
        <f t="shared" si="81"/>
        <v>1675500</v>
      </c>
      <c r="U306" s="21">
        <f t="shared" si="82"/>
        <v>20613223</v>
      </c>
      <c r="V306" s="21">
        <f t="shared" si="83"/>
        <v>87920654</v>
      </c>
    </row>
    <row r="307" spans="1:22" ht="14.1" customHeight="1" x14ac:dyDescent="0.2">
      <c r="A307" s="14" t="s">
        <v>342</v>
      </c>
      <c r="B307" s="15" t="s">
        <v>343</v>
      </c>
      <c r="C307" s="16">
        <v>1061705641</v>
      </c>
      <c r="D307" s="17" t="s">
        <v>358</v>
      </c>
      <c r="E307" s="18">
        <v>40</v>
      </c>
      <c r="F307" s="19">
        <v>262.68</v>
      </c>
      <c r="G307" s="20">
        <f t="shared" si="69"/>
        <v>5872908</v>
      </c>
      <c r="H307" s="20">
        <f t="shared" si="70"/>
        <v>29560304</v>
      </c>
      <c r="I307" s="20">
        <v>0</v>
      </c>
      <c r="J307" s="20">
        <f t="shared" si="71"/>
        <v>0</v>
      </c>
      <c r="K307" s="21">
        <f t="shared" si="72"/>
        <v>1957636</v>
      </c>
      <c r="L307" s="21">
        <f t="shared" si="73"/>
        <v>2463359</v>
      </c>
      <c r="M307" s="21">
        <f t="shared" si="74"/>
        <v>1642239</v>
      </c>
      <c r="N307" s="20">
        <f t="shared" si="75"/>
        <v>35623538</v>
      </c>
      <c r="O307" s="20">
        <f t="shared" si="76"/>
        <v>2626495</v>
      </c>
      <c r="P307" s="20">
        <f t="shared" si="77"/>
        <v>2512600</v>
      </c>
      <c r="Q307" s="20">
        <f t="shared" si="78"/>
        <v>3547200</v>
      </c>
      <c r="R307" s="20">
        <f t="shared" si="79"/>
        <v>154300</v>
      </c>
      <c r="S307" s="20">
        <f t="shared" si="80"/>
        <v>1182400</v>
      </c>
      <c r="T307" s="20">
        <f t="shared" si="81"/>
        <v>886800</v>
      </c>
      <c r="U307" s="21">
        <f t="shared" si="82"/>
        <v>10909795</v>
      </c>
      <c r="V307" s="21">
        <f t="shared" si="83"/>
        <v>46533333</v>
      </c>
    </row>
    <row r="308" spans="1:22" ht="14.1" customHeight="1" x14ac:dyDescent="0.2">
      <c r="A308" s="14" t="s">
        <v>342</v>
      </c>
      <c r="B308" s="15" t="s">
        <v>599</v>
      </c>
      <c r="C308" s="16">
        <v>10547808</v>
      </c>
      <c r="D308" s="17" t="s">
        <v>359</v>
      </c>
      <c r="E308" s="18">
        <v>20</v>
      </c>
      <c r="F308" s="19">
        <v>294.64</v>
      </c>
      <c r="G308" s="20">
        <f t="shared" si="69"/>
        <v>3293729</v>
      </c>
      <c r="H308" s="20">
        <f t="shared" si="70"/>
        <v>16578436</v>
      </c>
      <c r="I308" s="20">
        <v>0</v>
      </c>
      <c r="J308" s="20">
        <f t="shared" si="71"/>
        <v>0</v>
      </c>
      <c r="K308" s="21">
        <f t="shared" si="72"/>
        <v>1097910</v>
      </c>
      <c r="L308" s="21">
        <f t="shared" si="73"/>
        <v>1381536</v>
      </c>
      <c r="M308" s="21">
        <f t="shared" si="74"/>
        <v>921024</v>
      </c>
      <c r="N308" s="20">
        <f t="shared" si="75"/>
        <v>19978906</v>
      </c>
      <c r="O308" s="20">
        <f t="shared" si="76"/>
        <v>1473029</v>
      </c>
      <c r="P308" s="20">
        <f t="shared" si="77"/>
        <v>1409200</v>
      </c>
      <c r="Q308" s="20">
        <f t="shared" si="78"/>
        <v>1989400</v>
      </c>
      <c r="R308" s="20">
        <f t="shared" si="79"/>
        <v>86500</v>
      </c>
      <c r="S308" s="20">
        <f t="shared" si="80"/>
        <v>663100</v>
      </c>
      <c r="T308" s="20">
        <f t="shared" si="81"/>
        <v>497400</v>
      </c>
      <c r="U308" s="21">
        <f t="shared" si="82"/>
        <v>6118629</v>
      </c>
      <c r="V308" s="21">
        <f t="shared" si="83"/>
        <v>26097535</v>
      </c>
    </row>
    <row r="309" spans="1:22" ht="14.1" customHeight="1" x14ac:dyDescent="0.2">
      <c r="A309" s="14" t="s">
        <v>342</v>
      </c>
      <c r="B309" s="15" t="s">
        <v>599</v>
      </c>
      <c r="C309" s="16">
        <v>76311551</v>
      </c>
      <c r="D309" s="17" t="s">
        <v>360</v>
      </c>
      <c r="E309" s="18">
        <v>20</v>
      </c>
      <c r="F309" s="19">
        <v>381.11</v>
      </c>
      <c r="G309" s="20">
        <f t="shared" si="69"/>
        <v>4260362</v>
      </c>
      <c r="H309" s="20">
        <f t="shared" si="70"/>
        <v>21443822</v>
      </c>
      <c r="I309" s="20">
        <v>0</v>
      </c>
      <c r="J309" s="20">
        <f t="shared" si="71"/>
        <v>0</v>
      </c>
      <c r="K309" s="21">
        <f t="shared" si="72"/>
        <v>1420121</v>
      </c>
      <c r="L309" s="21">
        <f t="shared" si="73"/>
        <v>1786985</v>
      </c>
      <c r="M309" s="21">
        <f t="shared" si="74"/>
        <v>1191323</v>
      </c>
      <c r="N309" s="20">
        <f t="shared" si="75"/>
        <v>25842251</v>
      </c>
      <c r="O309" s="20">
        <f t="shared" si="76"/>
        <v>1905329</v>
      </c>
      <c r="P309" s="20">
        <f t="shared" si="77"/>
        <v>1822700</v>
      </c>
      <c r="Q309" s="20">
        <f t="shared" si="78"/>
        <v>2573300</v>
      </c>
      <c r="R309" s="20">
        <f t="shared" si="79"/>
        <v>111900</v>
      </c>
      <c r="S309" s="20">
        <f t="shared" si="80"/>
        <v>857800</v>
      </c>
      <c r="T309" s="20">
        <f t="shared" si="81"/>
        <v>643300</v>
      </c>
      <c r="U309" s="21">
        <f t="shared" si="82"/>
        <v>7914329</v>
      </c>
      <c r="V309" s="21">
        <f t="shared" si="83"/>
        <v>33756580</v>
      </c>
    </row>
    <row r="310" spans="1:22" ht="14.1" customHeight="1" x14ac:dyDescent="0.2">
      <c r="A310" s="14" t="s">
        <v>342</v>
      </c>
      <c r="B310" s="15" t="s">
        <v>599</v>
      </c>
      <c r="C310" s="16">
        <v>76326203</v>
      </c>
      <c r="D310" s="17" t="s">
        <v>600</v>
      </c>
      <c r="E310" s="18">
        <v>20</v>
      </c>
      <c r="F310" s="19">
        <v>215</v>
      </c>
      <c r="G310" s="20">
        <f t="shared" si="69"/>
        <v>2403447</v>
      </c>
      <c r="H310" s="20">
        <f t="shared" si="70"/>
        <v>12097350</v>
      </c>
      <c r="I310" s="20">
        <v>0</v>
      </c>
      <c r="J310" s="20">
        <f t="shared" si="71"/>
        <v>0</v>
      </c>
      <c r="K310" s="21">
        <f t="shared" si="72"/>
        <v>801149</v>
      </c>
      <c r="L310" s="21">
        <f t="shared" si="73"/>
        <v>1008112</v>
      </c>
      <c r="M310" s="21">
        <f t="shared" si="74"/>
        <v>672075</v>
      </c>
      <c r="N310" s="20">
        <f t="shared" si="75"/>
        <v>14578686</v>
      </c>
      <c r="O310" s="20">
        <f t="shared" si="76"/>
        <v>1074875</v>
      </c>
      <c r="P310" s="20">
        <f t="shared" si="77"/>
        <v>1028300</v>
      </c>
      <c r="Q310" s="20">
        <f t="shared" si="78"/>
        <v>1451700</v>
      </c>
      <c r="R310" s="20">
        <f t="shared" si="79"/>
        <v>63100</v>
      </c>
      <c r="S310" s="20">
        <f t="shared" si="80"/>
        <v>483900</v>
      </c>
      <c r="T310" s="20">
        <f t="shared" si="81"/>
        <v>362900</v>
      </c>
      <c r="U310" s="21">
        <f t="shared" si="82"/>
        <v>4464775</v>
      </c>
      <c r="V310" s="21">
        <f t="shared" si="83"/>
        <v>19043461</v>
      </c>
    </row>
    <row r="311" spans="1:22" ht="14.1" customHeight="1" x14ac:dyDescent="0.2">
      <c r="A311" s="14" t="s">
        <v>342</v>
      </c>
      <c r="B311" s="15" t="s">
        <v>599</v>
      </c>
      <c r="C311" s="16">
        <v>34315596</v>
      </c>
      <c r="D311" s="17" t="s">
        <v>361</v>
      </c>
      <c r="E311" s="18">
        <v>20</v>
      </c>
      <c r="F311" s="19">
        <v>336.36</v>
      </c>
      <c r="G311" s="20">
        <f t="shared" si="69"/>
        <v>3760110</v>
      </c>
      <c r="H311" s="20">
        <f t="shared" si="70"/>
        <v>18925887</v>
      </c>
      <c r="I311" s="20">
        <v>0</v>
      </c>
      <c r="J311" s="20">
        <f t="shared" si="71"/>
        <v>0</v>
      </c>
      <c r="K311" s="21">
        <f t="shared" si="72"/>
        <v>1253370</v>
      </c>
      <c r="L311" s="21">
        <f t="shared" si="73"/>
        <v>1577157</v>
      </c>
      <c r="M311" s="21">
        <f t="shared" si="74"/>
        <v>1051438</v>
      </c>
      <c r="N311" s="20">
        <f t="shared" si="75"/>
        <v>22807852</v>
      </c>
      <c r="O311" s="20">
        <f t="shared" si="76"/>
        <v>1681605</v>
      </c>
      <c r="P311" s="20">
        <f t="shared" si="77"/>
        <v>1608700</v>
      </c>
      <c r="Q311" s="20">
        <f t="shared" si="78"/>
        <v>2271100</v>
      </c>
      <c r="R311" s="20">
        <f t="shared" si="79"/>
        <v>98800</v>
      </c>
      <c r="S311" s="20">
        <f t="shared" si="80"/>
        <v>757000</v>
      </c>
      <c r="T311" s="20">
        <f t="shared" si="81"/>
        <v>567800</v>
      </c>
      <c r="U311" s="21">
        <f t="shared" si="82"/>
        <v>6985005</v>
      </c>
      <c r="V311" s="21">
        <f t="shared" si="83"/>
        <v>29792857</v>
      </c>
    </row>
    <row r="312" spans="1:22" ht="14.1" customHeight="1" x14ac:dyDescent="0.2">
      <c r="A312" s="14" t="s">
        <v>342</v>
      </c>
      <c r="B312" s="15" t="s">
        <v>599</v>
      </c>
      <c r="C312" s="16">
        <v>1085273403</v>
      </c>
      <c r="D312" s="17" t="s">
        <v>601</v>
      </c>
      <c r="E312" s="18">
        <v>20</v>
      </c>
      <c r="F312" s="19">
        <v>456.9</v>
      </c>
      <c r="G312" s="20">
        <f t="shared" si="69"/>
        <v>5107605</v>
      </c>
      <c r="H312" s="20">
        <f t="shared" si="70"/>
        <v>25708279</v>
      </c>
      <c r="I312" s="20">
        <v>0</v>
      </c>
      <c r="J312" s="20">
        <f t="shared" si="71"/>
        <v>0</v>
      </c>
      <c r="K312" s="21">
        <f t="shared" si="72"/>
        <v>1702535</v>
      </c>
      <c r="L312" s="21">
        <f t="shared" si="73"/>
        <v>2142357</v>
      </c>
      <c r="M312" s="21">
        <f t="shared" si="74"/>
        <v>1428238</v>
      </c>
      <c r="N312" s="20">
        <f t="shared" si="75"/>
        <v>30981409</v>
      </c>
      <c r="O312" s="20">
        <f t="shared" si="76"/>
        <v>2284235</v>
      </c>
      <c r="P312" s="20">
        <f t="shared" si="77"/>
        <v>2185200</v>
      </c>
      <c r="Q312" s="20">
        <f t="shared" si="78"/>
        <v>3085000</v>
      </c>
      <c r="R312" s="20">
        <f t="shared" si="79"/>
        <v>134200</v>
      </c>
      <c r="S312" s="20">
        <f t="shared" si="80"/>
        <v>1028300</v>
      </c>
      <c r="T312" s="20">
        <f t="shared" si="81"/>
        <v>771200</v>
      </c>
      <c r="U312" s="21">
        <f t="shared" si="82"/>
        <v>9488135</v>
      </c>
      <c r="V312" s="21">
        <f t="shared" si="83"/>
        <v>40469544</v>
      </c>
    </row>
    <row r="313" spans="1:22" ht="14.1" customHeight="1" x14ac:dyDescent="0.2">
      <c r="A313" s="14" t="s">
        <v>342</v>
      </c>
      <c r="B313" s="15" t="s">
        <v>599</v>
      </c>
      <c r="C313" s="16">
        <v>1061746702</v>
      </c>
      <c r="D313" s="17" t="s">
        <v>602</v>
      </c>
      <c r="E313" s="18">
        <v>20</v>
      </c>
      <c r="F313" s="19">
        <v>237.28</v>
      </c>
      <c r="G313" s="20">
        <f t="shared" si="69"/>
        <v>2652512</v>
      </c>
      <c r="H313" s="20">
        <f t="shared" si="70"/>
        <v>13350977</v>
      </c>
      <c r="I313" s="20">
        <v>0</v>
      </c>
      <c r="J313" s="20">
        <f t="shared" si="71"/>
        <v>0</v>
      </c>
      <c r="K313" s="21">
        <f t="shared" si="72"/>
        <v>884171</v>
      </c>
      <c r="L313" s="21">
        <f t="shared" si="73"/>
        <v>1112581</v>
      </c>
      <c r="M313" s="21">
        <f t="shared" si="74"/>
        <v>741721</v>
      </c>
      <c r="N313" s="20">
        <f t="shared" si="75"/>
        <v>16089450</v>
      </c>
      <c r="O313" s="20">
        <f t="shared" si="76"/>
        <v>1186262</v>
      </c>
      <c r="P313" s="20">
        <f t="shared" si="77"/>
        <v>1134800</v>
      </c>
      <c r="Q313" s="20">
        <f t="shared" si="78"/>
        <v>1602100</v>
      </c>
      <c r="R313" s="20">
        <f t="shared" si="79"/>
        <v>69700</v>
      </c>
      <c r="S313" s="20">
        <f t="shared" si="80"/>
        <v>534000</v>
      </c>
      <c r="T313" s="20">
        <f t="shared" si="81"/>
        <v>400500</v>
      </c>
      <c r="U313" s="21">
        <f t="shared" si="82"/>
        <v>4927362</v>
      </c>
      <c r="V313" s="21">
        <f t="shared" si="83"/>
        <v>21016812</v>
      </c>
    </row>
    <row r="314" spans="1:22" ht="14.1" customHeight="1" x14ac:dyDescent="0.2">
      <c r="A314" s="14" t="s">
        <v>342</v>
      </c>
      <c r="B314" s="15" t="s">
        <v>599</v>
      </c>
      <c r="C314" s="16">
        <v>25284812</v>
      </c>
      <c r="D314" s="17" t="s">
        <v>362</v>
      </c>
      <c r="E314" s="18">
        <v>40</v>
      </c>
      <c r="F314" s="19">
        <v>399.36</v>
      </c>
      <c r="G314" s="20">
        <f t="shared" si="69"/>
        <v>8928751</v>
      </c>
      <c r="H314" s="20">
        <f t="shared" si="70"/>
        <v>44941380</v>
      </c>
      <c r="I314" s="20">
        <v>0</v>
      </c>
      <c r="J314" s="20">
        <f t="shared" si="71"/>
        <v>0</v>
      </c>
      <c r="K314" s="21">
        <f t="shared" si="72"/>
        <v>2976250</v>
      </c>
      <c r="L314" s="21">
        <f t="shared" si="73"/>
        <v>3745115</v>
      </c>
      <c r="M314" s="21">
        <f t="shared" si="74"/>
        <v>2496743</v>
      </c>
      <c r="N314" s="20">
        <f t="shared" si="75"/>
        <v>54159488</v>
      </c>
      <c r="O314" s="20">
        <f t="shared" si="76"/>
        <v>3993136</v>
      </c>
      <c r="P314" s="20">
        <f t="shared" si="77"/>
        <v>3820000</v>
      </c>
      <c r="Q314" s="20">
        <f t="shared" si="78"/>
        <v>5393000</v>
      </c>
      <c r="R314" s="20">
        <f t="shared" si="79"/>
        <v>234600</v>
      </c>
      <c r="S314" s="20">
        <f t="shared" si="80"/>
        <v>1797700</v>
      </c>
      <c r="T314" s="20">
        <f t="shared" si="81"/>
        <v>1348200</v>
      </c>
      <c r="U314" s="21">
        <f t="shared" si="82"/>
        <v>16586636</v>
      </c>
      <c r="V314" s="21">
        <f t="shared" si="83"/>
        <v>70746124</v>
      </c>
    </row>
    <row r="315" spans="1:22" ht="14.1" customHeight="1" x14ac:dyDescent="0.2">
      <c r="A315" s="14" t="s">
        <v>342</v>
      </c>
      <c r="B315" s="15" t="s">
        <v>599</v>
      </c>
      <c r="C315" s="16">
        <v>1079509224</v>
      </c>
      <c r="D315" s="17" t="s">
        <v>603</v>
      </c>
      <c r="E315" s="18">
        <v>20</v>
      </c>
      <c r="F315" s="19">
        <v>215</v>
      </c>
      <c r="G315" s="20">
        <f t="shared" si="69"/>
        <v>2403447</v>
      </c>
      <c r="H315" s="20">
        <f t="shared" si="70"/>
        <v>12097350</v>
      </c>
      <c r="I315" s="20">
        <v>0</v>
      </c>
      <c r="J315" s="20">
        <f t="shared" si="71"/>
        <v>0</v>
      </c>
      <c r="K315" s="21">
        <f t="shared" si="72"/>
        <v>801149</v>
      </c>
      <c r="L315" s="21">
        <f t="shared" si="73"/>
        <v>1008112</v>
      </c>
      <c r="M315" s="21">
        <f t="shared" si="74"/>
        <v>672075</v>
      </c>
      <c r="N315" s="20">
        <f t="shared" si="75"/>
        <v>14578686</v>
      </c>
      <c r="O315" s="20">
        <f t="shared" si="76"/>
        <v>1074875</v>
      </c>
      <c r="P315" s="20">
        <f t="shared" si="77"/>
        <v>1028300</v>
      </c>
      <c r="Q315" s="20">
        <f t="shared" si="78"/>
        <v>1451700</v>
      </c>
      <c r="R315" s="20">
        <f t="shared" si="79"/>
        <v>63100</v>
      </c>
      <c r="S315" s="20">
        <f t="shared" si="80"/>
        <v>483900</v>
      </c>
      <c r="T315" s="20">
        <f t="shared" si="81"/>
        <v>362900</v>
      </c>
      <c r="U315" s="21">
        <f t="shared" si="82"/>
        <v>4464775</v>
      </c>
      <c r="V315" s="21">
        <f t="shared" si="83"/>
        <v>19043461</v>
      </c>
    </row>
    <row r="316" spans="1:22" ht="14.1" customHeight="1" x14ac:dyDescent="0.2">
      <c r="A316" s="14" t="s">
        <v>342</v>
      </c>
      <c r="B316" s="15" t="s">
        <v>599</v>
      </c>
      <c r="C316" s="16">
        <v>1061691289</v>
      </c>
      <c r="D316" s="17" t="s">
        <v>363</v>
      </c>
      <c r="E316" s="18">
        <v>20</v>
      </c>
      <c r="F316" s="19">
        <v>286.04000000000002</v>
      </c>
      <c r="G316" s="20">
        <f t="shared" si="69"/>
        <v>3197591</v>
      </c>
      <c r="H316" s="20">
        <f t="shared" si="70"/>
        <v>16094541</v>
      </c>
      <c r="I316" s="20">
        <v>0</v>
      </c>
      <c r="J316" s="20">
        <f t="shared" si="71"/>
        <v>0</v>
      </c>
      <c r="K316" s="21">
        <f t="shared" si="72"/>
        <v>1065864</v>
      </c>
      <c r="L316" s="21">
        <f t="shared" si="73"/>
        <v>1341212</v>
      </c>
      <c r="M316" s="21">
        <f t="shared" si="74"/>
        <v>894141</v>
      </c>
      <c r="N316" s="20">
        <f t="shared" si="75"/>
        <v>19395758</v>
      </c>
      <c r="O316" s="20">
        <f t="shared" si="76"/>
        <v>1430034</v>
      </c>
      <c r="P316" s="20">
        <f t="shared" si="77"/>
        <v>1368000</v>
      </c>
      <c r="Q316" s="20">
        <f t="shared" si="78"/>
        <v>1931300</v>
      </c>
      <c r="R316" s="20">
        <f t="shared" si="79"/>
        <v>84000</v>
      </c>
      <c r="S316" s="20">
        <f t="shared" si="80"/>
        <v>643800</v>
      </c>
      <c r="T316" s="20">
        <f t="shared" si="81"/>
        <v>482800</v>
      </c>
      <c r="U316" s="21">
        <f t="shared" si="82"/>
        <v>5939934</v>
      </c>
      <c r="V316" s="21">
        <f t="shared" si="83"/>
        <v>25335692</v>
      </c>
    </row>
    <row r="317" spans="1:22" ht="14.1" customHeight="1" x14ac:dyDescent="0.2">
      <c r="A317" s="14" t="s">
        <v>342</v>
      </c>
      <c r="B317" s="15" t="s">
        <v>599</v>
      </c>
      <c r="C317" s="16">
        <v>34317217</v>
      </c>
      <c r="D317" s="17" t="s">
        <v>604</v>
      </c>
      <c r="E317" s="18">
        <v>20</v>
      </c>
      <c r="F317" s="19">
        <v>342.6</v>
      </c>
      <c r="G317" s="20">
        <f t="shared" si="69"/>
        <v>3829865</v>
      </c>
      <c r="H317" s="20">
        <f t="shared" si="70"/>
        <v>19276987</v>
      </c>
      <c r="I317" s="20">
        <v>0</v>
      </c>
      <c r="J317" s="20">
        <f t="shared" si="71"/>
        <v>0</v>
      </c>
      <c r="K317" s="21">
        <f t="shared" si="72"/>
        <v>1276622</v>
      </c>
      <c r="L317" s="21">
        <f t="shared" si="73"/>
        <v>1606416</v>
      </c>
      <c r="M317" s="21">
        <f t="shared" si="74"/>
        <v>1070944</v>
      </c>
      <c r="N317" s="20">
        <f t="shared" si="75"/>
        <v>23230969</v>
      </c>
      <c r="O317" s="20">
        <f t="shared" si="76"/>
        <v>1712801</v>
      </c>
      <c r="P317" s="20">
        <f t="shared" si="77"/>
        <v>1638500</v>
      </c>
      <c r="Q317" s="20">
        <f t="shared" si="78"/>
        <v>2313200</v>
      </c>
      <c r="R317" s="20">
        <f t="shared" si="79"/>
        <v>100600</v>
      </c>
      <c r="S317" s="20">
        <f t="shared" si="80"/>
        <v>771100</v>
      </c>
      <c r="T317" s="20">
        <f t="shared" si="81"/>
        <v>578300</v>
      </c>
      <c r="U317" s="21">
        <f t="shared" si="82"/>
        <v>7114501</v>
      </c>
      <c r="V317" s="21">
        <f t="shared" si="83"/>
        <v>30345470</v>
      </c>
    </row>
    <row r="318" spans="1:22" ht="14.1" customHeight="1" x14ac:dyDescent="0.2">
      <c r="A318" s="14" t="s">
        <v>342</v>
      </c>
      <c r="B318" s="15" t="s">
        <v>599</v>
      </c>
      <c r="C318" s="16">
        <v>25274197</v>
      </c>
      <c r="D318" s="17" t="s">
        <v>364</v>
      </c>
      <c r="E318" s="18">
        <v>20</v>
      </c>
      <c r="F318" s="19">
        <v>282.24</v>
      </c>
      <c r="G318" s="20">
        <f t="shared" si="69"/>
        <v>3155112</v>
      </c>
      <c r="H318" s="20">
        <f t="shared" si="70"/>
        <v>15880730</v>
      </c>
      <c r="I318" s="20">
        <v>0</v>
      </c>
      <c r="J318" s="20">
        <f t="shared" si="71"/>
        <v>0</v>
      </c>
      <c r="K318" s="21">
        <f t="shared" si="72"/>
        <v>1051704</v>
      </c>
      <c r="L318" s="21">
        <f t="shared" si="73"/>
        <v>1323394</v>
      </c>
      <c r="M318" s="21">
        <f t="shared" si="74"/>
        <v>882263</v>
      </c>
      <c r="N318" s="20">
        <f t="shared" si="75"/>
        <v>19138091</v>
      </c>
      <c r="O318" s="20">
        <f t="shared" si="76"/>
        <v>1411036</v>
      </c>
      <c r="P318" s="20">
        <f t="shared" si="77"/>
        <v>1349900</v>
      </c>
      <c r="Q318" s="20">
        <f t="shared" si="78"/>
        <v>1905700</v>
      </c>
      <c r="R318" s="20">
        <f t="shared" si="79"/>
        <v>82900</v>
      </c>
      <c r="S318" s="20">
        <f t="shared" si="80"/>
        <v>635200</v>
      </c>
      <c r="T318" s="20">
        <f t="shared" si="81"/>
        <v>476400</v>
      </c>
      <c r="U318" s="21">
        <f t="shared" si="82"/>
        <v>5861136</v>
      </c>
      <c r="V318" s="21">
        <f t="shared" si="83"/>
        <v>24999227</v>
      </c>
    </row>
    <row r="319" spans="1:22" ht="14.1" customHeight="1" x14ac:dyDescent="0.2">
      <c r="A319" s="14" t="s">
        <v>342</v>
      </c>
      <c r="B319" s="15" t="s">
        <v>599</v>
      </c>
      <c r="C319" s="16">
        <v>10292587</v>
      </c>
      <c r="D319" s="17" t="s">
        <v>365</v>
      </c>
      <c r="E319" s="18">
        <v>40</v>
      </c>
      <c r="F319" s="19">
        <v>367.4</v>
      </c>
      <c r="G319" s="20">
        <f t="shared" si="69"/>
        <v>8214201</v>
      </c>
      <c r="H319" s="20">
        <f t="shared" si="70"/>
        <v>41344812</v>
      </c>
      <c r="I319" s="20">
        <v>0</v>
      </c>
      <c r="J319" s="20">
        <f t="shared" si="71"/>
        <v>0</v>
      </c>
      <c r="K319" s="21">
        <f t="shared" si="72"/>
        <v>2738067</v>
      </c>
      <c r="L319" s="21">
        <f t="shared" si="73"/>
        <v>3445401</v>
      </c>
      <c r="M319" s="21">
        <f t="shared" si="74"/>
        <v>2296934</v>
      </c>
      <c r="N319" s="20">
        <f t="shared" si="75"/>
        <v>49825214</v>
      </c>
      <c r="O319" s="20">
        <f t="shared" si="76"/>
        <v>3673573</v>
      </c>
      <c r="P319" s="20">
        <f t="shared" si="77"/>
        <v>3514300</v>
      </c>
      <c r="Q319" s="20">
        <f t="shared" si="78"/>
        <v>4961400</v>
      </c>
      <c r="R319" s="20">
        <f t="shared" si="79"/>
        <v>215800</v>
      </c>
      <c r="S319" s="20">
        <f t="shared" si="80"/>
        <v>1653800</v>
      </c>
      <c r="T319" s="20">
        <f t="shared" si="81"/>
        <v>1240300</v>
      </c>
      <c r="U319" s="21">
        <f t="shared" si="82"/>
        <v>15259173</v>
      </c>
      <c r="V319" s="21">
        <f t="shared" si="83"/>
        <v>65084387</v>
      </c>
    </row>
    <row r="320" spans="1:22" ht="14.1" customHeight="1" x14ac:dyDescent="0.2">
      <c r="A320" s="14" t="s">
        <v>342</v>
      </c>
      <c r="B320" s="15" t="s">
        <v>599</v>
      </c>
      <c r="C320" s="16">
        <v>14251340</v>
      </c>
      <c r="D320" s="17" t="s">
        <v>366</v>
      </c>
      <c r="E320" s="18">
        <v>40</v>
      </c>
      <c r="F320" s="19">
        <v>506.41</v>
      </c>
      <c r="G320" s="20">
        <f t="shared" si="69"/>
        <v>11322138</v>
      </c>
      <c r="H320" s="20">
        <f t="shared" si="70"/>
        <v>56988095</v>
      </c>
      <c r="I320" s="20">
        <v>0</v>
      </c>
      <c r="J320" s="20">
        <f t="shared" si="71"/>
        <v>0</v>
      </c>
      <c r="K320" s="21">
        <f t="shared" si="72"/>
        <v>3774046</v>
      </c>
      <c r="L320" s="21">
        <f t="shared" si="73"/>
        <v>4749008</v>
      </c>
      <c r="M320" s="21">
        <f t="shared" si="74"/>
        <v>3166005</v>
      </c>
      <c r="N320" s="20">
        <f t="shared" si="75"/>
        <v>68677154</v>
      </c>
      <c r="O320" s="20">
        <f t="shared" si="76"/>
        <v>5063512</v>
      </c>
      <c r="P320" s="20">
        <f t="shared" si="77"/>
        <v>4844000</v>
      </c>
      <c r="Q320" s="20">
        <f t="shared" si="78"/>
        <v>6838600</v>
      </c>
      <c r="R320" s="20">
        <f t="shared" si="79"/>
        <v>297500</v>
      </c>
      <c r="S320" s="20">
        <f t="shared" si="80"/>
        <v>2279500</v>
      </c>
      <c r="T320" s="20">
        <f t="shared" si="81"/>
        <v>1709600</v>
      </c>
      <c r="U320" s="21">
        <f t="shared" si="82"/>
        <v>21032712</v>
      </c>
      <c r="V320" s="21">
        <f t="shared" si="83"/>
        <v>89709866</v>
      </c>
    </row>
    <row r="321" spans="1:22" ht="14.1" customHeight="1" x14ac:dyDescent="0.2">
      <c r="A321" s="14" t="s">
        <v>342</v>
      </c>
      <c r="B321" s="15" t="s">
        <v>599</v>
      </c>
      <c r="C321" s="16">
        <v>34551417</v>
      </c>
      <c r="D321" s="17" t="s">
        <v>367</v>
      </c>
      <c r="E321" s="18">
        <v>20</v>
      </c>
      <c r="F321" s="19">
        <v>350.4</v>
      </c>
      <c r="G321" s="20">
        <f t="shared" si="69"/>
        <v>3917060</v>
      </c>
      <c r="H321" s="20">
        <f t="shared" si="70"/>
        <v>19715869</v>
      </c>
      <c r="I321" s="20">
        <v>0</v>
      </c>
      <c r="J321" s="20">
        <f t="shared" si="71"/>
        <v>0</v>
      </c>
      <c r="K321" s="21">
        <f t="shared" si="72"/>
        <v>1305687</v>
      </c>
      <c r="L321" s="21">
        <f t="shared" si="73"/>
        <v>1642989</v>
      </c>
      <c r="M321" s="21">
        <f t="shared" si="74"/>
        <v>1095326</v>
      </c>
      <c r="N321" s="20">
        <f t="shared" si="75"/>
        <v>23759871</v>
      </c>
      <c r="O321" s="20">
        <f t="shared" si="76"/>
        <v>1751796</v>
      </c>
      <c r="P321" s="20">
        <f t="shared" si="77"/>
        <v>1675800</v>
      </c>
      <c r="Q321" s="20">
        <f t="shared" si="78"/>
        <v>2365900</v>
      </c>
      <c r="R321" s="20">
        <f t="shared" si="79"/>
        <v>102900</v>
      </c>
      <c r="S321" s="20">
        <f t="shared" si="80"/>
        <v>788600</v>
      </c>
      <c r="T321" s="20">
        <f t="shared" si="81"/>
        <v>591500</v>
      </c>
      <c r="U321" s="21">
        <f t="shared" si="82"/>
        <v>7276496</v>
      </c>
      <c r="V321" s="21">
        <f t="shared" si="83"/>
        <v>31036367</v>
      </c>
    </row>
    <row r="322" spans="1:22" ht="14.1" customHeight="1" x14ac:dyDescent="0.2">
      <c r="A322" s="14" t="s">
        <v>342</v>
      </c>
      <c r="B322" s="15" t="s">
        <v>599</v>
      </c>
      <c r="C322" s="16">
        <v>10302007</v>
      </c>
      <c r="D322" s="17" t="s">
        <v>368</v>
      </c>
      <c r="E322" s="18">
        <v>40</v>
      </c>
      <c r="F322" s="19">
        <v>337.74</v>
      </c>
      <c r="G322" s="20">
        <f t="shared" si="69"/>
        <v>7551073</v>
      </c>
      <c r="H322" s="20">
        <f t="shared" si="70"/>
        <v>38007067</v>
      </c>
      <c r="I322" s="20">
        <v>0</v>
      </c>
      <c r="J322" s="20">
        <f t="shared" si="71"/>
        <v>0</v>
      </c>
      <c r="K322" s="21">
        <f t="shared" si="72"/>
        <v>2517024</v>
      </c>
      <c r="L322" s="21">
        <f t="shared" si="73"/>
        <v>3167256</v>
      </c>
      <c r="M322" s="21">
        <f t="shared" si="74"/>
        <v>2111504</v>
      </c>
      <c r="N322" s="20">
        <f t="shared" si="75"/>
        <v>45802851</v>
      </c>
      <c r="O322" s="20">
        <f t="shared" si="76"/>
        <v>3377008</v>
      </c>
      <c r="P322" s="20">
        <f t="shared" si="77"/>
        <v>3230600</v>
      </c>
      <c r="Q322" s="20">
        <f t="shared" si="78"/>
        <v>4560800</v>
      </c>
      <c r="R322" s="20">
        <f t="shared" si="79"/>
        <v>198400</v>
      </c>
      <c r="S322" s="20">
        <f t="shared" si="80"/>
        <v>1520300</v>
      </c>
      <c r="T322" s="20">
        <f t="shared" si="81"/>
        <v>1140200</v>
      </c>
      <c r="U322" s="21">
        <f t="shared" si="82"/>
        <v>14027308</v>
      </c>
      <c r="V322" s="21">
        <f t="shared" si="83"/>
        <v>59830159</v>
      </c>
    </row>
    <row r="323" spans="1:22" ht="14.1" customHeight="1" x14ac:dyDescent="0.2">
      <c r="A323" s="14" t="s">
        <v>342</v>
      </c>
      <c r="B323" s="15" t="s">
        <v>599</v>
      </c>
      <c r="C323" s="16">
        <v>76333256</v>
      </c>
      <c r="D323" s="17" t="s">
        <v>369</v>
      </c>
      <c r="E323" s="18">
        <v>40</v>
      </c>
      <c r="F323" s="19">
        <v>382.56</v>
      </c>
      <c r="G323" s="20">
        <f t="shared" si="69"/>
        <v>8553143</v>
      </c>
      <c r="H323" s="20">
        <f t="shared" si="70"/>
        <v>43050820</v>
      </c>
      <c r="I323" s="20">
        <v>0</v>
      </c>
      <c r="J323" s="20">
        <f t="shared" si="71"/>
        <v>0</v>
      </c>
      <c r="K323" s="21">
        <f t="shared" si="72"/>
        <v>2851048</v>
      </c>
      <c r="L323" s="21">
        <f t="shared" si="73"/>
        <v>3587568</v>
      </c>
      <c r="M323" s="21">
        <f t="shared" si="74"/>
        <v>2391712</v>
      </c>
      <c r="N323" s="20">
        <f t="shared" si="75"/>
        <v>51881148</v>
      </c>
      <c r="O323" s="20">
        <f t="shared" si="76"/>
        <v>3825156</v>
      </c>
      <c r="P323" s="20">
        <f t="shared" si="77"/>
        <v>3659300</v>
      </c>
      <c r="Q323" s="20">
        <f t="shared" si="78"/>
        <v>5166100</v>
      </c>
      <c r="R323" s="20">
        <f t="shared" si="79"/>
        <v>224700</v>
      </c>
      <c r="S323" s="20">
        <f t="shared" si="80"/>
        <v>1722000</v>
      </c>
      <c r="T323" s="20">
        <f t="shared" si="81"/>
        <v>1291500</v>
      </c>
      <c r="U323" s="21">
        <f t="shared" si="82"/>
        <v>15888756</v>
      </c>
      <c r="V323" s="21">
        <f t="shared" si="83"/>
        <v>67769904</v>
      </c>
    </row>
    <row r="324" spans="1:22" ht="14.1" customHeight="1" x14ac:dyDescent="0.2">
      <c r="A324" s="14" t="s">
        <v>342</v>
      </c>
      <c r="B324" s="15" t="s">
        <v>599</v>
      </c>
      <c r="C324" s="16">
        <v>10302814</v>
      </c>
      <c r="D324" s="17" t="s">
        <v>370</v>
      </c>
      <c r="E324" s="18">
        <v>40</v>
      </c>
      <c r="F324" s="19">
        <v>420.12</v>
      </c>
      <c r="G324" s="20">
        <f t="shared" si="69"/>
        <v>9392896</v>
      </c>
      <c r="H324" s="20">
        <f t="shared" si="70"/>
        <v>47277577</v>
      </c>
      <c r="I324" s="20">
        <v>0</v>
      </c>
      <c r="J324" s="20">
        <f t="shared" si="71"/>
        <v>0</v>
      </c>
      <c r="K324" s="21">
        <f t="shared" si="72"/>
        <v>3130965</v>
      </c>
      <c r="L324" s="21">
        <f t="shared" si="73"/>
        <v>3939798</v>
      </c>
      <c r="M324" s="21">
        <f t="shared" si="74"/>
        <v>2626532</v>
      </c>
      <c r="N324" s="20">
        <f t="shared" si="75"/>
        <v>56974872</v>
      </c>
      <c r="O324" s="20">
        <f t="shared" si="76"/>
        <v>4200712</v>
      </c>
      <c r="P324" s="20">
        <f t="shared" si="77"/>
        <v>4018600</v>
      </c>
      <c r="Q324" s="20">
        <f t="shared" si="78"/>
        <v>5673300</v>
      </c>
      <c r="R324" s="20">
        <f t="shared" si="79"/>
        <v>246800</v>
      </c>
      <c r="S324" s="20">
        <f t="shared" si="80"/>
        <v>1891100</v>
      </c>
      <c r="T324" s="20">
        <f t="shared" si="81"/>
        <v>1418300</v>
      </c>
      <c r="U324" s="21">
        <f t="shared" si="82"/>
        <v>17448812</v>
      </c>
      <c r="V324" s="21">
        <f t="shared" si="83"/>
        <v>74423684</v>
      </c>
    </row>
    <row r="325" spans="1:22" ht="14.1" customHeight="1" x14ac:dyDescent="0.2">
      <c r="A325" s="14" t="s">
        <v>342</v>
      </c>
      <c r="B325" s="15" t="s">
        <v>599</v>
      </c>
      <c r="C325" s="16">
        <v>10294590</v>
      </c>
      <c r="D325" s="17" t="s">
        <v>371</v>
      </c>
      <c r="E325" s="18">
        <v>40</v>
      </c>
      <c r="F325" s="19">
        <v>376.09</v>
      </c>
      <c r="G325" s="20">
        <f t="shared" si="69"/>
        <v>8408489</v>
      </c>
      <c r="H325" s="20">
        <f t="shared" si="70"/>
        <v>42322728</v>
      </c>
      <c r="I325" s="20">
        <v>0</v>
      </c>
      <c r="J325" s="20">
        <f t="shared" si="71"/>
        <v>0</v>
      </c>
      <c r="K325" s="21">
        <f t="shared" si="72"/>
        <v>2802830</v>
      </c>
      <c r="L325" s="21">
        <f t="shared" si="73"/>
        <v>3526894</v>
      </c>
      <c r="M325" s="21">
        <f t="shared" si="74"/>
        <v>2351263</v>
      </c>
      <c r="N325" s="20">
        <f t="shared" si="75"/>
        <v>51003715</v>
      </c>
      <c r="O325" s="20">
        <f t="shared" si="76"/>
        <v>3760463</v>
      </c>
      <c r="P325" s="20">
        <f t="shared" si="77"/>
        <v>3597400</v>
      </c>
      <c r="Q325" s="20">
        <f t="shared" si="78"/>
        <v>5078700</v>
      </c>
      <c r="R325" s="20">
        <f t="shared" si="79"/>
        <v>220900</v>
      </c>
      <c r="S325" s="20">
        <f t="shared" si="80"/>
        <v>1692900</v>
      </c>
      <c r="T325" s="20">
        <f t="shared" si="81"/>
        <v>1269700</v>
      </c>
      <c r="U325" s="21">
        <f t="shared" si="82"/>
        <v>15620063</v>
      </c>
      <c r="V325" s="21">
        <f t="shared" si="83"/>
        <v>66623778</v>
      </c>
    </row>
    <row r="326" spans="1:22" ht="14.1" customHeight="1" x14ac:dyDescent="0.2">
      <c r="A326" s="14" t="s">
        <v>342</v>
      </c>
      <c r="B326" s="15" t="s">
        <v>372</v>
      </c>
      <c r="C326" s="16">
        <v>34569033</v>
      </c>
      <c r="D326" s="17" t="s">
        <v>373</v>
      </c>
      <c r="E326" s="18">
        <v>40</v>
      </c>
      <c r="F326" s="19">
        <v>476.37</v>
      </c>
      <c r="G326" s="20">
        <f t="shared" si="69"/>
        <v>10650514</v>
      </c>
      <c r="H326" s="20">
        <f t="shared" si="70"/>
        <v>53607587</v>
      </c>
      <c r="I326" s="20">
        <v>0</v>
      </c>
      <c r="J326" s="20">
        <f t="shared" si="71"/>
        <v>0</v>
      </c>
      <c r="K326" s="21">
        <f t="shared" si="72"/>
        <v>3550171</v>
      </c>
      <c r="L326" s="21">
        <f t="shared" si="73"/>
        <v>4467299</v>
      </c>
      <c r="M326" s="21">
        <f t="shared" si="74"/>
        <v>2978199</v>
      </c>
      <c r="N326" s="20">
        <f t="shared" si="75"/>
        <v>64603256</v>
      </c>
      <c r="O326" s="20">
        <f t="shared" si="76"/>
        <v>4763147</v>
      </c>
      <c r="P326" s="20">
        <f t="shared" si="77"/>
        <v>4556600</v>
      </c>
      <c r="Q326" s="20">
        <f t="shared" si="78"/>
        <v>6432900</v>
      </c>
      <c r="R326" s="20">
        <f t="shared" si="79"/>
        <v>279800</v>
      </c>
      <c r="S326" s="20">
        <f t="shared" si="80"/>
        <v>2144300</v>
      </c>
      <c r="T326" s="20">
        <f t="shared" si="81"/>
        <v>1608200</v>
      </c>
      <c r="U326" s="21">
        <f t="shared" si="82"/>
        <v>19784947</v>
      </c>
      <c r="V326" s="21">
        <f t="shared" si="83"/>
        <v>84388203</v>
      </c>
    </row>
    <row r="327" spans="1:22" ht="14.1" customHeight="1" x14ac:dyDescent="0.2">
      <c r="A327" s="14" t="s">
        <v>342</v>
      </c>
      <c r="B327" s="15" t="s">
        <v>372</v>
      </c>
      <c r="C327" s="16">
        <v>1130661300</v>
      </c>
      <c r="D327" s="17" t="s">
        <v>606</v>
      </c>
      <c r="E327" s="18">
        <v>40</v>
      </c>
      <c r="F327" s="19">
        <v>358.43</v>
      </c>
      <c r="G327" s="20">
        <f t="shared" ref="G327:G390" si="84">ROUND((F327*(20895*1.07)*E327/40),0)</f>
        <v>8013652</v>
      </c>
      <c r="H327" s="20">
        <f t="shared" ref="H327:H390" si="85">ROUND((G327*151/30),0)</f>
        <v>40335382</v>
      </c>
      <c r="I327" s="20">
        <v>0</v>
      </c>
      <c r="J327" s="20">
        <f t="shared" ref="J327:J390" si="86">ROUND(((G327+(I327/12))*0/12),0)</f>
        <v>0</v>
      </c>
      <c r="K327" s="21">
        <f t="shared" ref="K327:K390" si="87">ROUND(((G327+(I327+J327/12))*4/12),0)</f>
        <v>2671217</v>
      </c>
      <c r="L327" s="21">
        <f t="shared" ref="L327:L390" si="88">ROUND(((G327+((I327+J327)/12))*151/360),0)</f>
        <v>3361282</v>
      </c>
      <c r="M327" s="21">
        <f t="shared" ref="M327:M390" si="89">ROUND((((G327*2/3)+(I327+J327/12))*151/360),0)</f>
        <v>2240855</v>
      </c>
      <c r="N327" s="20">
        <f t="shared" ref="N327:N390" si="90">SUM(H327:M327)</f>
        <v>48608736</v>
      </c>
      <c r="O327" s="20">
        <f t="shared" ref="O327:O390" si="91">ROUND(((H327+I327+J327+K327)/12),0)</f>
        <v>3583883</v>
      </c>
      <c r="P327" s="20">
        <f t="shared" ref="P327:P390" si="92">(ROUND(H327*8.5/100,-2))</f>
        <v>3428500</v>
      </c>
      <c r="Q327" s="20">
        <f t="shared" ref="Q327:Q390" si="93">(ROUND(H327*12/100,-2))</f>
        <v>4840200</v>
      </c>
      <c r="R327" s="20">
        <f t="shared" ref="R327:R390" si="94">(ROUND(H327*0.522/100,-2))</f>
        <v>210600</v>
      </c>
      <c r="S327" s="20">
        <f t="shared" ref="S327:S390" si="95">(ROUND(H327*4/100,-2))</f>
        <v>1613400</v>
      </c>
      <c r="T327" s="20">
        <f t="shared" ref="T327:T390" si="96">(ROUND(H327*3/100,-2))</f>
        <v>1210100</v>
      </c>
      <c r="U327" s="21">
        <f t="shared" ref="U327:U390" si="97">O327+P327+Q327+R327+S327+T327</f>
        <v>14886683</v>
      </c>
      <c r="V327" s="21">
        <f t="shared" ref="V327:V390" si="98">N327+U327</f>
        <v>63495419</v>
      </c>
    </row>
    <row r="328" spans="1:22" ht="14.1" customHeight="1" x14ac:dyDescent="0.2">
      <c r="A328" s="14" t="s">
        <v>342</v>
      </c>
      <c r="B328" s="15" t="s">
        <v>372</v>
      </c>
      <c r="C328" s="16">
        <v>38755608</v>
      </c>
      <c r="D328" s="17" t="s">
        <v>374</v>
      </c>
      <c r="E328" s="18">
        <v>40</v>
      </c>
      <c r="F328" s="19">
        <v>272.20999999999998</v>
      </c>
      <c r="G328" s="20">
        <f t="shared" si="84"/>
        <v>6085976</v>
      </c>
      <c r="H328" s="20">
        <f t="shared" si="85"/>
        <v>30632746</v>
      </c>
      <c r="I328" s="20">
        <v>0</v>
      </c>
      <c r="J328" s="20">
        <f t="shared" si="86"/>
        <v>0</v>
      </c>
      <c r="K328" s="21">
        <f t="shared" si="87"/>
        <v>2028659</v>
      </c>
      <c r="L328" s="21">
        <f t="shared" si="88"/>
        <v>2552729</v>
      </c>
      <c r="M328" s="21">
        <f t="shared" si="89"/>
        <v>1701819</v>
      </c>
      <c r="N328" s="20">
        <f t="shared" si="90"/>
        <v>36915953</v>
      </c>
      <c r="O328" s="20">
        <f t="shared" si="91"/>
        <v>2721784</v>
      </c>
      <c r="P328" s="20">
        <f t="shared" si="92"/>
        <v>2603800</v>
      </c>
      <c r="Q328" s="20">
        <f t="shared" si="93"/>
        <v>3675900</v>
      </c>
      <c r="R328" s="20">
        <f t="shared" si="94"/>
        <v>159900</v>
      </c>
      <c r="S328" s="20">
        <f t="shared" si="95"/>
        <v>1225300</v>
      </c>
      <c r="T328" s="20">
        <f t="shared" si="96"/>
        <v>919000</v>
      </c>
      <c r="U328" s="21">
        <f t="shared" si="97"/>
        <v>11305684</v>
      </c>
      <c r="V328" s="21">
        <f t="shared" si="98"/>
        <v>48221637</v>
      </c>
    </row>
    <row r="329" spans="1:22" ht="14.1" customHeight="1" x14ac:dyDescent="0.2">
      <c r="A329" s="14" t="s">
        <v>342</v>
      </c>
      <c r="B329" s="15" t="s">
        <v>372</v>
      </c>
      <c r="C329" s="16">
        <v>94073716</v>
      </c>
      <c r="D329" s="17" t="s">
        <v>375</v>
      </c>
      <c r="E329" s="18">
        <v>40</v>
      </c>
      <c r="F329" s="19">
        <v>434.4</v>
      </c>
      <c r="G329" s="20">
        <f t="shared" si="84"/>
        <v>9712163</v>
      </c>
      <c r="H329" s="20">
        <f t="shared" si="85"/>
        <v>48884554</v>
      </c>
      <c r="I329" s="20">
        <v>0</v>
      </c>
      <c r="J329" s="20">
        <f t="shared" si="86"/>
        <v>0</v>
      </c>
      <c r="K329" s="21">
        <f t="shared" si="87"/>
        <v>3237388</v>
      </c>
      <c r="L329" s="21">
        <f t="shared" si="88"/>
        <v>4073713</v>
      </c>
      <c r="M329" s="21">
        <f t="shared" si="89"/>
        <v>2715809</v>
      </c>
      <c r="N329" s="20">
        <f t="shared" si="90"/>
        <v>58911464</v>
      </c>
      <c r="O329" s="20">
        <f t="shared" si="91"/>
        <v>4343495</v>
      </c>
      <c r="P329" s="20">
        <f t="shared" si="92"/>
        <v>4155200</v>
      </c>
      <c r="Q329" s="20">
        <f t="shared" si="93"/>
        <v>5866100</v>
      </c>
      <c r="R329" s="20">
        <f t="shared" si="94"/>
        <v>255200</v>
      </c>
      <c r="S329" s="20">
        <f t="shared" si="95"/>
        <v>1955400</v>
      </c>
      <c r="T329" s="20">
        <f t="shared" si="96"/>
        <v>1466500</v>
      </c>
      <c r="U329" s="21">
        <f t="shared" si="97"/>
        <v>18041895</v>
      </c>
      <c r="V329" s="21">
        <f t="shared" si="98"/>
        <v>76953359</v>
      </c>
    </row>
    <row r="330" spans="1:22" ht="14.1" customHeight="1" x14ac:dyDescent="0.2">
      <c r="A330" s="14" t="s">
        <v>342</v>
      </c>
      <c r="B330" s="15" t="s">
        <v>372</v>
      </c>
      <c r="C330" s="16">
        <v>76323330</v>
      </c>
      <c r="D330" s="17" t="s">
        <v>376</v>
      </c>
      <c r="E330" s="18">
        <v>40</v>
      </c>
      <c r="F330" s="19">
        <v>340.26</v>
      </c>
      <c r="G330" s="20">
        <f t="shared" si="84"/>
        <v>7607414</v>
      </c>
      <c r="H330" s="20">
        <f t="shared" si="85"/>
        <v>38290650</v>
      </c>
      <c r="I330" s="20">
        <v>0</v>
      </c>
      <c r="J330" s="20">
        <f t="shared" si="86"/>
        <v>0</v>
      </c>
      <c r="K330" s="21">
        <f t="shared" si="87"/>
        <v>2535805</v>
      </c>
      <c r="L330" s="21">
        <f t="shared" si="88"/>
        <v>3190888</v>
      </c>
      <c r="M330" s="21">
        <f t="shared" si="89"/>
        <v>2127258</v>
      </c>
      <c r="N330" s="20">
        <f t="shared" si="90"/>
        <v>46144601</v>
      </c>
      <c r="O330" s="20">
        <f t="shared" si="91"/>
        <v>3402205</v>
      </c>
      <c r="P330" s="20">
        <f t="shared" si="92"/>
        <v>3254700</v>
      </c>
      <c r="Q330" s="20">
        <f t="shared" si="93"/>
        <v>4594900</v>
      </c>
      <c r="R330" s="20">
        <f t="shared" si="94"/>
        <v>199900</v>
      </c>
      <c r="S330" s="20">
        <f t="shared" si="95"/>
        <v>1531600</v>
      </c>
      <c r="T330" s="20">
        <f t="shared" si="96"/>
        <v>1148700</v>
      </c>
      <c r="U330" s="21">
        <f t="shared" si="97"/>
        <v>14132005</v>
      </c>
      <c r="V330" s="21">
        <f t="shared" si="98"/>
        <v>60276606</v>
      </c>
    </row>
    <row r="331" spans="1:22" ht="14.1" customHeight="1" x14ac:dyDescent="0.2">
      <c r="A331" s="14" t="s">
        <v>342</v>
      </c>
      <c r="B331" s="15" t="s">
        <v>372</v>
      </c>
      <c r="C331" s="16">
        <v>34571572</v>
      </c>
      <c r="D331" s="17" t="s">
        <v>377</v>
      </c>
      <c r="E331" s="18">
        <v>40</v>
      </c>
      <c r="F331" s="19">
        <v>527.47</v>
      </c>
      <c r="G331" s="20">
        <f t="shared" si="84"/>
        <v>11792990</v>
      </c>
      <c r="H331" s="20">
        <f t="shared" si="85"/>
        <v>59358050</v>
      </c>
      <c r="I331" s="20">
        <v>0</v>
      </c>
      <c r="J331" s="20">
        <f t="shared" si="86"/>
        <v>0</v>
      </c>
      <c r="K331" s="21">
        <f t="shared" si="87"/>
        <v>3930997</v>
      </c>
      <c r="L331" s="21">
        <f t="shared" si="88"/>
        <v>4946504</v>
      </c>
      <c r="M331" s="21">
        <f t="shared" si="89"/>
        <v>3297669</v>
      </c>
      <c r="N331" s="20">
        <f t="shared" si="90"/>
        <v>71533220</v>
      </c>
      <c r="O331" s="20">
        <f t="shared" si="91"/>
        <v>5274087</v>
      </c>
      <c r="P331" s="20">
        <f t="shared" si="92"/>
        <v>5045400</v>
      </c>
      <c r="Q331" s="20">
        <f t="shared" si="93"/>
        <v>7123000</v>
      </c>
      <c r="R331" s="20">
        <f t="shared" si="94"/>
        <v>309800</v>
      </c>
      <c r="S331" s="20">
        <f t="shared" si="95"/>
        <v>2374300</v>
      </c>
      <c r="T331" s="20">
        <f t="shared" si="96"/>
        <v>1780700</v>
      </c>
      <c r="U331" s="21">
        <f t="shared" si="97"/>
        <v>21907287</v>
      </c>
      <c r="V331" s="21">
        <f t="shared" si="98"/>
        <v>93440507</v>
      </c>
    </row>
    <row r="332" spans="1:22" ht="14.1" customHeight="1" x14ac:dyDescent="0.2">
      <c r="A332" s="14" t="s">
        <v>342</v>
      </c>
      <c r="B332" s="15" t="s">
        <v>372</v>
      </c>
      <c r="C332" s="16">
        <v>1061778189</v>
      </c>
      <c r="D332" s="17" t="s">
        <v>607</v>
      </c>
      <c r="E332" s="18">
        <v>40</v>
      </c>
      <c r="F332" s="19">
        <v>217.28</v>
      </c>
      <c r="G332" s="20">
        <f t="shared" si="84"/>
        <v>4857870</v>
      </c>
      <c r="H332" s="20">
        <f t="shared" si="85"/>
        <v>24451279</v>
      </c>
      <c r="I332" s="20">
        <v>0</v>
      </c>
      <c r="J332" s="20">
        <f t="shared" si="86"/>
        <v>0</v>
      </c>
      <c r="K332" s="21">
        <f t="shared" si="87"/>
        <v>1619290</v>
      </c>
      <c r="L332" s="21">
        <f t="shared" si="88"/>
        <v>2037607</v>
      </c>
      <c r="M332" s="21">
        <f t="shared" si="89"/>
        <v>1358404</v>
      </c>
      <c r="N332" s="20">
        <f t="shared" si="90"/>
        <v>29466580</v>
      </c>
      <c r="O332" s="20">
        <f t="shared" si="91"/>
        <v>2172547</v>
      </c>
      <c r="P332" s="20">
        <f t="shared" si="92"/>
        <v>2078400</v>
      </c>
      <c r="Q332" s="20">
        <f t="shared" si="93"/>
        <v>2934200</v>
      </c>
      <c r="R332" s="20">
        <f t="shared" si="94"/>
        <v>127600</v>
      </c>
      <c r="S332" s="20">
        <f t="shared" si="95"/>
        <v>978100</v>
      </c>
      <c r="T332" s="20">
        <f t="shared" si="96"/>
        <v>733500</v>
      </c>
      <c r="U332" s="21">
        <f t="shared" si="97"/>
        <v>9024347</v>
      </c>
      <c r="V332" s="21">
        <f t="shared" si="98"/>
        <v>38490927</v>
      </c>
    </row>
    <row r="333" spans="1:22" ht="14.1" customHeight="1" x14ac:dyDescent="0.2">
      <c r="A333" s="14" t="s">
        <v>342</v>
      </c>
      <c r="B333" s="15" t="s">
        <v>372</v>
      </c>
      <c r="C333" s="16">
        <v>34569880</v>
      </c>
      <c r="D333" s="17" t="s">
        <v>608</v>
      </c>
      <c r="E333" s="18">
        <v>40</v>
      </c>
      <c r="F333" s="19">
        <v>319.07</v>
      </c>
      <c r="G333" s="20">
        <f t="shared" si="84"/>
        <v>7133655</v>
      </c>
      <c r="H333" s="20">
        <f t="shared" si="85"/>
        <v>35906064</v>
      </c>
      <c r="I333" s="20">
        <v>0</v>
      </c>
      <c r="J333" s="20">
        <f t="shared" si="86"/>
        <v>0</v>
      </c>
      <c r="K333" s="21">
        <f t="shared" si="87"/>
        <v>2377885</v>
      </c>
      <c r="L333" s="21">
        <f t="shared" si="88"/>
        <v>2992172</v>
      </c>
      <c r="M333" s="21">
        <f t="shared" si="89"/>
        <v>1994781</v>
      </c>
      <c r="N333" s="20">
        <f t="shared" si="90"/>
        <v>43270902</v>
      </c>
      <c r="O333" s="20">
        <f t="shared" si="91"/>
        <v>3190329</v>
      </c>
      <c r="P333" s="20">
        <f t="shared" si="92"/>
        <v>3052000</v>
      </c>
      <c r="Q333" s="20">
        <f t="shared" si="93"/>
        <v>4308700</v>
      </c>
      <c r="R333" s="20">
        <f t="shared" si="94"/>
        <v>187400</v>
      </c>
      <c r="S333" s="20">
        <f t="shared" si="95"/>
        <v>1436200</v>
      </c>
      <c r="T333" s="20">
        <f t="shared" si="96"/>
        <v>1077200</v>
      </c>
      <c r="U333" s="21">
        <f t="shared" si="97"/>
        <v>13251829</v>
      </c>
      <c r="V333" s="21">
        <f t="shared" si="98"/>
        <v>56522731</v>
      </c>
    </row>
    <row r="334" spans="1:22" ht="14.1" customHeight="1" x14ac:dyDescent="0.2">
      <c r="A334" s="14" t="s">
        <v>342</v>
      </c>
      <c r="B334" s="15" t="s">
        <v>372</v>
      </c>
      <c r="C334" s="16">
        <v>1061773932</v>
      </c>
      <c r="D334" s="17" t="s">
        <v>609</v>
      </c>
      <c r="E334" s="18">
        <v>40</v>
      </c>
      <c r="F334" s="19">
        <v>256.58999999999997</v>
      </c>
      <c r="G334" s="20">
        <f t="shared" si="84"/>
        <v>5736749</v>
      </c>
      <c r="H334" s="20">
        <f t="shared" si="85"/>
        <v>28874970</v>
      </c>
      <c r="I334" s="20">
        <v>0</v>
      </c>
      <c r="J334" s="20">
        <f t="shared" si="86"/>
        <v>0</v>
      </c>
      <c r="K334" s="21">
        <f t="shared" si="87"/>
        <v>1912250</v>
      </c>
      <c r="L334" s="21">
        <f t="shared" si="88"/>
        <v>2406247</v>
      </c>
      <c r="M334" s="21">
        <f t="shared" si="89"/>
        <v>1604165</v>
      </c>
      <c r="N334" s="20">
        <f t="shared" si="90"/>
        <v>34797632</v>
      </c>
      <c r="O334" s="20">
        <f t="shared" si="91"/>
        <v>2565602</v>
      </c>
      <c r="P334" s="20">
        <f t="shared" si="92"/>
        <v>2454400</v>
      </c>
      <c r="Q334" s="20">
        <f t="shared" si="93"/>
        <v>3465000</v>
      </c>
      <c r="R334" s="20">
        <f t="shared" si="94"/>
        <v>150700</v>
      </c>
      <c r="S334" s="20">
        <f t="shared" si="95"/>
        <v>1155000</v>
      </c>
      <c r="T334" s="20">
        <f t="shared" si="96"/>
        <v>866200</v>
      </c>
      <c r="U334" s="21">
        <f t="shared" si="97"/>
        <v>10656902</v>
      </c>
      <c r="V334" s="21">
        <f t="shared" si="98"/>
        <v>45454534</v>
      </c>
    </row>
    <row r="335" spans="1:22" ht="14.1" customHeight="1" x14ac:dyDescent="0.2">
      <c r="A335" s="14" t="s">
        <v>342</v>
      </c>
      <c r="B335" s="15" t="s">
        <v>372</v>
      </c>
      <c r="C335" s="16">
        <v>1061713891</v>
      </c>
      <c r="D335" s="17" t="s">
        <v>378</v>
      </c>
      <c r="E335" s="18">
        <v>40</v>
      </c>
      <c r="F335" s="19">
        <v>236.72</v>
      </c>
      <c r="G335" s="20">
        <f t="shared" si="84"/>
        <v>5292503</v>
      </c>
      <c r="H335" s="20">
        <f t="shared" si="85"/>
        <v>26638932</v>
      </c>
      <c r="I335" s="20">
        <v>0</v>
      </c>
      <c r="J335" s="20">
        <f t="shared" si="86"/>
        <v>0</v>
      </c>
      <c r="K335" s="21">
        <f t="shared" si="87"/>
        <v>1764168</v>
      </c>
      <c r="L335" s="21">
        <f t="shared" si="88"/>
        <v>2219911</v>
      </c>
      <c r="M335" s="21">
        <f t="shared" si="89"/>
        <v>1479941</v>
      </c>
      <c r="N335" s="20">
        <f t="shared" si="90"/>
        <v>32102952</v>
      </c>
      <c r="O335" s="20">
        <f t="shared" si="91"/>
        <v>2366925</v>
      </c>
      <c r="P335" s="20">
        <f t="shared" si="92"/>
        <v>2264300</v>
      </c>
      <c r="Q335" s="20">
        <f t="shared" si="93"/>
        <v>3196700</v>
      </c>
      <c r="R335" s="20">
        <f t="shared" si="94"/>
        <v>139100</v>
      </c>
      <c r="S335" s="20">
        <f t="shared" si="95"/>
        <v>1065600</v>
      </c>
      <c r="T335" s="20">
        <f t="shared" si="96"/>
        <v>799200</v>
      </c>
      <c r="U335" s="21">
        <f t="shared" si="97"/>
        <v>9831825</v>
      </c>
      <c r="V335" s="21">
        <f t="shared" si="98"/>
        <v>41934777</v>
      </c>
    </row>
    <row r="336" spans="1:22" ht="14.1" customHeight="1" x14ac:dyDescent="0.2">
      <c r="A336" s="14" t="s">
        <v>342</v>
      </c>
      <c r="B336" s="15" t="s">
        <v>372</v>
      </c>
      <c r="C336" s="16">
        <v>34553693</v>
      </c>
      <c r="D336" s="17" t="s">
        <v>379</v>
      </c>
      <c r="E336" s="18">
        <v>40</v>
      </c>
      <c r="F336" s="19">
        <v>321</v>
      </c>
      <c r="G336" s="20">
        <f t="shared" si="84"/>
        <v>7176806</v>
      </c>
      <c r="H336" s="20">
        <f t="shared" si="85"/>
        <v>36123257</v>
      </c>
      <c r="I336" s="20">
        <v>0</v>
      </c>
      <c r="J336" s="20">
        <f t="shared" si="86"/>
        <v>0</v>
      </c>
      <c r="K336" s="21">
        <f t="shared" si="87"/>
        <v>2392269</v>
      </c>
      <c r="L336" s="21">
        <f t="shared" si="88"/>
        <v>3010271</v>
      </c>
      <c r="M336" s="21">
        <f t="shared" si="89"/>
        <v>2006848</v>
      </c>
      <c r="N336" s="20">
        <f t="shared" si="90"/>
        <v>43532645</v>
      </c>
      <c r="O336" s="20">
        <f t="shared" si="91"/>
        <v>3209627</v>
      </c>
      <c r="P336" s="20">
        <f t="shared" si="92"/>
        <v>3070500</v>
      </c>
      <c r="Q336" s="20">
        <f t="shared" si="93"/>
        <v>4334800</v>
      </c>
      <c r="R336" s="20">
        <f t="shared" si="94"/>
        <v>188600</v>
      </c>
      <c r="S336" s="20">
        <f t="shared" si="95"/>
        <v>1444900</v>
      </c>
      <c r="T336" s="20">
        <f t="shared" si="96"/>
        <v>1083700</v>
      </c>
      <c r="U336" s="21">
        <f t="shared" si="97"/>
        <v>13332127</v>
      </c>
      <c r="V336" s="21">
        <f t="shared" si="98"/>
        <v>56864772</v>
      </c>
    </row>
    <row r="337" spans="1:22" ht="14.1" customHeight="1" x14ac:dyDescent="0.2">
      <c r="A337" s="14" t="s">
        <v>342</v>
      </c>
      <c r="B337" s="15" t="s">
        <v>372</v>
      </c>
      <c r="C337" s="16">
        <v>1061753315</v>
      </c>
      <c r="D337" s="17" t="s">
        <v>610</v>
      </c>
      <c r="E337" s="18">
        <v>40</v>
      </c>
      <c r="F337" s="19">
        <v>255.84</v>
      </c>
      <c r="G337" s="20">
        <f t="shared" si="84"/>
        <v>5719981</v>
      </c>
      <c r="H337" s="20">
        <f t="shared" si="85"/>
        <v>28790571</v>
      </c>
      <c r="I337" s="20">
        <v>0</v>
      </c>
      <c r="J337" s="20">
        <f t="shared" si="86"/>
        <v>0</v>
      </c>
      <c r="K337" s="21">
        <f t="shared" si="87"/>
        <v>1906660</v>
      </c>
      <c r="L337" s="21">
        <f t="shared" si="88"/>
        <v>2399214</v>
      </c>
      <c r="M337" s="21">
        <f t="shared" si="89"/>
        <v>1599476</v>
      </c>
      <c r="N337" s="20">
        <f t="shared" si="90"/>
        <v>34695921</v>
      </c>
      <c r="O337" s="20">
        <f t="shared" si="91"/>
        <v>2558103</v>
      </c>
      <c r="P337" s="20">
        <f t="shared" si="92"/>
        <v>2447200</v>
      </c>
      <c r="Q337" s="20">
        <f t="shared" si="93"/>
        <v>3454900</v>
      </c>
      <c r="R337" s="20">
        <f t="shared" si="94"/>
        <v>150300</v>
      </c>
      <c r="S337" s="20">
        <f t="shared" si="95"/>
        <v>1151600</v>
      </c>
      <c r="T337" s="20">
        <f t="shared" si="96"/>
        <v>863700</v>
      </c>
      <c r="U337" s="21">
        <f t="shared" si="97"/>
        <v>10625803</v>
      </c>
      <c r="V337" s="21">
        <f t="shared" si="98"/>
        <v>45321724</v>
      </c>
    </row>
    <row r="338" spans="1:22" ht="14.1" customHeight="1" x14ac:dyDescent="0.2">
      <c r="A338" s="14" t="s">
        <v>342</v>
      </c>
      <c r="B338" s="15" t="s">
        <v>372</v>
      </c>
      <c r="C338" s="16">
        <v>34324353</v>
      </c>
      <c r="D338" s="17" t="s">
        <v>380</v>
      </c>
      <c r="E338" s="18">
        <v>40</v>
      </c>
      <c r="F338" s="19">
        <v>321</v>
      </c>
      <c r="G338" s="20">
        <f t="shared" si="84"/>
        <v>7176806</v>
      </c>
      <c r="H338" s="20">
        <f t="shared" si="85"/>
        <v>36123257</v>
      </c>
      <c r="I338" s="20">
        <v>0</v>
      </c>
      <c r="J338" s="20">
        <f t="shared" si="86"/>
        <v>0</v>
      </c>
      <c r="K338" s="21">
        <f t="shared" si="87"/>
        <v>2392269</v>
      </c>
      <c r="L338" s="21">
        <f t="shared" si="88"/>
        <v>3010271</v>
      </c>
      <c r="M338" s="21">
        <f t="shared" si="89"/>
        <v>2006848</v>
      </c>
      <c r="N338" s="20">
        <f t="shared" si="90"/>
        <v>43532645</v>
      </c>
      <c r="O338" s="20">
        <f t="shared" si="91"/>
        <v>3209627</v>
      </c>
      <c r="P338" s="20">
        <f t="shared" si="92"/>
        <v>3070500</v>
      </c>
      <c r="Q338" s="20">
        <f t="shared" si="93"/>
        <v>4334800</v>
      </c>
      <c r="R338" s="20">
        <f t="shared" si="94"/>
        <v>188600</v>
      </c>
      <c r="S338" s="20">
        <f t="shared" si="95"/>
        <v>1444900</v>
      </c>
      <c r="T338" s="20">
        <f t="shared" si="96"/>
        <v>1083700</v>
      </c>
      <c r="U338" s="21">
        <f t="shared" si="97"/>
        <v>13332127</v>
      </c>
      <c r="V338" s="21">
        <f t="shared" si="98"/>
        <v>56864772</v>
      </c>
    </row>
    <row r="339" spans="1:22" ht="14.1" customHeight="1" x14ac:dyDescent="0.2">
      <c r="A339" s="14" t="s">
        <v>342</v>
      </c>
      <c r="B339" s="15" t="s">
        <v>372</v>
      </c>
      <c r="C339" s="16">
        <v>65784022</v>
      </c>
      <c r="D339" s="17" t="s">
        <v>381</v>
      </c>
      <c r="E339" s="18">
        <v>40</v>
      </c>
      <c r="F339" s="19">
        <v>389.9</v>
      </c>
      <c r="G339" s="20">
        <f t="shared" si="84"/>
        <v>8717248</v>
      </c>
      <c r="H339" s="20">
        <f t="shared" si="85"/>
        <v>43876815</v>
      </c>
      <c r="I339" s="20">
        <v>0</v>
      </c>
      <c r="J339" s="20">
        <f t="shared" si="86"/>
        <v>0</v>
      </c>
      <c r="K339" s="21">
        <f t="shared" si="87"/>
        <v>2905749</v>
      </c>
      <c r="L339" s="21">
        <f t="shared" si="88"/>
        <v>3656401</v>
      </c>
      <c r="M339" s="21">
        <f t="shared" si="89"/>
        <v>2437601</v>
      </c>
      <c r="N339" s="20">
        <f t="shared" si="90"/>
        <v>52876566</v>
      </c>
      <c r="O339" s="20">
        <f t="shared" si="91"/>
        <v>3898547</v>
      </c>
      <c r="P339" s="20">
        <f t="shared" si="92"/>
        <v>3729500</v>
      </c>
      <c r="Q339" s="20">
        <f t="shared" si="93"/>
        <v>5265200</v>
      </c>
      <c r="R339" s="20">
        <f t="shared" si="94"/>
        <v>229000</v>
      </c>
      <c r="S339" s="20">
        <f t="shared" si="95"/>
        <v>1755100</v>
      </c>
      <c r="T339" s="20">
        <f t="shared" si="96"/>
        <v>1316300</v>
      </c>
      <c r="U339" s="21">
        <f t="shared" si="97"/>
        <v>16193647</v>
      </c>
      <c r="V339" s="21">
        <f t="shared" si="98"/>
        <v>69070213</v>
      </c>
    </row>
    <row r="340" spans="1:22" ht="14.1" customHeight="1" x14ac:dyDescent="0.2">
      <c r="A340" s="14" t="s">
        <v>342</v>
      </c>
      <c r="B340" s="15" t="s">
        <v>372</v>
      </c>
      <c r="C340" s="16">
        <v>76326426</v>
      </c>
      <c r="D340" s="17" t="s">
        <v>382</v>
      </c>
      <c r="E340" s="18">
        <v>40</v>
      </c>
      <c r="F340" s="19">
        <v>305.73</v>
      </c>
      <c r="G340" s="20">
        <f t="shared" si="84"/>
        <v>6835404</v>
      </c>
      <c r="H340" s="20">
        <f t="shared" si="85"/>
        <v>34404867</v>
      </c>
      <c r="I340" s="20">
        <v>0</v>
      </c>
      <c r="J340" s="20">
        <f t="shared" si="86"/>
        <v>0</v>
      </c>
      <c r="K340" s="21">
        <f t="shared" si="87"/>
        <v>2278468</v>
      </c>
      <c r="L340" s="21">
        <f t="shared" si="88"/>
        <v>2867072</v>
      </c>
      <c r="M340" s="21">
        <f t="shared" si="89"/>
        <v>1911381</v>
      </c>
      <c r="N340" s="20">
        <f t="shared" si="90"/>
        <v>41461788</v>
      </c>
      <c r="O340" s="20">
        <f t="shared" si="91"/>
        <v>3056945</v>
      </c>
      <c r="P340" s="20">
        <f t="shared" si="92"/>
        <v>2924400</v>
      </c>
      <c r="Q340" s="20">
        <f t="shared" si="93"/>
        <v>4128600</v>
      </c>
      <c r="R340" s="20">
        <f t="shared" si="94"/>
        <v>179600</v>
      </c>
      <c r="S340" s="20">
        <f t="shared" si="95"/>
        <v>1376200</v>
      </c>
      <c r="T340" s="20">
        <f t="shared" si="96"/>
        <v>1032100</v>
      </c>
      <c r="U340" s="21">
        <f t="shared" si="97"/>
        <v>12697845</v>
      </c>
      <c r="V340" s="21">
        <f t="shared" si="98"/>
        <v>54159633</v>
      </c>
    </row>
    <row r="341" spans="1:22" ht="14.1" customHeight="1" x14ac:dyDescent="0.2">
      <c r="A341" s="14" t="s">
        <v>342</v>
      </c>
      <c r="B341" s="15" t="s">
        <v>372</v>
      </c>
      <c r="C341" s="16">
        <v>25278592</v>
      </c>
      <c r="D341" s="17" t="s">
        <v>383</v>
      </c>
      <c r="E341" s="18">
        <v>40</v>
      </c>
      <c r="F341" s="19">
        <v>235</v>
      </c>
      <c r="G341" s="20">
        <f t="shared" si="84"/>
        <v>5254048</v>
      </c>
      <c r="H341" s="20">
        <f t="shared" si="85"/>
        <v>26445375</v>
      </c>
      <c r="I341" s="20">
        <v>0</v>
      </c>
      <c r="J341" s="20">
        <f t="shared" si="86"/>
        <v>0</v>
      </c>
      <c r="K341" s="21">
        <f t="shared" si="87"/>
        <v>1751349</v>
      </c>
      <c r="L341" s="21">
        <f t="shared" si="88"/>
        <v>2203781</v>
      </c>
      <c r="M341" s="21">
        <f t="shared" si="89"/>
        <v>1469187</v>
      </c>
      <c r="N341" s="20">
        <f t="shared" si="90"/>
        <v>31869692</v>
      </c>
      <c r="O341" s="20">
        <f t="shared" si="91"/>
        <v>2349727</v>
      </c>
      <c r="P341" s="20">
        <f t="shared" si="92"/>
        <v>2247900</v>
      </c>
      <c r="Q341" s="20">
        <f t="shared" si="93"/>
        <v>3173400</v>
      </c>
      <c r="R341" s="20">
        <f t="shared" si="94"/>
        <v>138000</v>
      </c>
      <c r="S341" s="20">
        <f t="shared" si="95"/>
        <v>1057800</v>
      </c>
      <c r="T341" s="20">
        <f t="shared" si="96"/>
        <v>793400</v>
      </c>
      <c r="U341" s="21">
        <f t="shared" si="97"/>
        <v>9760227</v>
      </c>
      <c r="V341" s="21">
        <f t="shared" si="98"/>
        <v>41629919</v>
      </c>
    </row>
    <row r="342" spans="1:22" ht="14.1" customHeight="1" x14ac:dyDescent="0.2">
      <c r="A342" s="14" t="s">
        <v>342</v>
      </c>
      <c r="B342" s="15" t="s">
        <v>372</v>
      </c>
      <c r="C342" s="16">
        <v>76328121</v>
      </c>
      <c r="D342" s="17" t="s">
        <v>611</v>
      </c>
      <c r="E342" s="18">
        <v>20</v>
      </c>
      <c r="F342" s="19">
        <v>259.92</v>
      </c>
      <c r="G342" s="20">
        <f t="shared" si="84"/>
        <v>2905600</v>
      </c>
      <c r="H342" s="20">
        <f t="shared" si="85"/>
        <v>14624853</v>
      </c>
      <c r="I342" s="20">
        <v>0</v>
      </c>
      <c r="J342" s="20">
        <f t="shared" si="86"/>
        <v>0</v>
      </c>
      <c r="K342" s="21">
        <f t="shared" si="87"/>
        <v>968533</v>
      </c>
      <c r="L342" s="21">
        <f t="shared" si="88"/>
        <v>1218738</v>
      </c>
      <c r="M342" s="21">
        <f t="shared" si="89"/>
        <v>812492</v>
      </c>
      <c r="N342" s="20">
        <f t="shared" si="90"/>
        <v>17624616</v>
      </c>
      <c r="O342" s="20">
        <f t="shared" si="91"/>
        <v>1299449</v>
      </c>
      <c r="P342" s="20">
        <f t="shared" si="92"/>
        <v>1243100</v>
      </c>
      <c r="Q342" s="20">
        <f t="shared" si="93"/>
        <v>1755000</v>
      </c>
      <c r="R342" s="20">
        <f t="shared" si="94"/>
        <v>76300</v>
      </c>
      <c r="S342" s="20">
        <f t="shared" si="95"/>
        <v>585000</v>
      </c>
      <c r="T342" s="20">
        <f t="shared" si="96"/>
        <v>438700</v>
      </c>
      <c r="U342" s="21">
        <f t="shared" si="97"/>
        <v>5397549</v>
      </c>
      <c r="V342" s="21">
        <f t="shared" si="98"/>
        <v>23022165</v>
      </c>
    </row>
    <row r="343" spans="1:22" ht="14.1" customHeight="1" x14ac:dyDescent="0.2">
      <c r="A343" s="14" t="s">
        <v>342</v>
      </c>
      <c r="B343" s="15" t="s">
        <v>372</v>
      </c>
      <c r="C343" s="16">
        <v>1061755959</v>
      </c>
      <c r="D343" s="17" t="s">
        <v>612</v>
      </c>
      <c r="E343" s="18">
        <v>40</v>
      </c>
      <c r="F343" s="19">
        <v>279.86</v>
      </c>
      <c r="G343" s="20">
        <f t="shared" si="84"/>
        <v>6257012</v>
      </c>
      <c r="H343" s="20">
        <f t="shared" si="85"/>
        <v>31493627</v>
      </c>
      <c r="I343" s="20">
        <v>0</v>
      </c>
      <c r="J343" s="20">
        <f t="shared" si="86"/>
        <v>0</v>
      </c>
      <c r="K343" s="21">
        <f t="shared" si="87"/>
        <v>2085671</v>
      </c>
      <c r="L343" s="21">
        <f t="shared" si="88"/>
        <v>2624469</v>
      </c>
      <c r="M343" s="21">
        <f t="shared" si="89"/>
        <v>1749646</v>
      </c>
      <c r="N343" s="20">
        <f t="shared" si="90"/>
        <v>37953413</v>
      </c>
      <c r="O343" s="20">
        <f t="shared" si="91"/>
        <v>2798275</v>
      </c>
      <c r="P343" s="20">
        <f t="shared" si="92"/>
        <v>2677000</v>
      </c>
      <c r="Q343" s="20">
        <f t="shared" si="93"/>
        <v>3779200</v>
      </c>
      <c r="R343" s="20">
        <f t="shared" si="94"/>
        <v>164400</v>
      </c>
      <c r="S343" s="20">
        <f t="shared" si="95"/>
        <v>1259700</v>
      </c>
      <c r="T343" s="20">
        <f t="shared" si="96"/>
        <v>944800</v>
      </c>
      <c r="U343" s="21">
        <f t="shared" si="97"/>
        <v>11623375</v>
      </c>
      <c r="V343" s="21">
        <f t="shared" si="98"/>
        <v>49576788</v>
      </c>
    </row>
    <row r="344" spans="1:22" ht="14.1" customHeight="1" x14ac:dyDescent="0.2">
      <c r="A344" s="14" t="s">
        <v>342</v>
      </c>
      <c r="B344" s="15" t="s">
        <v>372</v>
      </c>
      <c r="C344" s="16">
        <v>1061713635</v>
      </c>
      <c r="D344" s="17" t="s">
        <v>384</v>
      </c>
      <c r="E344" s="18">
        <v>40</v>
      </c>
      <c r="F344" s="19">
        <v>261.29000000000002</v>
      </c>
      <c r="G344" s="20">
        <f t="shared" si="84"/>
        <v>5841830</v>
      </c>
      <c r="H344" s="20">
        <f t="shared" si="85"/>
        <v>29403878</v>
      </c>
      <c r="I344" s="20">
        <v>0</v>
      </c>
      <c r="J344" s="20">
        <f t="shared" si="86"/>
        <v>0</v>
      </c>
      <c r="K344" s="21">
        <f t="shared" si="87"/>
        <v>1947277</v>
      </c>
      <c r="L344" s="21">
        <f t="shared" si="88"/>
        <v>2450323</v>
      </c>
      <c r="M344" s="21">
        <f t="shared" si="89"/>
        <v>1633549</v>
      </c>
      <c r="N344" s="20">
        <f t="shared" si="90"/>
        <v>35435027</v>
      </c>
      <c r="O344" s="20">
        <f t="shared" si="91"/>
        <v>2612596</v>
      </c>
      <c r="P344" s="20">
        <f t="shared" si="92"/>
        <v>2499300</v>
      </c>
      <c r="Q344" s="20">
        <f t="shared" si="93"/>
        <v>3528500</v>
      </c>
      <c r="R344" s="20">
        <f t="shared" si="94"/>
        <v>153500</v>
      </c>
      <c r="S344" s="20">
        <f t="shared" si="95"/>
        <v>1176200</v>
      </c>
      <c r="T344" s="20">
        <f t="shared" si="96"/>
        <v>882100</v>
      </c>
      <c r="U344" s="21">
        <f t="shared" si="97"/>
        <v>10852196</v>
      </c>
      <c r="V344" s="21">
        <f t="shared" si="98"/>
        <v>46287223</v>
      </c>
    </row>
    <row r="345" spans="1:22" ht="14.1" customHeight="1" x14ac:dyDescent="0.2">
      <c r="A345" s="14" t="s">
        <v>342</v>
      </c>
      <c r="B345" s="15" t="s">
        <v>372</v>
      </c>
      <c r="C345" s="16">
        <v>59819113</v>
      </c>
      <c r="D345" s="17" t="s">
        <v>385</v>
      </c>
      <c r="E345" s="18">
        <v>40</v>
      </c>
      <c r="F345" s="19">
        <v>458.22</v>
      </c>
      <c r="G345" s="20">
        <f t="shared" si="84"/>
        <v>10244722</v>
      </c>
      <c r="H345" s="20">
        <f t="shared" si="85"/>
        <v>51565101</v>
      </c>
      <c r="I345" s="20">
        <v>0</v>
      </c>
      <c r="J345" s="20">
        <f t="shared" si="86"/>
        <v>0</v>
      </c>
      <c r="K345" s="21">
        <f t="shared" si="87"/>
        <v>3414907</v>
      </c>
      <c r="L345" s="21">
        <f t="shared" si="88"/>
        <v>4297092</v>
      </c>
      <c r="M345" s="21">
        <f t="shared" si="89"/>
        <v>2864728</v>
      </c>
      <c r="N345" s="20">
        <f t="shared" si="90"/>
        <v>62141828</v>
      </c>
      <c r="O345" s="20">
        <f t="shared" si="91"/>
        <v>4581667</v>
      </c>
      <c r="P345" s="20">
        <f t="shared" si="92"/>
        <v>4383000</v>
      </c>
      <c r="Q345" s="20">
        <f t="shared" si="93"/>
        <v>6187800</v>
      </c>
      <c r="R345" s="20">
        <f t="shared" si="94"/>
        <v>269200</v>
      </c>
      <c r="S345" s="20">
        <f t="shared" si="95"/>
        <v>2062600</v>
      </c>
      <c r="T345" s="20">
        <f t="shared" si="96"/>
        <v>1547000</v>
      </c>
      <c r="U345" s="21">
        <f t="shared" si="97"/>
        <v>19031267</v>
      </c>
      <c r="V345" s="21">
        <f t="shared" si="98"/>
        <v>81173095</v>
      </c>
    </row>
    <row r="346" spans="1:22" ht="14.1" customHeight="1" x14ac:dyDescent="0.2">
      <c r="A346" s="14" t="s">
        <v>342</v>
      </c>
      <c r="B346" s="15" t="s">
        <v>372</v>
      </c>
      <c r="C346" s="16">
        <v>1064428888</v>
      </c>
      <c r="D346" s="17" t="s">
        <v>613</v>
      </c>
      <c r="E346" s="18">
        <v>40</v>
      </c>
      <c r="F346" s="19">
        <v>277.64</v>
      </c>
      <c r="G346" s="20">
        <f t="shared" si="84"/>
        <v>6207378</v>
      </c>
      <c r="H346" s="20">
        <f t="shared" si="85"/>
        <v>31243803</v>
      </c>
      <c r="I346" s="20">
        <v>0</v>
      </c>
      <c r="J346" s="20">
        <f t="shared" si="86"/>
        <v>0</v>
      </c>
      <c r="K346" s="21">
        <f t="shared" si="87"/>
        <v>2069126</v>
      </c>
      <c r="L346" s="21">
        <f t="shared" si="88"/>
        <v>2603650</v>
      </c>
      <c r="M346" s="21">
        <f t="shared" si="89"/>
        <v>1735767</v>
      </c>
      <c r="N346" s="20">
        <f t="shared" si="90"/>
        <v>37652346</v>
      </c>
      <c r="O346" s="20">
        <f t="shared" si="91"/>
        <v>2776077</v>
      </c>
      <c r="P346" s="20">
        <f t="shared" si="92"/>
        <v>2655700</v>
      </c>
      <c r="Q346" s="20">
        <f t="shared" si="93"/>
        <v>3749300</v>
      </c>
      <c r="R346" s="20">
        <f t="shared" si="94"/>
        <v>163100</v>
      </c>
      <c r="S346" s="20">
        <f t="shared" si="95"/>
        <v>1249800</v>
      </c>
      <c r="T346" s="20">
        <f t="shared" si="96"/>
        <v>937300</v>
      </c>
      <c r="U346" s="21">
        <f t="shared" si="97"/>
        <v>11531277</v>
      </c>
      <c r="V346" s="21">
        <f t="shared" si="98"/>
        <v>49183623</v>
      </c>
    </row>
    <row r="347" spans="1:22" ht="14.1" customHeight="1" x14ac:dyDescent="0.2">
      <c r="A347" s="14" t="s">
        <v>342</v>
      </c>
      <c r="B347" s="15" t="s">
        <v>372</v>
      </c>
      <c r="C347" s="16">
        <v>34546494</v>
      </c>
      <c r="D347" s="17" t="s">
        <v>386</v>
      </c>
      <c r="E347" s="18">
        <v>40</v>
      </c>
      <c r="F347" s="19">
        <v>341</v>
      </c>
      <c r="G347" s="20">
        <f t="shared" si="84"/>
        <v>7623959</v>
      </c>
      <c r="H347" s="20">
        <f t="shared" si="85"/>
        <v>38373927</v>
      </c>
      <c r="I347" s="20">
        <v>0</v>
      </c>
      <c r="J347" s="20">
        <f t="shared" si="86"/>
        <v>0</v>
      </c>
      <c r="K347" s="21">
        <f t="shared" si="87"/>
        <v>2541320</v>
      </c>
      <c r="L347" s="21">
        <f t="shared" si="88"/>
        <v>3197827</v>
      </c>
      <c r="M347" s="21">
        <f t="shared" si="89"/>
        <v>2131885</v>
      </c>
      <c r="N347" s="20">
        <f t="shared" si="90"/>
        <v>46244959</v>
      </c>
      <c r="O347" s="20">
        <f t="shared" si="91"/>
        <v>3409604</v>
      </c>
      <c r="P347" s="20">
        <f t="shared" si="92"/>
        <v>3261800</v>
      </c>
      <c r="Q347" s="20">
        <f t="shared" si="93"/>
        <v>4604900</v>
      </c>
      <c r="R347" s="20">
        <f t="shared" si="94"/>
        <v>200300</v>
      </c>
      <c r="S347" s="20">
        <f t="shared" si="95"/>
        <v>1535000</v>
      </c>
      <c r="T347" s="20">
        <f t="shared" si="96"/>
        <v>1151200</v>
      </c>
      <c r="U347" s="21">
        <f t="shared" si="97"/>
        <v>14162804</v>
      </c>
      <c r="V347" s="21">
        <f t="shared" si="98"/>
        <v>60407763</v>
      </c>
    </row>
    <row r="348" spans="1:22" ht="14.1" customHeight="1" x14ac:dyDescent="0.2">
      <c r="A348" s="14" t="s">
        <v>342</v>
      </c>
      <c r="B348" s="15" t="s">
        <v>372</v>
      </c>
      <c r="C348" s="16">
        <v>25396777</v>
      </c>
      <c r="D348" s="17" t="s">
        <v>387</v>
      </c>
      <c r="E348" s="18">
        <v>40</v>
      </c>
      <c r="F348" s="19">
        <v>291.81</v>
      </c>
      <c r="G348" s="20">
        <f t="shared" si="84"/>
        <v>6524186</v>
      </c>
      <c r="H348" s="20">
        <f t="shared" si="85"/>
        <v>32838403</v>
      </c>
      <c r="I348" s="20">
        <v>0</v>
      </c>
      <c r="J348" s="20">
        <f t="shared" si="86"/>
        <v>0</v>
      </c>
      <c r="K348" s="21">
        <f t="shared" si="87"/>
        <v>2174729</v>
      </c>
      <c r="L348" s="21">
        <f t="shared" si="88"/>
        <v>2736534</v>
      </c>
      <c r="M348" s="21">
        <f t="shared" si="89"/>
        <v>1824356</v>
      </c>
      <c r="N348" s="20">
        <f t="shared" si="90"/>
        <v>39574022</v>
      </c>
      <c r="O348" s="20">
        <f t="shared" si="91"/>
        <v>2917761</v>
      </c>
      <c r="P348" s="20">
        <f t="shared" si="92"/>
        <v>2791300</v>
      </c>
      <c r="Q348" s="20">
        <f t="shared" si="93"/>
        <v>3940600</v>
      </c>
      <c r="R348" s="20">
        <f t="shared" si="94"/>
        <v>171400</v>
      </c>
      <c r="S348" s="20">
        <f t="shared" si="95"/>
        <v>1313500</v>
      </c>
      <c r="T348" s="20">
        <f t="shared" si="96"/>
        <v>985200</v>
      </c>
      <c r="U348" s="21">
        <f t="shared" si="97"/>
        <v>12119761</v>
      </c>
      <c r="V348" s="21">
        <f t="shared" si="98"/>
        <v>51693783</v>
      </c>
    </row>
    <row r="349" spans="1:22" ht="14.1" customHeight="1" x14ac:dyDescent="0.2">
      <c r="A349" s="14" t="s">
        <v>342</v>
      </c>
      <c r="B349" s="15" t="s">
        <v>372</v>
      </c>
      <c r="C349" s="16">
        <v>1061726834</v>
      </c>
      <c r="D349" s="17" t="s">
        <v>388</v>
      </c>
      <c r="E349" s="18">
        <v>40</v>
      </c>
      <c r="F349" s="19">
        <v>258.45999999999998</v>
      </c>
      <c r="G349" s="20">
        <f t="shared" si="84"/>
        <v>5778558</v>
      </c>
      <c r="H349" s="20">
        <f t="shared" si="85"/>
        <v>29085409</v>
      </c>
      <c r="I349" s="20">
        <v>0</v>
      </c>
      <c r="J349" s="20">
        <f t="shared" si="86"/>
        <v>0</v>
      </c>
      <c r="K349" s="21">
        <f t="shared" si="87"/>
        <v>1926186</v>
      </c>
      <c r="L349" s="21">
        <f t="shared" si="88"/>
        <v>2423784</v>
      </c>
      <c r="M349" s="21">
        <f t="shared" si="89"/>
        <v>1615856</v>
      </c>
      <c r="N349" s="20">
        <f t="shared" si="90"/>
        <v>35051235</v>
      </c>
      <c r="O349" s="20">
        <f t="shared" si="91"/>
        <v>2584300</v>
      </c>
      <c r="P349" s="20">
        <f t="shared" si="92"/>
        <v>2472300</v>
      </c>
      <c r="Q349" s="20">
        <f t="shared" si="93"/>
        <v>3490200</v>
      </c>
      <c r="R349" s="20">
        <f t="shared" si="94"/>
        <v>151800</v>
      </c>
      <c r="S349" s="20">
        <f t="shared" si="95"/>
        <v>1163400</v>
      </c>
      <c r="T349" s="20">
        <f t="shared" si="96"/>
        <v>872600</v>
      </c>
      <c r="U349" s="21">
        <f t="shared" si="97"/>
        <v>10734600</v>
      </c>
      <c r="V349" s="21">
        <f t="shared" si="98"/>
        <v>45785835</v>
      </c>
    </row>
    <row r="350" spans="1:22" ht="14.1" customHeight="1" x14ac:dyDescent="0.2">
      <c r="A350" s="14" t="s">
        <v>342</v>
      </c>
      <c r="B350" s="15" t="s">
        <v>372</v>
      </c>
      <c r="C350" s="16">
        <v>10544217</v>
      </c>
      <c r="D350" s="17" t="s">
        <v>389</v>
      </c>
      <c r="E350" s="18">
        <v>40</v>
      </c>
      <c r="F350" s="19">
        <v>321</v>
      </c>
      <c r="G350" s="20">
        <f t="shared" si="84"/>
        <v>7176806</v>
      </c>
      <c r="H350" s="20">
        <f t="shared" si="85"/>
        <v>36123257</v>
      </c>
      <c r="I350" s="20">
        <v>0</v>
      </c>
      <c r="J350" s="20">
        <f t="shared" si="86"/>
        <v>0</v>
      </c>
      <c r="K350" s="21">
        <f t="shared" si="87"/>
        <v>2392269</v>
      </c>
      <c r="L350" s="21">
        <f t="shared" si="88"/>
        <v>3010271</v>
      </c>
      <c r="M350" s="21">
        <f t="shared" si="89"/>
        <v>2006848</v>
      </c>
      <c r="N350" s="20">
        <f t="shared" si="90"/>
        <v>43532645</v>
      </c>
      <c r="O350" s="20">
        <f t="shared" si="91"/>
        <v>3209627</v>
      </c>
      <c r="P350" s="20">
        <f t="shared" si="92"/>
        <v>3070500</v>
      </c>
      <c r="Q350" s="20">
        <f t="shared" si="93"/>
        <v>4334800</v>
      </c>
      <c r="R350" s="20">
        <f t="shared" si="94"/>
        <v>188600</v>
      </c>
      <c r="S350" s="20">
        <f t="shared" si="95"/>
        <v>1444900</v>
      </c>
      <c r="T350" s="20">
        <f t="shared" si="96"/>
        <v>1083700</v>
      </c>
      <c r="U350" s="21">
        <f t="shared" si="97"/>
        <v>13332127</v>
      </c>
      <c r="V350" s="21">
        <f t="shared" si="98"/>
        <v>56864772</v>
      </c>
    </row>
    <row r="351" spans="1:22" ht="14.1" customHeight="1" x14ac:dyDescent="0.2">
      <c r="A351" s="14" t="s">
        <v>342</v>
      </c>
      <c r="B351" s="15" t="s">
        <v>372</v>
      </c>
      <c r="C351" s="16">
        <v>1064677232</v>
      </c>
      <c r="D351" s="17" t="s">
        <v>614</v>
      </c>
      <c r="E351" s="18">
        <v>40</v>
      </c>
      <c r="F351" s="19">
        <v>288.8</v>
      </c>
      <c r="G351" s="20">
        <f t="shared" si="84"/>
        <v>6456889</v>
      </c>
      <c r="H351" s="20">
        <f t="shared" si="85"/>
        <v>32499675</v>
      </c>
      <c r="I351" s="20">
        <v>0</v>
      </c>
      <c r="J351" s="20">
        <f t="shared" si="86"/>
        <v>0</v>
      </c>
      <c r="K351" s="21">
        <f t="shared" si="87"/>
        <v>2152296</v>
      </c>
      <c r="L351" s="21">
        <f t="shared" si="88"/>
        <v>2708306</v>
      </c>
      <c r="M351" s="21">
        <f t="shared" si="89"/>
        <v>1805537</v>
      </c>
      <c r="N351" s="20">
        <f t="shared" si="90"/>
        <v>39165814</v>
      </c>
      <c r="O351" s="20">
        <f t="shared" si="91"/>
        <v>2887664</v>
      </c>
      <c r="P351" s="20">
        <f t="shared" si="92"/>
        <v>2762500</v>
      </c>
      <c r="Q351" s="20">
        <f t="shared" si="93"/>
        <v>3900000</v>
      </c>
      <c r="R351" s="20">
        <f t="shared" si="94"/>
        <v>169600</v>
      </c>
      <c r="S351" s="20">
        <f t="shared" si="95"/>
        <v>1300000</v>
      </c>
      <c r="T351" s="20">
        <f t="shared" si="96"/>
        <v>975000</v>
      </c>
      <c r="U351" s="21">
        <f t="shared" si="97"/>
        <v>11994764</v>
      </c>
      <c r="V351" s="21">
        <f t="shared" si="98"/>
        <v>51160578</v>
      </c>
    </row>
    <row r="352" spans="1:22" ht="14.1" customHeight="1" x14ac:dyDescent="0.2">
      <c r="A352" s="14" t="s">
        <v>342</v>
      </c>
      <c r="B352" s="15" t="s">
        <v>372</v>
      </c>
      <c r="C352" s="16">
        <v>4614886</v>
      </c>
      <c r="D352" s="17" t="s">
        <v>390</v>
      </c>
      <c r="E352" s="18">
        <v>20</v>
      </c>
      <c r="F352" s="19">
        <v>274.52</v>
      </c>
      <c r="G352" s="20">
        <f t="shared" si="84"/>
        <v>3068811</v>
      </c>
      <c r="H352" s="20">
        <f t="shared" si="85"/>
        <v>15446349</v>
      </c>
      <c r="I352" s="20">
        <v>0</v>
      </c>
      <c r="J352" s="20">
        <f t="shared" si="86"/>
        <v>0</v>
      </c>
      <c r="K352" s="21">
        <f t="shared" si="87"/>
        <v>1022937</v>
      </c>
      <c r="L352" s="21">
        <f t="shared" si="88"/>
        <v>1287196</v>
      </c>
      <c r="M352" s="21">
        <f t="shared" si="89"/>
        <v>858130</v>
      </c>
      <c r="N352" s="20">
        <f t="shared" si="90"/>
        <v>18614612</v>
      </c>
      <c r="O352" s="20">
        <f t="shared" si="91"/>
        <v>1372441</v>
      </c>
      <c r="P352" s="20">
        <f t="shared" si="92"/>
        <v>1312900</v>
      </c>
      <c r="Q352" s="20">
        <f t="shared" si="93"/>
        <v>1853600</v>
      </c>
      <c r="R352" s="20">
        <f t="shared" si="94"/>
        <v>80600</v>
      </c>
      <c r="S352" s="20">
        <f t="shared" si="95"/>
        <v>617900</v>
      </c>
      <c r="T352" s="20">
        <f t="shared" si="96"/>
        <v>463400</v>
      </c>
      <c r="U352" s="21">
        <f t="shared" si="97"/>
        <v>5700841</v>
      </c>
      <c r="V352" s="21">
        <f t="shared" si="98"/>
        <v>24315453</v>
      </c>
    </row>
    <row r="353" spans="1:22" ht="14.1" customHeight="1" x14ac:dyDescent="0.2">
      <c r="A353" s="14" t="s">
        <v>342</v>
      </c>
      <c r="B353" s="15" t="s">
        <v>391</v>
      </c>
      <c r="C353" s="16">
        <v>34316827</v>
      </c>
      <c r="D353" s="17" t="s">
        <v>615</v>
      </c>
      <c r="E353" s="18">
        <v>40</v>
      </c>
      <c r="F353" s="19">
        <v>408.78</v>
      </c>
      <c r="G353" s="20">
        <f t="shared" si="84"/>
        <v>9139360</v>
      </c>
      <c r="H353" s="20">
        <f t="shared" si="85"/>
        <v>46001445</v>
      </c>
      <c r="I353" s="20">
        <v>0</v>
      </c>
      <c r="J353" s="20">
        <f t="shared" si="86"/>
        <v>0</v>
      </c>
      <c r="K353" s="21">
        <f t="shared" si="87"/>
        <v>3046453</v>
      </c>
      <c r="L353" s="21">
        <f t="shared" si="88"/>
        <v>3833454</v>
      </c>
      <c r="M353" s="21">
        <f t="shared" si="89"/>
        <v>2555636</v>
      </c>
      <c r="N353" s="20">
        <f t="shared" si="90"/>
        <v>55436988</v>
      </c>
      <c r="O353" s="20">
        <f t="shared" si="91"/>
        <v>4087325</v>
      </c>
      <c r="P353" s="20">
        <f t="shared" si="92"/>
        <v>3910100</v>
      </c>
      <c r="Q353" s="20">
        <f t="shared" si="93"/>
        <v>5520200</v>
      </c>
      <c r="R353" s="20">
        <f t="shared" si="94"/>
        <v>240100</v>
      </c>
      <c r="S353" s="20">
        <f t="shared" si="95"/>
        <v>1840100</v>
      </c>
      <c r="T353" s="20">
        <f t="shared" si="96"/>
        <v>1380000</v>
      </c>
      <c r="U353" s="21">
        <f t="shared" si="97"/>
        <v>16977825</v>
      </c>
      <c r="V353" s="21">
        <f t="shared" si="98"/>
        <v>72414813</v>
      </c>
    </row>
    <row r="354" spans="1:22" ht="14.1" customHeight="1" x14ac:dyDescent="0.2">
      <c r="A354" s="14" t="s">
        <v>342</v>
      </c>
      <c r="B354" s="15" t="s">
        <v>391</v>
      </c>
      <c r="C354" s="16">
        <v>10307348</v>
      </c>
      <c r="D354" s="17" t="s">
        <v>392</v>
      </c>
      <c r="E354" s="18">
        <v>40</v>
      </c>
      <c r="F354" s="19">
        <v>497.64</v>
      </c>
      <c r="G354" s="20">
        <f t="shared" si="84"/>
        <v>11126061</v>
      </c>
      <c r="H354" s="20">
        <f t="shared" si="85"/>
        <v>56001174</v>
      </c>
      <c r="I354" s="20">
        <v>0</v>
      </c>
      <c r="J354" s="20">
        <f t="shared" si="86"/>
        <v>0</v>
      </c>
      <c r="K354" s="21">
        <f t="shared" si="87"/>
        <v>3708687</v>
      </c>
      <c r="L354" s="21">
        <f t="shared" si="88"/>
        <v>4666764</v>
      </c>
      <c r="M354" s="21">
        <f t="shared" si="89"/>
        <v>3111176</v>
      </c>
      <c r="N354" s="20">
        <f t="shared" si="90"/>
        <v>67487801</v>
      </c>
      <c r="O354" s="20">
        <f t="shared" si="91"/>
        <v>4975822</v>
      </c>
      <c r="P354" s="20">
        <f t="shared" si="92"/>
        <v>4760100</v>
      </c>
      <c r="Q354" s="20">
        <f t="shared" si="93"/>
        <v>6720100</v>
      </c>
      <c r="R354" s="20">
        <f t="shared" si="94"/>
        <v>292300</v>
      </c>
      <c r="S354" s="20">
        <f t="shared" si="95"/>
        <v>2240000</v>
      </c>
      <c r="T354" s="20">
        <f t="shared" si="96"/>
        <v>1680000</v>
      </c>
      <c r="U354" s="21">
        <f t="shared" si="97"/>
        <v>20668322</v>
      </c>
      <c r="V354" s="21">
        <f t="shared" si="98"/>
        <v>88156123</v>
      </c>
    </row>
    <row r="355" spans="1:22" ht="14.1" customHeight="1" x14ac:dyDescent="0.2">
      <c r="A355" s="14" t="s">
        <v>342</v>
      </c>
      <c r="B355" s="15" t="s">
        <v>391</v>
      </c>
      <c r="C355" s="16">
        <v>40028454</v>
      </c>
      <c r="D355" s="17" t="s">
        <v>393</v>
      </c>
      <c r="E355" s="18">
        <v>40</v>
      </c>
      <c r="F355" s="19">
        <v>359</v>
      </c>
      <c r="G355" s="20">
        <f t="shared" si="84"/>
        <v>8026396</v>
      </c>
      <c r="H355" s="20">
        <f t="shared" si="85"/>
        <v>40399527</v>
      </c>
      <c r="I355" s="20">
        <v>0</v>
      </c>
      <c r="J355" s="20">
        <f t="shared" si="86"/>
        <v>0</v>
      </c>
      <c r="K355" s="21">
        <f t="shared" si="87"/>
        <v>2675465</v>
      </c>
      <c r="L355" s="21">
        <f t="shared" si="88"/>
        <v>3366627</v>
      </c>
      <c r="M355" s="21">
        <f t="shared" si="89"/>
        <v>2244418</v>
      </c>
      <c r="N355" s="20">
        <f t="shared" si="90"/>
        <v>48686037</v>
      </c>
      <c r="O355" s="20">
        <f t="shared" si="91"/>
        <v>3589583</v>
      </c>
      <c r="P355" s="20">
        <f t="shared" si="92"/>
        <v>3434000</v>
      </c>
      <c r="Q355" s="20">
        <f t="shared" si="93"/>
        <v>4847900</v>
      </c>
      <c r="R355" s="20">
        <f t="shared" si="94"/>
        <v>210900</v>
      </c>
      <c r="S355" s="20">
        <f t="shared" si="95"/>
        <v>1616000</v>
      </c>
      <c r="T355" s="20">
        <f t="shared" si="96"/>
        <v>1212000</v>
      </c>
      <c r="U355" s="21">
        <f t="shared" si="97"/>
        <v>14910383</v>
      </c>
      <c r="V355" s="21">
        <f t="shared" si="98"/>
        <v>63596420</v>
      </c>
    </row>
    <row r="356" spans="1:22" ht="14.1" customHeight="1" x14ac:dyDescent="0.2">
      <c r="A356" s="14" t="s">
        <v>342</v>
      </c>
      <c r="B356" s="15" t="s">
        <v>391</v>
      </c>
      <c r="C356" s="16">
        <v>10294087</v>
      </c>
      <c r="D356" s="17" t="s">
        <v>394</v>
      </c>
      <c r="E356" s="18">
        <v>40</v>
      </c>
      <c r="F356" s="19">
        <v>345.71</v>
      </c>
      <c r="G356" s="20">
        <f t="shared" si="84"/>
        <v>7729263</v>
      </c>
      <c r="H356" s="20">
        <f t="shared" si="85"/>
        <v>38903957</v>
      </c>
      <c r="I356" s="20">
        <v>0</v>
      </c>
      <c r="J356" s="20">
        <f t="shared" si="86"/>
        <v>0</v>
      </c>
      <c r="K356" s="21">
        <f t="shared" si="87"/>
        <v>2576421</v>
      </c>
      <c r="L356" s="21">
        <f t="shared" si="88"/>
        <v>3241996</v>
      </c>
      <c r="M356" s="21">
        <f t="shared" si="89"/>
        <v>2161331</v>
      </c>
      <c r="N356" s="20">
        <f t="shared" si="90"/>
        <v>46883705</v>
      </c>
      <c r="O356" s="20">
        <f t="shared" si="91"/>
        <v>3456698</v>
      </c>
      <c r="P356" s="20">
        <f t="shared" si="92"/>
        <v>3306800</v>
      </c>
      <c r="Q356" s="20">
        <f t="shared" si="93"/>
        <v>4668500</v>
      </c>
      <c r="R356" s="20">
        <f t="shared" si="94"/>
        <v>203100</v>
      </c>
      <c r="S356" s="20">
        <f t="shared" si="95"/>
        <v>1556200</v>
      </c>
      <c r="T356" s="20">
        <f t="shared" si="96"/>
        <v>1167100</v>
      </c>
      <c r="U356" s="21">
        <f t="shared" si="97"/>
        <v>14358398</v>
      </c>
      <c r="V356" s="21">
        <f t="shared" si="98"/>
        <v>61242103</v>
      </c>
    </row>
    <row r="357" spans="1:22" ht="14.1" customHeight="1" x14ac:dyDescent="0.2">
      <c r="A357" s="14" t="s">
        <v>342</v>
      </c>
      <c r="B357" s="15" t="s">
        <v>391</v>
      </c>
      <c r="C357" s="16">
        <v>1085250664</v>
      </c>
      <c r="D357" s="17" t="s">
        <v>395</v>
      </c>
      <c r="E357" s="18">
        <v>40</v>
      </c>
      <c r="F357" s="19">
        <v>337.03</v>
      </c>
      <c r="G357" s="20">
        <f t="shared" si="84"/>
        <v>7535199</v>
      </c>
      <c r="H357" s="20">
        <f t="shared" si="85"/>
        <v>37927168</v>
      </c>
      <c r="I357" s="20">
        <v>0</v>
      </c>
      <c r="J357" s="20">
        <f t="shared" si="86"/>
        <v>0</v>
      </c>
      <c r="K357" s="21">
        <f t="shared" si="87"/>
        <v>2511733</v>
      </c>
      <c r="L357" s="21">
        <f t="shared" si="88"/>
        <v>3160597</v>
      </c>
      <c r="M357" s="21">
        <f t="shared" si="89"/>
        <v>2107065</v>
      </c>
      <c r="N357" s="20">
        <f t="shared" si="90"/>
        <v>45706563</v>
      </c>
      <c r="O357" s="20">
        <f t="shared" si="91"/>
        <v>3369908</v>
      </c>
      <c r="P357" s="20">
        <f t="shared" si="92"/>
        <v>3223800</v>
      </c>
      <c r="Q357" s="20">
        <f t="shared" si="93"/>
        <v>4551300</v>
      </c>
      <c r="R357" s="20">
        <f t="shared" si="94"/>
        <v>198000</v>
      </c>
      <c r="S357" s="20">
        <f t="shared" si="95"/>
        <v>1517100</v>
      </c>
      <c r="T357" s="20">
        <f t="shared" si="96"/>
        <v>1137800</v>
      </c>
      <c r="U357" s="21">
        <f t="shared" si="97"/>
        <v>13997908</v>
      </c>
      <c r="V357" s="21">
        <f t="shared" si="98"/>
        <v>59704471</v>
      </c>
    </row>
    <row r="358" spans="1:22" ht="14.1" customHeight="1" x14ac:dyDescent="0.2">
      <c r="A358" s="14" t="s">
        <v>342</v>
      </c>
      <c r="B358" s="15" t="s">
        <v>391</v>
      </c>
      <c r="C358" s="16">
        <v>87718942</v>
      </c>
      <c r="D358" s="17" t="s">
        <v>396</v>
      </c>
      <c r="E358" s="18">
        <v>40</v>
      </c>
      <c r="F358" s="19">
        <v>341.24</v>
      </c>
      <c r="G358" s="20">
        <f t="shared" si="84"/>
        <v>7629324</v>
      </c>
      <c r="H358" s="20">
        <f t="shared" si="85"/>
        <v>38400931</v>
      </c>
      <c r="I358" s="20">
        <v>0</v>
      </c>
      <c r="J358" s="20">
        <f t="shared" si="86"/>
        <v>0</v>
      </c>
      <c r="K358" s="21">
        <f t="shared" si="87"/>
        <v>2543108</v>
      </c>
      <c r="L358" s="21">
        <f t="shared" si="88"/>
        <v>3200078</v>
      </c>
      <c r="M358" s="21">
        <f t="shared" si="89"/>
        <v>2133385</v>
      </c>
      <c r="N358" s="20">
        <f t="shared" si="90"/>
        <v>46277502</v>
      </c>
      <c r="O358" s="20">
        <f t="shared" si="91"/>
        <v>3412003</v>
      </c>
      <c r="P358" s="20">
        <f t="shared" si="92"/>
        <v>3264100</v>
      </c>
      <c r="Q358" s="20">
        <f t="shared" si="93"/>
        <v>4608100</v>
      </c>
      <c r="R358" s="20">
        <f t="shared" si="94"/>
        <v>200500</v>
      </c>
      <c r="S358" s="20">
        <f t="shared" si="95"/>
        <v>1536000</v>
      </c>
      <c r="T358" s="20">
        <f t="shared" si="96"/>
        <v>1152000</v>
      </c>
      <c r="U358" s="21">
        <f t="shared" si="97"/>
        <v>14172703</v>
      </c>
      <c r="V358" s="21">
        <f t="shared" si="98"/>
        <v>60450205</v>
      </c>
    </row>
    <row r="359" spans="1:22" ht="14.1" customHeight="1" x14ac:dyDescent="0.2">
      <c r="A359" s="14" t="s">
        <v>342</v>
      </c>
      <c r="B359" s="15" t="s">
        <v>391</v>
      </c>
      <c r="C359" s="16">
        <v>1061693173</v>
      </c>
      <c r="D359" s="17" t="s">
        <v>397</v>
      </c>
      <c r="E359" s="18">
        <v>40</v>
      </c>
      <c r="F359" s="19">
        <v>315.44</v>
      </c>
      <c r="G359" s="20">
        <f t="shared" si="84"/>
        <v>7052497</v>
      </c>
      <c r="H359" s="20">
        <f t="shared" si="85"/>
        <v>35497568</v>
      </c>
      <c r="I359" s="20">
        <v>0</v>
      </c>
      <c r="J359" s="20">
        <f t="shared" si="86"/>
        <v>0</v>
      </c>
      <c r="K359" s="21">
        <f t="shared" si="87"/>
        <v>2350832</v>
      </c>
      <c r="L359" s="21">
        <f t="shared" si="88"/>
        <v>2958131</v>
      </c>
      <c r="M359" s="21">
        <f t="shared" si="89"/>
        <v>1972087</v>
      </c>
      <c r="N359" s="20">
        <f t="shared" si="90"/>
        <v>42778618</v>
      </c>
      <c r="O359" s="20">
        <f t="shared" si="91"/>
        <v>3154033</v>
      </c>
      <c r="P359" s="20">
        <f t="shared" si="92"/>
        <v>3017300</v>
      </c>
      <c r="Q359" s="20">
        <f t="shared" si="93"/>
        <v>4259700</v>
      </c>
      <c r="R359" s="20">
        <f t="shared" si="94"/>
        <v>185300</v>
      </c>
      <c r="S359" s="20">
        <f t="shared" si="95"/>
        <v>1419900</v>
      </c>
      <c r="T359" s="20">
        <f t="shared" si="96"/>
        <v>1064900</v>
      </c>
      <c r="U359" s="21">
        <f t="shared" si="97"/>
        <v>13101133</v>
      </c>
      <c r="V359" s="21">
        <f t="shared" si="98"/>
        <v>55879751</v>
      </c>
    </row>
    <row r="360" spans="1:22" ht="14.1" customHeight="1" x14ac:dyDescent="0.2">
      <c r="A360" s="14" t="s">
        <v>342</v>
      </c>
      <c r="B360" s="15" t="s">
        <v>391</v>
      </c>
      <c r="C360" s="16">
        <v>1061693825</v>
      </c>
      <c r="D360" s="17" t="s">
        <v>398</v>
      </c>
      <c r="E360" s="18">
        <v>40</v>
      </c>
      <c r="F360" s="19">
        <v>340.5</v>
      </c>
      <c r="G360" s="20">
        <f t="shared" si="84"/>
        <v>7612780</v>
      </c>
      <c r="H360" s="20">
        <f t="shared" si="85"/>
        <v>38317659</v>
      </c>
      <c r="I360" s="20">
        <v>0</v>
      </c>
      <c r="J360" s="20">
        <f t="shared" si="86"/>
        <v>0</v>
      </c>
      <c r="K360" s="21">
        <f t="shared" si="87"/>
        <v>2537593</v>
      </c>
      <c r="L360" s="21">
        <f t="shared" si="88"/>
        <v>3193138</v>
      </c>
      <c r="M360" s="21">
        <f t="shared" si="89"/>
        <v>2128759</v>
      </c>
      <c r="N360" s="20">
        <f t="shared" si="90"/>
        <v>46177149</v>
      </c>
      <c r="O360" s="20">
        <f t="shared" si="91"/>
        <v>3404604</v>
      </c>
      <c r="P360" s="20">
        <f t="shared" si="92"/>
        <v>3257000</v>
      </c>
      <c r="Q360" s="20">
        <f t="shared" si="93"/>
        <v>4598100</v>
      </c>
      <c r="R360" s="20">
        <f t="shared" si="94"/>
        <v>200000</v>
      </c>
      <c r="S360" s="20">
        <f t="shared" si="95"/>
        <v>1532700</v>
      </c>
      <c r="T360" s="20">
        <f t="shared" si="96"/>
        <v>1149500</v>
      </c>
      <c r="U360" s="21">
        <f t="shared" si="97"/>
        <v>14141904</v>
      </c>
      <c r="V360" s="21">
        <f t="shared" si="98"/>
        <v>60319053</v>
      </c>
    </row>
    <row r="361" spans="1:22" ht="14.1" customHeight="1" x14ac:dyDescent="0.2">
      <c r="A361" s="14" t="s">
        <v>342</v>
      </c>
      <c r="B361" s="15" t="s">
        <v>391</v>
      </c>
      <c r="C361" s="16">
        <v>1061717946</v>
      </c>
      <c r="D361" s="17" t="s">
        <v>616</v>
      </c>
      <c r="E361" s="18">
        <v>40</v>
      </c>
      <c r="F361" s="19">
        <v>260.16000000000003</v>
      </c>
      <c r="G361" s="20">
        <f t="shared" si="84"/>
        <v>5816566</v>
      </c>
      <c r="H361" s="20">
        <f t="shared" si="85"/>
        <v>29276716</v>
      </c>
      <c r="I361" s="20">
        <v>0</v>
      </c>
      <c r="J361" s="20">
        <f t="shared" si="86"/>
        <v>0</v>
      </c>
      <c r="K361" s="21">
        <f t="shared" si="87"/>
        <v>1938855</v>
      </c>
      <c r="L361" s="21">
        <f t="shared" si="88"/>
        <v>2439726</v>
      </c>
      <c r="M361" s="21">
        <f t="shared" si="89"/>
        <v>1626484</v>
      </c>
      <c r="N361" s="20">
        <f t="shared" si="90"/>
        <v>35281781</v>
      </c>
      <c r="O361" s="20">
        <f t="shared" si="91"/>
        <v>2601298</v>
      </c>
      <c r="P361" s="20">
        <f t="shared" si="92"/>
        <v>2488500</v>
      </c>
      <c r="Q361" s="20">
        <f t="shared" si="93"/>
        <v>3513200</v>
      </c>
      <c r="R361" s="20">
        <f t="shared" si="94"/>
        <v>152800</v>
      </c>
      <c r="S361" s="20">
        <f t="shared" si="95"/>
        <v>1171100</v>
      </c>
      <c r="T361" s="20">
        <f t="shared" si="96"/>
        <v>878300</v>
      </c>
      <c r="U361" s="21">
        <f t="shared" si="97"/>
        <v>10805198</v>
      </c>
      <c r="V361" s="21">
        <f t="shared" si="98"/>
        <v>46086979</v>
      </c>
    </row>
    <row r="362" spans="1:22" ht="14.1" customHeight="1" x14ac:dyDescent="0.2">
      <c r="A362" s="14" t="s">
        <v>342</v>
      </c>
      <c r="B362" s="15" t="s">
        <v>391</v>
      </c>
      <c r="C362" s="16">
        <v>10291734</v>
      </c>
      <c r="D362" s="17" t="s">
        <v>399</v>
      </c>
      <c r="E362" s="18">
        <v>40</v>
      </c>
      <c r="F362" s="19">
        <v>418.63</v>
      </c>
      <c r="G362" s="20">
        <f t="shared" si="84"/>
        <v>9359583</v>
      </c>
      <c r="H362" s="20">
        <f t="shared" si="85"/>
        <v>47109901</v>
      </c>
      <c r="I362" s="20">
        <v>0</v>
      </c>
      <c r="J362" s="20">
        <f t="shared" si="86"/>
        <v>0</v>
      </c>
      <c r="K362" s="21">
        <f t="shared" si="87"/>
        <v>3119861</v>
      </c>
      <c r="L362" s="21">
        <f t="shared" si="88"/>
        <v>3925825</v>
      </c>
      <c r="M362" s="21">
        <f t="shared" si="89"/>
        <v>2617217</v>
      </c>
      <c r="N362" s="20">
        <f t="shared" si="90"/>
        <v>56772804</v>
      </c>
      <c r="O362" s="20">
        <f t="shared" si="91"/>
        <v>4185814</v>
      </c>
      <c r="P362" s="20">
        <f t="shared" si="92"/>
        <v>4004300</v>
      </c>
      <c r="Q362" s="20">
        <f t="shared" si="93"/>
        <v>5653200</v>
      </c>
      <c r="R362" s="20">
        <f t="shared" si="94"/>
        <v>245900</v>
      </c>
      <c r="S362" s="20">
        <f t="shared" si="95"/>
        <v>1884400</v>
      </c>
      <c r="T362" s="20">
        <f t="shared" si="96"/>
        <v>1413300</v>
      </c>
      <c r="U362" s="21">
        <f t="shared" si="97"/>
        <v>17386914</v>
      </c>
      <c r="V362" s="21">
        <f t="shared" si="98"/>
        <v>74159718</v>
      </c>
    </row>
    <row r="363" spans="1:22" ht="14.1" customHeight="1" x14ac:dyDescent="0.2">
      <c r="A363" s="14" t="s">
        <v>342</v>
      </c>
      <c r="B363" s="15" t="s">
        <v>391</v>
      </c>
      <c r="C363" s="16">
        <v>76330666</v>
      </c>
      <c r="D363" s="17" t="s">
        <v>400</v>
      </c>
      <c r="E363" s="18">
        <v>40</v>
      </c>
      <c r="F363" s="19">
        <v>416.1</v>
      </c>
      <c r="G363" s="20">
        <f t="shared" si="84"/>
        <v>9303018</v>
      </c>
      <c r="H363" s="20">
        <f t="shared" si="85"/>
        <v>46825191</v>
      </c>
      <c r="I363" s="20">
        <v>0</v>
      </c>
      <c r="J363" s="20">
        <f t="shared" si="86"/>
        <v>0</v>
      </c>
      <c r="K363" s="21">
        <f t="shared" si="87"/>
        <v>3101006</v>
      </c>
      <c r="L363" s="21">
        <f t="shared" si="88"/>
        <v>3902099</v>
      </c>
      <c r="M363" s="21">
        <f t="shared" si="89"/>
        <v>2601399</v>
      </c>
      <c r="N363" s="20">
        <f t="shared" si="90"/>
        <v>56429695</v>
      </c>
      <c r="O363" s="20">
        <f t="shared" si="91"/>
        <v>4160516</v>
      </c>
      <c r="P363" s="20">
        <f t="shared" si="92"/>
        <v>3980100</v>
      </c>
      <c r="Q363" s="20">
        <f t="shared" si="93"/>
        <v>5619000</v>
      </c>
      <c r="R363" s="20">
        <f t="shared" si="94"/>
        <v>244400</v>
      </c>
      <c r="S363" s="20">
        <f t="shared" si="95"/>
        <v>1873000</v>
      </c>
      <c r="T363" s="20">
        <f t="shared" si="96"/>
        <v>1404800</v>
      </c>
      <c r="U363" s="21">
        <f t="shared" si="97"/>
        <v>17281816</v>
      </c>
      <c r="V363" s="21">
        <f t="shared" si="98"/>
        <v>73711511</v>
      </c>
    </row>
    <row r="364" spans="1:22" ht="14.1" customHeight="1" x14ac:dyDescent="0.2">
      <c r="A364" s="14" t="s">
        <v>342</v>
      </c>
      <c r="B364" s="15" t="s">
        <v>391</v>
      </c>
      <c r="C364" s="16">
        <v>10304003</v>
      </c>
      <c r="D364" s="17" t="s">
        <v>401</v>
      </c>
      <c r="E364" s="18">
        <v>40</v>
      </c>
      <c r="F364" s="19">
        <v>379.04</v>
      </c>
      <c r="G364" s="20">
        <f t="shared" si="84"/>
        <v>8474444</v>
      </c>
      <c r="H364" s="20">
        <f t="shared" si="85"/>
        <v>42654701</v>
      </c>
      <c r="I364" s="20">
        <v>0</v>
      </c>
      <c r="J364" s="20">
        <f t="shared" si="86"/>
        <v>0</v>
      </c>
      <c r="K364" s="21">
        <f t="shared" si="87"/>
        <v>2824815</v>
      </c>
      <c r="L364" s="21">
        <f t="shared" si="88"/>
        <v>3554558</v>
      </c>
      <c r="M364" s="21">
        <f t="shared" si="89"/>
        <v>2369706</v>
      </c>
      <c r="N364" s="20">
        <f t="shared" si="90"/>
        <v>51403780</v>
      </c>
      <c r="O364" s="20">
        <f t="shared" si="91"/>
        <v>3789960</v>
      </c>
      <c r="P364" s="20">
        <f t="shared" si="92"/>
        <v>3625600</v>
      </c>
      <c r="Q364" s="20">
        <f t="shared" si="93"/>
        <v>5118600</v>
      </c>
      <c r="R364" s="20">
        <f t="shared" si="94"/>
        <v>222700</v>
      </c>
      <c r="S364" s="20">
        <f t="shared" si="95"/>
        <v>1706200</v>
      </c>
      <c r="T364" s="20">
        <f t="shared" si="96"/>
        <v>1279600</v>
      </c>
      <c r="U364" s="21">
        <f t="shared" si="97"/>
        <v>15742660</v>
      </c>
      <c r="V364" s="21">
        <f t="shared" si="98"/>
        <v>67146440</v>
      </c>
    </row>
    <row r="365" spans="1:22" ht="14.1" customHeight="1" x14ac:dyDescent="0.2">
      <c r="A365" s="14" t="s">
        <v>342</v>
      </c>
      <c r="B365" s="15" t="s">
        <v>391</v>
      </c>
      <c r="C365" s="16">
        <v>4616091</v>
      </c>
      <c r="D365" s="17" t="s">
        <v>402</v>
      </c>
      <c r="E365" s="18">
        <v>40</v>
      </c>
      <c r="F365" s="19">
        <v>384.84</v>
      </c>
      <c r="G365" s="20">
        <f t="shared" si="84"/>
        <v>8604118</v>
      </c>
      <c r="H365" s="20">
        <f t="shared" si="85"/>
        <v>43307394</v>
      </c>
      <c r="I365" s="20">
        <v>0</v>
      </c>
      <c r="J365" s="20">
        <f t="shared" si="86"/>
        <v>0</v>
      </c>
      <c r="K365" s="21">
        <f t="shared" si="87"/>
        <v>2868039</v>
      </c>
      <c r="L365" s="21">
        <f t="shared" si="88"/>
        <v>3608949</v>
      </c>
      <c r="M365" s="21">
        <f t="shared" si="89"/>
        <v>2405966</v>
      </c>
      <c r="N365" s="20">
        <f t="shared" si="90"/>
        <v>52190348</v>
      </c>
      <c r="O365" s="20">
        <f t="shared" si="91"/>
        <v>3847953</v>
      </c>
      <c r="P365" s="20">
        <f t="shared" si="92"/>
        <v>3681100</v>
      </c>
      <c r="Q365" s="20">
        <f t="shared" si="93"/>
        <v>5196900</v>
      </c>
      <c r="R365" s="20">
        <f t="shared" si="94"/>
        <v>226100</v>
      </c>
      <c r="S365" s="20">
        <f t="shared" si="95"/>
        <v>1732300</v>
      </c>
      <c r="T365" s="20">
        <f t="shared" si="96"/>
        <v>1299200</v>
      </c>
      <c r="U365" s="21">
        <f t="shared" si="97"/>
        <v>15983553</v>
      </c>
      <c r="V365" s="21">
        <f t="shared" si="98"/>
        <v>68173901</v>
      </c>
    </row>
    <row r="366" spans="1:22" ht="14.1" customHeight="1" x14ac:dyDescent="0.2">
      <c r="A366" s="14" t="s">
        <v>342</v>
      </c>
      <c r="B366" s="15" t="s">
        <v>391</v>
      </c>
      <c r="C366" s="16">
        <v>34330957</v>
      </c>
      <c r="D366" s="17" t="s">
        <v>403</v>
      </c>
      <c r="E366" s="18">
        <v>40</v>
      </c>
      <c r="F366" s="19">
        <v>492.63</v>
      </c>
      <c r="G366" s="20">
        <f t="shared" si="84"/>
        <v>11014049</v>
      </c>
      <c r="H366" s="20">
        <f t="shared" si="85"/>
        <v>55437380</v>
      </c>
      <c r="I366" s="20">
        <v>0</v>
      </c>
      <c r="J366" s="20">
        <f t="shared" si="86"/>
        <v>0</v>
      </c>
      <c r="K366" s="21">
        <f t="shared" si="87"/>
        <v>3671350</v>
      </c>
      <c r="L366" s="21">
        <f t="shared" si="88"/>
        <v>4619782</v>
      </c>
      <c r="M366" s="21">
        <f t="shared" si="89"/>
        <v>3079854</v>
      </c>
      <c r="N366" s="20">
        <f t="shared" si="90"/>
        <v>66808366</v>
      </c>
      <c r="O366" s="20">
        <f t="shared" si="91"/>
        <v>4925728</v>
      </c>
      <c r="P366" s="20">
        <f t="shared" si="92"/>
        <v>4712200</v>
      </c>
      <c r="Q366" s="20">
        <f t="shared" si="93"/>
        <v>6652500</v>
      </c>
      <c r="R366" s="20">
        <f t="shared" si="94"/>
        <v>289400</v>
      </c>
      <c r="S366" s="20">
        <f t="shared" si="95"/>
        <v>2217500</v>
      </c>
      <c r="T366" s="20">
        <f t="shared" si="96"/>
        <v>1663100</v>
      </c>
      <c r="U366" s="21">
        <f t="shared" si="97"/>
        <v>20460428</v>
      </c>
      <c r="V366" s="21">
        <f t="shared" si="98"/>
        <v>87268794</v>
      </c>
    </row>
    <row r="367" spans="1:22" ht="14.1" customHeight="1" x14ac:dyDescent="0.2">
      <c r="A367" s="14" t="s">
        <v>342</v>
      </c>
      <c r="B367" s="15" t="s">
        <v>404</v>
      </c>
      <c r="C367" s="16">
        <v>1061716987</v>
      </c>
      <c r="D367" s="17" t="s">
        <v>494</v>
      </c>
      <c r="E367" s="18">
        <v>40</v>
      </c>
      <c r="F367" s="19">
        <v>328.2</v>
      </c>
      <c r="G367" s="20">
        <f t="shared" si="84"/>
        <v>7337781</v>
      </c>
      <c r="H367" s="20">
        <f t="shared" si="85"/>
        <v>36933498</v>
      </c>
      <c r="I367" s="20">
        <v>0</v>
      </c>
      <c r="J367" s="20">
        <f t="shared" si="86"/>
        <v>0</v>
      </c>
      <c r="K367" s="21">
        <f t="shared" si="87"/>
        <v>2445927</v>
      </c>
      <c r="L367" s="21">
        <f t="shared" si="88"/>
        <v>3077791</v>
      </c>
      <c r="M367" s="21">
        <f t="shared" si="89"/>
        <v>2051861</v>
      </c>
      <c r="N367" s="20">
        <f t="shared" si="90"/>
        <v>44509077</v>
      </c>
      <c r="O367" s="20">
        <f t="shared" si="91"/>
        <v>3281619</v>
      </c>
      <c r="P367" s="20">
        <f t="shared" si="92"/>
        <v>3139300</v>
      </c>
      <c r="Q367" s="20">
        <f t="shared" si="93"/>
        <v>4432000</v>
      </c>
      <c r="R367" s="20">
        <f t="shared" si="94"/>
        <v>192800</v>
      </c>
      <c r="S367" s="20">
        <f t="shared" si="95"/>
        <v>1477300</v>
      </c>
      <c r="T367" s="20">
        <f t="shared" si="96"/>
        <v>1108000</v>
      </c>
      <c r="U367" s="21">
        <f t="shared" si="97"/>
        <v>13631019</v>
      </c>
      <c r="V367" s="21">
        <f t="shared" si="98"/>
        <v>58140096</v>
      </c>
    </row>
    <row r="368" spans="1:22" ht="14.1" customHeight="1" x14ac:dyDescent="0.2">
      <c r="A368" s="14" t="s">
        <v>342</v>
      </c>
      <c r="B368" s="15" t="s">
        <v>404</v>
      </c>
      <c r="C368" s="16">
        <v>34317186</v>
      </c>
      <c r="D368" s="17" t="s">
        <v>405</v>
      </c>
      <c r="E368" s="18">
        <v>40</v>
      </c>
      <c r="F368" s="19">
        <v>304.60000000000002</v>
      </c>
      <c r="G368" s="20">
        <f t="shared" si="84"/>
        <v>6810140</v>
      </c>
      <c r="H368" s="20">
        <f t="shared" si="85"/>
        <v>34277705</v>
      </c>
      <c r="I368" s="20">
        <v>0</v>
      </c>
      <c r="J368" s="20">
        <f t="shared" si="86"/>
        <v>0</v>
      </c>
      <c r="K368" s="21">
        <f t="shared" si="87"/>
        <v>2270047</v>
      </c>
      <c r="L368" s="21">
        <f t="shared" si="88"/>
        <v>2856475</v>
      </c>
      <c r="M368" s="21">
        <f t="shared" si="89"/>
        <v>1904317</v>
      </c>
      <c r="N368" s="20">
        <f t="shared" si="90"/>
        <v>41308544</v>
      </c>
      <c r="O368" s="20">
        <f t="shared" si="91"/>
        <v>3045646</v>
      </c>
      <c r="P368" s="20">
        <f t="shared" si="92"/>
        <v>2913600</v>
      </c>
      <c r="Q368" s="20">
        <f t="shared" si="93"/>
        <v>4113300</v>
      </c>
      <c r="R368" s="20">
        <f t="shared" si="94"/>
        <v>178900</v>
      </c>
      <c r="S368" s="20">
        <f t="shared" si="95"/>
        <v>1371100</v>
      </c>
      <c r="T368" s="20">
        <f t="shared" si="96"/>
        <v>1028300</v>
      </c>
      <c r="U368" s="21">
        <f t="shared" si="97"/>
        <v>12650846</v>
      </c>
      <c r="V368" s="21">
        <f t="shared" si="98"/>
        <v>53959390</v>
      </c>
    </row>
    <row r="369" spans="1:22" ht="14.1" customHeight="1" x14ac:dyDescent="0.2">
      <c r="A369" s="14" t="s">
        <v>342</v>
      </c>
      <c r="B369" s="15" t="s">
        <v>404</v>
      </c>
      <c r="C369" s="16">
        <v>1061716885</v>
      </c>
      <c r="D369" s="17" t="s">
        <v>406</v>
      </c>
      <c r="E369" s="18">
        <v>40</v>
      </c>
      <c r="F369" s="19">
        <v>503.16</v>
      </c>
      <c r="G369" s="20">
        <f t="shared" si="84"/>
        <v>11249475</v>
      </c>
      <c r="H369" s="20">
        <f t="shared" si="85"/>
        <v>56622358</v>
      </c>
      <c r="I369" s="20">
        <v>0</v>
      </c>
      <c r="J369" s="20">
        <f t="shared" si="86"/>
        <v>0</v>
      </c>
      <c r="K369" s="21">
        <f t="shared" si="87"/>
        <v>3749825</v>
      </c>
      <c r="L369" s="21">
        <f t="shared" si="88"/>
        <v>4718530</v>
      </c>
      <c r="M369" s="21">
        <f t="shared" si="89"/>
        <v>3145687</v>
      </c>
      <c r="N369" s="20">
        <f t="shared" si="90"/>
        <v>68236400</v>
      </c>
      <c r="O369" s="20">
        <f t="shared" si="91"/>
        <v>5031015</v>
      </c>
      <c r="P369" s="20">
        <f t="shared" si="92"/>
        <v>4812900</v>
      </c>
      <c r="Q369" s="20">
        <f t="shared" si="93"/>
        <v>6794700</v>
      </c>
      <c r="R369" s="20">
        <f t="shared" si="94"/>
        <v>295600</v>
      </c>
      <c r="S369" s="20">
        <f t="shared" si="95"/>
        <v>2264900</v>
      </c>
      <c r="T369" s="20">
        <f t="shared" si="96"/>
        <v>1698700</v>
      </c>
      <c r="U369" s="21">
        <f t="shared" si="97"/>
        <v>20897815</v>
      </c>
      <c r="V369" s="21">
        <f t="shared" si="98"/>
        <v>89134215</v>
      </c>
    </row>
    <row r="370" spans="1:22" ht="14.1" customHeight="1" x14ac:dyDescent="0.2">
      <c r="A370" s="14" t="s">
        <v>342</v>
      </c>
      <c r="B370" s="15" t="s">
        <v>404</v>
      </c>
      <c r="C370" s="16">
        <v>29180326</v>
      </c>
      <c r="D370" s="17" t="s">
        <v>407</v>
      </c>
      <c r="E370" s="18">
        <v>40</v>
      </c>
      <c r="F370" s="19">
        <v>382.68</v>
      </c>
      <c r="G370" s="20">
        <f t="shared" si="84"/>
        <v>8555826</v>
      </c>
      <c r="H370" s="20">
        <f t="shared" si="85"/>
        <v>43064324</v>
      </c>
      <c r="I370" s="20">
        <v>0</v>
      </c>
      <c r="J370" s="20">
        <f t="shared" si="86"/>
        <v>0</v>
      </c>
      <c r="K370" s="21">
        <f t="shared" si="87"/>
        <v>2851942</v>
      </c>
      <c r="L370" s="21">
        <f t="shared" si="88"/>
        <v>3588694</v>
      </c>
      <c r="M370" s="21">
        <f t="shared" si="89"/>
        <v>2392462</v>
      </c>
      <c r="N370" s="20">
        <f t="shared" si="90"/>
        <v>51897422</v>
      </c>
      <c r="O370" s="20">
        <f t="shared" si="91"/>
        <v>3826356</v>
      </c>
      <c r="P370" s="20">
        <f t="shared" si="92"/>
        <v>3660500</v>
      </c>
      <c r="Q370" s="20">
        <f t="shared" si="93"/>
        <v>5167700</v>
      </c>
      <c r="R370" s="20">
        <f t="shared" si="94"/>
        <v>224800</v>
      </c>
      <c r="S370" s="20">
        <f t="shared" si="95"/>
        <v>1722600</v>
      </c>
      <c r="T370" s="20">
        <f t="shared" si="96"/>
        <v>1291900</v>
      </c>
      <c r="U370" s="21">
        <f t="shared" si="97"/>
        <v>15893856</v>
      </c>
      <c r="V370" s="21">
        <f t="shared" si="98"/>
        <v>67791278</v>
      </c>
    </row>
    <row r="371" spans="1:22" ht="14.1" customHeight="1" x14ac:dyDescent="0.2">
      <c r="A371" s="14" t="s">
        <v>342</v>
      </c>
      <c r="B371" s="15" t="s">
        <v>404</v>
      </c>
      <c r="C371" s="16">
        <v>18125322</v>
      </c>
      <c r="D371" s="17" t="s">
        <v>408</v>
      </c>
      <c r="E371" s="18">
        <v>40</v>
      </c>
      <c r="F371" s="19">
        <v>341</v>
      </c>
      <c r="G371" s="20">
        <f t="shared" si="84"/>
        <v>7623959</v>
      </c>
      <c r="H371" s="20">
        <f t="shared" si="85"/>
        <v>38373927</v>
      </c>
      <c r="I371" s="20">
        <v>0</v>
      </c>
      <c r="J371" s="20">
        <f t="shared" si="86"/>
        <v>0</v>
      </c>
      <c r="K371" s="21">
        <f t="shared" si="87"/>
        <v>2541320</v>
      </c>
      <c r="L371" s="21">
        <f t="shared" si="88"/>
        <v>3197827</v>
      </c>
      <c r="M371" s="21">
        <f t="shared" si="89"/>
        <v>2131885</v>
      </c>
      <c r="N371" s="20">
        <f t="shared" si="90"/>
        <v>46244959</v>
      </c>
      <c r="O371" s="20">
        <f t="shared" si="91"/>
        <v>3409604</v>
      </c>
      <c r="P371" s="20">
        <f t="shared" si="92"/>
        <v>3261800</v>
      </c>
      <c r="Q371" s="20">
        <f t="shared" si="93"/>
        <v>4604900</v>
      </c>
      <c r="R371" s="20">
        <f t="shared" si="94"/>
        <v>200300</v>
      </c>
      <c r="S371" s="20">
        <f t="shared" si="95"/>
        <v>1535000</v>
      </c>
      <c r="T371" s="20">
        <f t="shared" si="96"/>
        <v>1151200</v>
      </c>
      <c r="U371" s="21">
        <f t="shared" si="97"/>
        <v>14162804</v>
      </c>
      <c r="V371" s="21">
        <f t="shared" si="98"/>
        <v>60407763</v>
      </c>
    </row>
    <row r="372" spans="1:22" ht="14.1" customHeight="1" x14ac:dyDescent="0.2">
      <c r="A372" s="14" t="s">
        <v>342</v>
      </c>
      <c r="B372" s="15" t="s">
        <v>404</v>
      </c>
      <c r="C372" s="16">
        <v>1061733896</v>
      </c>
      <c r="D372" s="17" t="s">
        <v>409</v>
      </c>
      <c r="E372" s="18">
        <v>40</v>
      </c>
      <c r="F372" s="19">
        <v>392.72</v>
      </c>
      <c r="G372" s="20">
        <f t="shared" si="84"/>
        <v>8780296</v>
      </c>
      <c r="H372" s="20">
        <f t="shared" si="85"/>
        <v>44194157</v>
      </c>
      <c r="I372" s="20">
        <v>0</v>
      </c>
      <c r="J372" s="20">
        <f t="shared" si="86"/>
        <v>0</v>
      </c>
      <c r="K372" s="21">
        <f t="shared" si="87"/>
        <v>2926765</v>
      </c>
      <c r="L372" s="21">
        <f t="shared" si="88"/>
        <v>3682846</v>
      </c>
      <c r="M372" s="21">
        <f t="shared" si="89"/>
        <v>2455231</v>
      </c>
      <c r="N372" s="20">
        <f t="shared" si="90"/>
        <v>53258999</v>
      </c>
      <c r="O372" s="20">
        <f t="shared" si="91"/>
        <v>3926744</v>
      </c>
      <c r="P372" s="20">
        <f t="shared" si="92"/>
        <v>3756500</v>
      </c>
      <c r="Q372" s="20">
        <f t="shared" si="93"/>
        <v>5303300</v>
      </c>
      <c r="R372" s="20">
        <f t="shared" si="94"/>
        <v>230700</v>
      </c>
      <c r="S372" s="20">
        <f t="shared" si="95"/>
        <v>1767800</v>
      </c>
      <c r="T372" s="20">
        <f t="shared" si="96"/>
        <v>1325800</v>
      </c>
      <c r="U372" s="21">
        <f t="shared" si="97"/>
        <v>16310844</v>
      </c>
      <c r="V372" s="21">
        <f t="shared" si="98"/>
        <v>69569843</v>
      </c>
    </row>
    <row r="373" spans="1:22" ht="14.1" customHeight="1" x14ac:dyDescent="0.2">
      <c r="A373" s="14" t="s">
        <v>342</v>
      </c>
      <c r="B373" s="15" t="s">
        <v>404</v>
      </c>
      <c r="C373" s="16">
        <v>1061780052</v>
      </c>
      <c r="D373" s="17" t="s">
        <v>410</v>
      </c>
      <c r="E373" s="18">
        <v>40</v>
      </c>
      <c r="F373" s="19">
        <v>512.48</v>
      </c>
      <c r="G373" s="20">
        <f t="shared" si="84"/>
        <v>11457848</v>
      </c>
      <c r="H373" s="20">
        <f t="shared" si="85"/>
        <v>57671168</v>
      </c>
      <c r="I373" s="20">
        <v>0</v>
      </c>
      <c r="J373" s="20">
        <f t="shared" si="86"/>
        <v>0</v>
      </c>
      <c r="K373" s="21">
        <f t="shared" si="87"/>
        <v>3819283</v>
      </c>
      <c r="L373" s="21">
        <f t="shared" si="88"/>
        <v>4805931</v>
      </c>
      <c r="M373" s="21">
        <f t="shared" si="89"/>
        <v>3203954</v>
      </c>
      <c r="N373" s="20">
        <f t="shared" si="90"/>
        <v>69500336</v>
      </c>
      <c r="O373" s="20">
        <f t="shared" si="91"/>
        <v>5124204</v>
      </c>
      <c r="P373" s="20">
        <f t="shared" si="92"/>
        <v>4902000</v>
      </c>
      <c r="Q373" s="20">
        <f t="shared" si="93"/>
        <v>6920500</v>
      </c>
      <c r="R373" s="20">
        <f t="shared" si="94"/>
        <v>301000</v>
      </c>
      <c r="S373" s="20">
        <f t="shared" si="95"/>
        <v>2306800</v>
      </c>
      <c r="T373" s="20">
        <f t="shared" si="96"/>
        <v>1730100</v>
      </c>
      <c r="U373" s="21">
        <f t="shared" si="97"/>
        <v>21284604</v>
      </c>
      <c r="V373" s="21">
        <f t="shared" si="98"/>
        <v>90784940</v>
      </c>
    </row>
    <row r="374" spans="1:22" ht="14.1" customHeight="1" x14ac:dyDescent="0.2">
      <c r="A374" s="14" t="s">
        <v>342</v>
      </c>
      <c r="B374" s="15" t="s">
        <v>404</v>
      </c>
      <c r="C374" s="16">
        <v>34329405</v>
      </c>
      <c r="D374" s="17" t="s">
        <v>411</v>
      </c>
      <c r="E374" s="18">
        <v>40</v>
      </c>
      <c r="F374" s="19">
        <v>374.92</v>
      </c>
      <c r="G374" s="20">
        <f t="shared" si="84"/>
        <v>8382330</v>
      </c>
      <c r="H374" s="20">
        <f t="shared" si="85"/>
        <v>42191061</v>
      </c>
      <c r="I374" s="20">
        <v>0</v>
      </c>
      <c r="J374" s="20">
        <f t="shared" si="86"/>
        <v>0</v>
      </c>
      <c r="K374" s="21">
        <f t="shared" si="87"/>
        <v>2794110</v>
      </c>
      <c r="L374" s="21">
        <f t="shared" si="88"/>
        <v>3515922</v>
      </c>
      <c r="M374" s="21">
        <f t="shared" si="89"/>
        <v>2343948</v>
      </c>
      <c r="N374" s="20">
        <f t="shared" si="90"/>
        <v>50845041</v>
      </c>
      <c r="O374" s="20">
        <f t="shared" si="91"/>
        <v>3748764</v>
      </c>
      <c r="P374" s="20">
        <f t="shared" si="92"/>
        <v>3586200</v>
      </c>
      <c r="Q374" s="20">
        <f t="shared" si="93"/>
        <v>5062900</v>
      </c>
      <c r="R374" s="20">
        <f t="shared" si="94"/>
        <v>220200</v>
      </c>
      <c r="S374" s="20">
        <f t="shared" si="95"/>
        <v>1687600</v>
      </c>
      <c r="T374" s="20">
        <f t="shared" si="96"/>
        <v>1265700</v>
      </c>
      <c r="U374" s="21">
        <f t="shared" si="97"/>
        <v>15571364</v>
      </c>
      <c r="V374" s="21">
        <f t="shared" si="98"/>
        <v>66416405</v>
      </c>
    </row>
    <row r="375" spans="1:22" ht="14.1" customHeight="1" x14ac:dyDescent="0.2">
      <c r="A375" s="14" t="s">
        <v>342</v>
      </c>
      <c r="B375" s="15" t="s">
        <v>404</v>
      </c>
      <c r="C375" s="16">
        <v>1061728878</v>
      </c>
      <c r="D375" s="17" t="s">
        <v>617</v>
      </c>
      <c r="E375" s="18">
        <v>40</v>
      </c>
      <c r="F375" s="19">
        <v>291.04000000000002</v>
      </c>
      <c r="G375" s="20">
        <f t="shared" si="84"/>
        <v>6506970</v>
      </c>
      <c r="H375" s="20">
        <f t="shared" si="85"/>
        <v>32751749</v>
      </c>
      <c r="I375" s="20">
        <v>0</v>
      </c>
      <c r="J375" s="20">
        <f t="shared" si="86"/>
        <v>0</v>
      </c>
      <c r="K375" s="21">
        <f t="shared" si="87"/>
        <v>2168990</v>
      </c>
      <c r="L375" s="21">
        <f t="shared" si="88"/>
        <v>2729312</v>
      </c>
      <c r="M375" s="21">
        <f t="shared" si="89"/>
        <v>1819542</v>
      </c>
      <c r="N375" s="20">
        <f t="shared" si="90"/>
        <v>39469593</v>
      </c>
      <c r="O375" s="20">
        <f t="shared" si="91"/>
        <v>2910062</v>
      </c>
      <c r="P375" s="20">
        <f t="shared" si="92"/>
        <v>2783900</v>
      </c>
      <c r="Q375" s="20">
        <f t="shared" si="93"/>
        <v>3930200</v>
      </c>
      <c r="R375" s="20">
        <f t="shared" si="94"/>
        <v>171000</v>
      </c>
      <c r="S375" s="20">
        <f t="shared" si="95"/>
        <v>1310100</v>
      </c>
      <c r="T375" s="20">
        <f t="shared" si="96"/>
        <v>982600</v>
      </c>
      <c r="U375" s="21">
        <f t="shared" si="97"/>
        <v>12087862</v>
      </c>
      <c r="V375" s="21">
        <f t="shared" si="98"/>
        <v>51557455</v>
      </c>
    </row>
    <row r="376" spans="1:22" ht="14.1" customHeight="1" x14ac:dyDescent="0.2">
      <c r="A376" s="14" t="s">
        <v>342</v>
      </c>
      <c r="B376" s="15" t="s">
        <v>404</v>
      </c>
      <c r="C376" s="16">
        <v>16643999</v>
      </c>
      <c r="D376" s="17" t="s">
        <v>412</v>
      </c>
      <c r="E376" s="18">
        <v>40</v>
      </c>
      <c r="F376" s="19">
        <v>301</v>
      </c>
      <c r="G376" s="20">
        <f t="shared" si="84"/>
        <v>6729653</v>
      </c>
      <c r="H376" s="20">
        <f t="shared" si="85"/>
        <v>33872587</v>
      </c>
      <c r="I376" s="20">
        <v>0</v>
      </c>
      <c r="J376" s="20">
        <f t="shared" si="86"/>
        <v>0</v>
      </c>
      <c r="K376" s="21">
        <f t="shared" si="87"/>
        <v>2243218</v>
      </c>
      <c r="L376" s="21">
        <f t="shared" si="88"/>
        <v>2822716</v>
      </c>
      <c r="M376" s="21">
        <f t="shared" si="89"/>
        <v>1881810</v>
      </c>
      <c r="N376" s="20">
        <f t="shared" si="90"/>
        <v>40820331</v>
      </c>
      <c r="O376" s="20">
        <f t="shared" si="91"/>
        <v>3009650</v>
      </c>
      <c r="P376" s="20">
        <f t="shared" si="92"/>
        <v>2879200</v>
      </c>
      <c r="Q376" s="20">
        <f t="shared" si="93"/>
        <v>4064700</v>
      </c>
      <c r="R376" s="20">
        <f t="shared" si="94"/>
        <v>176800</v>
      </c>
      <c r="S376" s="20">
        <f t="shared" si="95"/>
        <v>1354900</v>
      </c>
      <c r="T376" s="20">
        <f t="shared" si="96"/>
        <v>1016200</v>
      </c>
      <c r="U376" s="21">
        <f t="shared" si="97"/>
        <v>12501450</v>
      </c>
      <c r="V376" s="21">
        <f t="shared" si="98"/>
        <v>53321781</v>
      </c>
    </row>
    <row r="377" spans="1:22" ht="14.1" customHeight="1" x14ac:dyDescent="0.2">
      <c r="A377" s="14" t="s">
        <v>342</v>
      </c>
      <c r="B377" s="15" t="s">
        <v>404</v>
      </c>
      <c r="C377" s="16">
        <v>1061735786</v>
      </c>
      <c r="D377" s="17" t="s">
        <v>413</v>
      </c>
      <c r="E377" s="18">
        <v>40</v>
      </c>
      <c r="F377" s="19">
        <v>371.64</v>
      </c>
      <c r="G377" s="20">
        <f t="shared" si="84"/>
        <v>8308997</v>
      </c>
      <c r="H377" s="20">
        <f t="shared" si="85"/>
        <v>41821952</v>
      </c>
      <c r="I377" s="20">
        <v>0</v>
      </c>
      <c r="J377" s="20">
        <f t="shared" si="86"/>
        <v>0</v>
      </c>
      <c r="K377" s="21">
        <f t="shared" si="87"/>
        <v>2769666</v>
      </c>
      <c r="L377" s="21">
        <f t="shared" si="88"/>
        <v>3485163</v>
      </c>
      <c r="M377" s="21">
        <f t="shared" si="89"/>
        <v>2323442</v>
      </c>
      <c r="N377" s="20">
        <f t="shared" si="90"/>
        <v>50400223</v>
      </c>
      <c r="O377" s="20">
        <f t="shared" si="91"/>
        <v>3715968</v>
      </c>
      <c r="P377" s="20">
        <f t="shared" si="92"/>
        <v>3554900</v>
      </c>
      <c r="Q377" s="20">
        <f t="shared" si="93"/>
        <v>5018600</v>
      </c>
      <c r="R377" s="20">
        <f t="shared" si="94"/>
        <v>218300</v>
      </c>
      <c r="S377" s="20">
        <f t="shared" si="95"/>
        <v>1672900</v>
      </c>
      <c r="T377" s="20">
        <f t="shared" si="96"/>
        <v>1254700</v>
      </c>
      <c r="U377" s="21">
        <f t="shared" si="97"/>
        <v>15435368</v>
      </c>
      <c r="V377" s="21">
        <f t="shared" si="98"/>
        <v>65835591</v>
      </c>
    </row>
    <row r="378" spans="1:22" ht="14.1" customHeight="1" x14ac:dyDescent="0.2">
      <c r="A378" s="14" t="s">
        <v>342</v>
      </c>
      <c r="B378" s="15" t="s">
        <v>404</v>
      </c>
      <c r="C378" s="16">
        <v>10291136</v>
      </c>
      <c r="D378" s="17" t="s">
        <v>619</v>
      </c>
      <c r="E378" s="18">
        <v>40</v>
      </c>
      <c r="F378" s="19">
        <v>362.68</v>
      </c>
      <c r="G378" s="20">
        <f t="shared" si="84"/>
        <v>8108673</v>
      </c>
      <c r="H378" s="20">
        <f t="shared" si="85"/>
        <v>40813654</v>
      </c>
      <c r="I378" s="20">
        <v>0</v>
      </c>
      <c r="J378" s="20">
        <f t="shared" si="86"/>
        <v>0</v>
      </c>
      <c r="K378" s="21">
        <f t="shared" si="87"/>
        <v>2702891</v>
      </c>
      <c r="L378" s="21">
        <f t="shared" si="88"/>
        <v>3401138</v>
      </c>
      <c r="M378" s="21">
        <f t="shared" si="89"/>
        <v>2267425</v>
      </c>
      <c r="N378" s="20">
        <f t="shared" si="90"/>
        <v>49185108</v>
      </c>
      <c r="O378" s="20">
        <f t="shared" si="91"/>
        <v>3626379</v>
      </c>
      <c r="P378" s="20">
        <f t="shared" si="92"/>
        <v>3469200</v>
      </c>
      <c r="Q378" s="20">
        <f t="shared" si="93"/>
        <v>4897600</v>
      </c>
      <c r="R378" s="20">
        <f t="shared" si="94"/>
        <v>213000</v>
      </c>
      <c r="S378" s="20">
        <f t="shared" si="95"/>
        <v>1632500</v>
      </c>
      <c r="T378" s="20">
        <f t="shared" si="96"/>
        <v>1224400</v>
      </c>
      <c r="U378" s="21">
        <f t="shared" si="97"/>
        <v>15063079</v>
      </c>
      <c r="V378" s="21">
        <f t="shared" si="98"/>
        <v>64248187</v>
      </c>
    </row>
    <row r="379" spans="1:22" ht="14.1" customHeight="1" x14ac:dyDescent="0.2">
      <c r="A379" s="14" t="s">
        <v>342</v>
      </c>
      <c r="B379" s="15" t="s">
        <v>404</v>
      </c>
      <c r="C379" s="16" t="s">
        <v>72</v>
      </c>
      <c r="D379" s="17" t="s">
        <v>620</v>
      </c>
      <c r="E379" s="18">
        <v>40</v>
      </c>
      <c r="F379" s="19">
        <v>380</v>
      </c>
      <c r="G379" s="20">
        <f t="shared" si="84"/>
        <v>8495907</v>
      </c>
      <c r="H379" s="20">
        <f t="shared" si="85"/>
        <v>42762732</v>
      </c>
      <c r="I379" s="20">
        <v>0</v>
      </c>
      <c r="J379" s="20">
        <f t="shared" si="86"/>
        <v>0</v>
      </c>
      <c r="K379" s="21">
        <f t="shared" si="87"/>
        <v>2831969</v>
      </c>
      <c r="L379" s="21">
        <f t="shared" si="88"/>
        <v>3563561</v>
      </c>
      <c r="M379" s="21">
        <f t="shared" si="89"/>
        <v>2375707</v>
      </c>
      <c r="N379" s="20">
        <f t="shared" si="90"/>
        <v>51533969</v>
      </c>
      <c r="O379" s="20">
        <f t="shared" si="91"/>
        <v>3799558</v>
      </c>
      <c r="P379" s="20">
        <f t="shared" si="92"/>
        <v>3634800</v>
      </c>
      <c r="Q379" s="20">
        <f t="shared" si="93"/>
        <v>5131500</v>
      </c>
      <c r="R379" s="20">
        <f t="shared" si="94"/>
        <v>223200</v>
      </c>
      <c r="S379" s="20">
        <f t="shared" si="95"/>
        <v>1710500</v>
      </c>
      <c r="T379" s="20">
        <f t="shared" si="96"/>
        <v>1282900</v>
      </c>
      <c r="U379" s="21">
        <f t="shared" si="97"/>
        <v>15782458</v>
      </c>
      <c r="V379" s="21">
        <f t="shared" si="98"/>
        <v>67316427</v>
      </c>
    </row>
    <row r="380" spans="1:22" ht="14.1" customHeight="1" x14ac:dyDescent="0.2">
      <c r="A380" s="14" t="s">
        <v>621</v>
      </c>
      <c r="B380" s="15" t="s">
        <v>404</v>
      </c>
      <c r="C380" s="16" t="s">
        <v>72</v>
      </c>
      <c r="D380" s="17" t="s">
        <v>620</v>
      </c>
      <c r="E380" s="18">
        <v>40</v>
      </c>
      <c r="F380" s="19">
        <v>380</v>
      </c>
      <c r="G380" s="20">
        <f t="shared" si="84"/>
        <v>8495907</v>
      </c>
      <c r="H380" s="20">
        <f t="shared" si="85"/>
        <v>42762732</v>
      </c>
      <c r="I380" s="20">
        <v>0</v>
      </c>
      <c r="J380" s="20">
        <f t="shared" si="86"/>
        <v>0</v>
      </c>
      <c r="K380" s="21">
        <f t="shared" si="87"/>
        <v>2831969</v>
      </c>
      <c r="L380" s="21">
        <f t="shared" si="88"/>
        <v>3563561</v>
      </c>
      <c r="M380" s="21">
        <f t="shared" si="89"/>
        <v>2375707</v>
      </c>
      <c r="N380" s="20">
        <f t="shared" si="90"/>
        <v>51533969</v>
      </c>
      <c r="O380" s="20">
        <f t="shared" si="91"/>
        <v>3799558</v>
      </c>
      <c r="P380" s="20">
        <f t="shared" si="92"/>
        <v>3634800</v>
      </c>
      <c r="Q380" s="20">
        <f t="shared" si="93"/>
        <v>5131500</v>
      </c>
      <c r="R380" s="20">
        <f t="shared" si="94"/>
        <v>223200</v>
      </c>
      <c r="S380" s="20">
        <f t="shared" si="95"/>
        <v>1710500</v>
      </c>
      <c r="T380" s="20">
        <f t="shared" si="96"/>
        <v>1282900</v>
      </c>
      <c r="U380" s="21">
        <f t="shared" si="97"/>
        <v>15782458</v>
      </c>
      <c r="V380" s="21">
        <f t="shared" si="98"/>
        <v>67316427</v>
      </c>
    </row>
    <row r="381" spans="1:22" ht="14.1" customHeight="1" x14ac:dyDescent="0.2">
      <c r="A381" s="14" t="s">
        <v>342</v>
      </c>
      <c r="B381" s="15" t="s">
        <v>404</v>
      </c>
      <c r="C381" s="16">
        <v>76150539</v>
      </c>
      <c r="D381" s="17" t="s">
        <v>622</v>
      </c>
      <c r="E381" s="18">
        <v>40</v>
      </c>
      <c r="F381" s="19">
        <v>362.32</v>
      </c>
      <c r="G381" s="20">
        <f t="shared" si="84"/>
        <v>8100624</v>
      </c>
      <c r="H381" s="20">
        <f t="shared" si="85"/>
        <v>40773141</v>
      </c>
      <c r="I381" s="20">
        <v>0</v>
      </c>
      <c r="J381" s="20">
        <f t="shared" si="86"/>
        <v>0</v>
      </c>
      <c r="K381" s="21">
        <f t="shared" si="87"/>
        <v>2700208</v>
      </c>
      <c r="L381" s="21">
        <f t="shared" si="88"/>
        <v>3397762</v>
      </c>
      <c r="M381" s="21">
        <f t="shared" si="89"/>
        <v>2265174</v>
      </c>
      <c r="N381" s="20">
        <f t="shared" si="90"/>
        <v>49136285</v>
      </c>
      <c r="O381" s="20">
        <f t="shared" si="91"/>
        <v>3622779</v>
      </c>
      <c r="P381" s="20">
        <f t="shared" si="92"/>
        <v>3465700</v>
      </c>
      <c r="Q381" s="20">
        <f t="shared" si="93"/>
        <v>4892800</v>
      </c>
      <c r="R381" s="20">
        <f t="shared" si="94"/>
        <v>212800</v>
      </c>
      <c r="S381" s="20">
        <f t="shared" si="95"/>
        <v>1630900</v>
      </c>
      <c r="T381" s="20">
        <f t="shared" si="96"/>
        <v>1223200</v>
      </c>
      <c r="U381" s="21">
        <f t="shared" si="97"/>
        <v>15048179</v>
      </c>
      <c r="V381" s="21">
        <f t="shared" si="98"/>
        <v>64184464</v>
      </c>
    </row>
    <row r="382" spans="1:22" ht="14.1" customHeight="1" x14ac:dyDescent="0.2">
      <c r="A382" s="14" t="s">
        <v>342</v>
      </c>
      <c r="B382" s="15" t="s">
        <v>404</v>
      </c>
      <c r="C382" s="16">
        <v>50931271</v>
      </c>
      <c r="D382" s="17" t="s">
        <v>414</v>
      </c>
      <c r="E382" s="18">
        <v>40</v>
      </c>
      <c r="F382" s="19">
        <v>334.76</v>
      </c>
      <c r="G382" s="20">
        <f t="shared" si="84"/>
        <v>7484447</v>
      </c>
      <c r="H382" s="20">
        <f t="shared" si="85"/>
        <v>37671717</v>
      </c>
      <c r="I382" s="20">
        <v>0</v>
      </c>
      <c r="J382" s="20">
        <f t="shared" si="86"/>
        <v>0</v>
      </c>
      <c r="K382" s="21">
        <f t="shared" si="87"/>
        <v>2494816</v>
      </c>
      <c r="L382" s="21">
        <f t="shared" si="88"/>
        <v>3139310</v>
      </c>
      <c r="M382" s="21">
        <f t="shared" si="89"/>
        <v>2092873</v>
      </c>
      <c r="N382" s="20">
        <f t="shared" si="90"/>
        <v>45398716</v>
      </c>
      <c r="O382" s="20">
        <f t="shared" si="91"/>
        <v>3347211</v>
      </c>
      <c r="P382" s="20">
        <f t="shared" si="92"/>
        <v>3202100</v>
      </c>
      <c r="Q382" s="20">
        <f t="shared" si="93"/>
        <v>4520600</v>
      </c>
      <c r="R382" s="20">
        <f t="shared" si="94"/>
        <v>196600</v>
      </c>
      <c r="S382" s="20">
        <f t="shared" si="95"/>
        <v>1506900</v>
      </c>
      <c r="T382" s="20">
        <f t="shared" si="96"/>
        <v>1130200</v>
      </c>
      <c r="U382" s="21">
        <f t="shared" si="97"/>
        <v>13903611</v>
      </c>
      <c r="V382" s="21">
        <f t="shared" si="98"/>
        <v>59302327</v>
      </c>
    </row>
    <row r="383" spans="1:22" ht="14.1" customHeight="1" x14ac:dyDescent="0.2">
      <c r="A383" s="14" t="s">
        <v>342</v>
      </c>
      <c r="B383" s="15" t="s">
        <v>404</v>
      </c>
      <c r="C383" s="16">
        <v>1063812620</v>
      </c>
      <c r="D383" s="17" t="s">
        <v>415</v>
      </c>
      <c r="E383" s="18">
        <v>40</v>
      </c>
      <c r="F383" s="19">
        <v>258.27999999999997</v>
      </c>
      <c r="G383" s="20">
        <f t="shared" si="84"/>
        <v>5774534</v>
      </c>
      <c r="H383" s="20">
        <f t="shared" si="85"/>
        <v>29065154</v>
      </c>
      <c r="I383" s="20">
        <v>0</v>
      </c>
      <c r="J383" s="20">
        <f t="shared" si="86"/>
        <v>0</v>
      </c>
      <c r="K383" s="21">
        <f t="shared" si="87"/>
        <v>1924845</v>
      </c>
      <c r="L383" s="21">
        <f t="shared" si="88"/>
        <v>2422096</v>
      </c>
      <c r="M383" s="21">
        <f t="shared" si="89"/>
        <v>1614731</v>
      </c>
      <c r="N383" s="20">
        <f t="shared" si="90"/>
        <v>35026826</v>
      </c>
      <c r="O383" s="20">
        <f t="shared" si="91"/>
        <v>2582500</v>
      </c>
      <c r="P383" s="20">
        <f t="shared" si="92"/>
        <v>2470500</v>
      </c>
      <c r="Q383" s="20">
        <f t="shared" si="93"/>
        <v>3487800</v>
      </c>
      <c r="R383" s="20">
        <f t="shared" si="94"/>
        <v>151700</v>
      </c>
      <c r="S383" s="20">
        <f t="shared" si="95"/>
        <v>1162600</v>
      </c>
      <c r="T383" s="20">
        <f t="shared" si="96"/>
        <v>872000</v>
      </c>
      <c r="U383" s="21">
        <f t="shared" si="97"/>
        <v>10727100</v>
      </c>
      <c r="V383" s="21">
        <f t="shared" si="98"/>
        <v>45753926</v>
      </c>
    </row>
    <row r="384" spans="1:22" ht="14.1" customHeight="1" x14ac:dyDescent="0.2">
      <c r="A384" s="14" t="s">
        <v>342</v>
      </c>
      <c r="B384" s="15" t="s">
        <v>416</v>
      </c>
      <c r="C384" s="16">
        <v>29105012</v>
      </c>
      <c r="D384" s="17" t="s">
        <v>417</v>
      </c>
      <c r="E384" s="18">
        <v>40</v>
      </c>
      <c r="F384" s="19">
        <v>418.74</v>
      </c>
      <c r="G384" s="20">
        <f t="shared" si="84"/>
        <v>9362042</v>
      </c>
      <c r="H384" s="20">
        <f t="shared" si="85"/>
        <v>47122278</v>
      </c>
      <c r="I384" s="20">
        <v>0</v>
      </c>
      <c r="J384" s="20">
        <f t="shared" si="86"/>
        <v>0</v>
      </c>
      <c r="K384" s="21">
        <f t="shared" si="87"/>
        <v>3120681</v>
      </c>
      <c r="L384" s="21">
        <f t="shared" si="88"/>
        <v>3926857</v>
      </c>
      <c r="M384" s="21">
        <f t="shared" si="89"/>
        <v>2617904</v>
      </c>
      <c r="N384" s="20">
        <f t="shared" si="90"/>
        <v>56787720</v>
      </c>
      <c r="O384" s="20">
        <f t="shared" si="91"/>
        <v>4186913</v>
      </c>
      <c r="P384" s="20">
        <f t="shared" si="92"/>
        <v>4005400</v>
      </c>
      <c r="Q384" s="20">
        <f t="shared" si="93"/>
        <v>5654700</v>
      </c>
      <c r="R384" s="20">
        <f t="shared" si="94"/>
        <v>246000</v>
      </c>
      <c r="S384" s="20">
        <f t="shared" si="95"/>
        <v>1884900</v>
      </c>
      <c r="T384" s="20">
        <f t="shared" si="96"/>
        <v>1413700</v>
      </c>
      <c r="U384" s="21">
        <f t="shared" si="97"/>
        <v>17391613</v>
      </c>
      <c r="V384" s="21">
        <f t="shared" si="98"/>
        <v>74179333</v>
      </c>
    </row>
    <row r="385" spans="1:22" ht="14.1" customHeight="1" x14ac:dyDescent="0.2">
      <c r="A385" s="14" t="s">
        <v>342</v>
      </c>
      <c r="B385" s="15" t="s">
        <v>416</v>
      </c>
      <c r="C385" s="16">
        <v>1061733767</v>
      </c>
      <c r="D385" s="17" t="s">
        <v>624</v>
      </c>
      <c r="E385" s="18">
        <v>40</v>
      </c>
      <c r="F385" s="19">
        <v>345.64</v>
      </c>
      <c r="G385" s="20">
        <f t="shared" si="84"/>
        <v>7727698</v>
      </c>
      <c r="H385" s="20">
        <f t="shared" si="85"/>
        <v>38896080</v>
      </c>
      <c r="I385" s="20">
        <v>0</v>
      </c>
      <c r="J385" s="20">
        <f t="shared" si="86"/>
        <v>0</v>
      </c>
      <c r="K385" s="21">
        <f t="shared" si="87"/>
        <v>2575899</v>
      </c>
      <c r="L385" s="21">
        <f t="shared" si="88"/>
        <v>3241340</v>
      </c>
      <c r="M385" s="21">
        <f t="shared" si="89"/>
        <v>2160893</v>
      </c>
      <c r="N385" s="20">
        <f t="shared" si="90"/>
        <v>46874212</v>
      </c>
      <c r="O385" s="20">
        <f t="shared" si="91"/>
        <v>3455998</v>
      </c>
      <c r="P385" s="20">
        <f t="shared" si="92"/>
        <v>3306200</v>
      </c>
      <c r="Q385" s="20">
        <f t="shared" si="93"/>
        <v>4667500</v>
      </c>
      <c r="R385" s="20">
        <f t="shared" si="94"/>
        <v>203000</v>
      </c>
      <c r="S385" s="20">
        <f t="shared" si="95"/>
        <v>1555800</v>
      </c>
      <c r="T385" s="20">
        <f t="shared" si="96"/>
        <v>1166900</v>
      </c>
      <c r="U385" s="21">
        <f t="shared" si="97"/>
        <v>14355398</v>
      </c>
      <c r="V385" s="21">
        <f t="shared" si="98"/>
        <v>61229610</v>
      </c>
    </row>
    <row r="386" spans="1:22" ht="14.1" customHeight="1" x14ac:dyDescent="0.2">
      <c r="A386" s="14" t="s">
        <v>342</v>
      </c>
      <c r="B386" s="15" t="s">
        <v>416</v>
      </c>
      <c r="C386" s="16">
        <v>1087121139</v>
      </c>
      <c r="D386" s="17" t="s">
        <v>418</v>
      </c>
      <c r="E386" s="18">
        <v>40</v>
      </c>
      <c r="F386" s="19">
        <v>295.95</v>
      </c>
      <c r="G386" s="20">
        <f t="shared" si="84"/>
        <v>6616747</v>
      </c>
      <c r="H386" s="20">
        <f t="shared" si="85"/>
        <v>33304293</v>
      </c>
      <c r="I386" s="20">
        <v>0</v>
      </c>
      <c r="J386" s="20">
        <f t="shared" si="86"/>
        <v>0</v>
      </c>
      <c r="K386" s="21">
        <f t="shared" si="87"/>
        <v>2205582</v>
      </c>
      <c r="L386" s="21">
        <f t="shared" si="88"/>
        <v>2775358</v>
      </c>
      <c r="M386" s="21">
        <f t="shared" si="89"/>
        <v>1850239</v>
      </c>
      <c r="N386" s="20">
        <f t="shared" si="90"/>
        <v>40135472</v>
      </c>
      <c r="O386" s="20">
        <f t="shared" si="91"/>
        <v>2959156</v>
      </c>
      <c r="P386" s="20">
        <f t="shared" si="92"/>
        <v>2830900</v>
      </c>
      <c r="Q386" s="20">
        <f t="shared" si="93"/>
        <v>3996500</v>
      </c>
      <c r="R386" s="20">
        <f t="shared" si="94"/>
        <v>173800</v>
      </c>
      <c r="S386" s="20">
        <f t="shared" si="95"/>
        <v>1332200</v>
      </c>
      <c r="T386" s="20">
        <f t="shared" si="96"/>
        <v>999100</v>
      </c>
      <c r="U386" s="21">
        <f t="shared" si="97"/>
        <v>12291656</v>
      </c>
      <c r="V386" s="21">
        <f t="shared" si="98"/>
        <v>52427128</v>
      </c>
    </row>
    <row r="387" spans="1:22" ht="14.1" customHeight="1" x14ac:dyDescent="0.2">
      <c r="A387" s="14" t="s">
        <v>342</v>
      </c>
      <c r="B387" s="15" t="s">
        <v>416</v>
      </c>
      <c r="C387" s="16">
        <v>1130658427</v>
      </c>
      <c r="D387" s="17" t="s">
        <v>419</v>
      </c>
      <c r="E387" s="18">
        <v>40</v>
      </c>
      <c r="F387" s="19">
        <v>313.42</v>
      </c>
      <c r="G387" s="20">
        <f t="shared" si="84"/>
        <v>7007335</v>
      </c>
      <c r="H387" s="20">
        <f t="shared" si="85"/>
        <v>35270253</v>
      </c>
      <c r="I387" s="20">
        <v>0</v>
      </c>
      <c r="J387" s="20">
        <f t="shared" si="86"/>
        <v>0</v>
      </c>
      <c r="K387" s="21">
        <f t="shared" si="87"/>
        <v>2335778</v>
      </c>
      <c r="L387" s="21">
        <f t="shared" si="88"/>
        <v>2939188</v>
      </c>
      <c r="M387" s="21">
        <f t="shared" si="89"/>
        <v>1959458</v>
      </c>
      <c r="N387" s="20">
        <f t="shared" si="90"/>
        <v>42504677</v>
      </c>
      <c r="O387" s="20">
        <f t="shared" si="91"/>
        <v>3133836</v>
      </c>
      <c r="P387" s="20">
        <f t="shared" si="92"/>
        <v>2998000</v>
      </c>
      <c r="Q387" s="20">
        <f t="shared" si="93"/>
        <v>4232400</v>
      </c>
      <c r="R387" s="20">
        <f t="shared" si="94"/>
        <v>184100</v>
      </c>
      <c r="S387" s="20">
        <f t="shared" si="95"/>
        <v>1410800</v>
      </c>
      <c r="T387" s="20">
        <f t="shared" si="96"/>
        <v>1058100</v>
      </c>
      <c r="U387" s="21">
        <f t="shared" si="97"/>
        <v>13017236</v>
      </c>
      <c r="V387" s="21">
        <f t="shared" si="98"/>
        <v>55521913</v>
      </c>
    </row>
    <row r="388" spans="1:22" ht="14.1" customHeight="1" x14ac:dyDescent="0.2">
      <c r="A388" s="14" t="s">
        <v>342</v>
      </c>
      <c r="B388" s="15" t="s">
        <v>416</v>
      </c>
      <c r="C388" s="16">
        <v>34571468</v>
      </c>
      <c r="D388" s="17" t="s">
        <v>420</v>
      </c>
      <c r="E388" s="18">
        <v>40</v>
      </c>
      <c r="F388" s="19">
        <v>450.52</v>
      </c>
      <c r="G388" s="20">
        <f t="shared" si="84"/>
        <v>10072568</v>
      </c>
      <c r="H388" s="20">
        <f t="shared" si="85"/>
        <v>50698592</v>
      </c>
      <c r="I388" s="20">
        <v>0</v>
      </c>
      <c r="J388" s="20">
        <f t="shared" si="86"/>
        <v>0</v>
      </c>
      <c r="K388" s="21">
        <f t="shared" si="87"/>
        <v>3357523</v>
      </c>
      <c r="L388" s="21">
        <f t="shared" si="88"/>
        <v>4224883</v>
      </c>
      <c r="M388" s="21">
        <f t="shared" si="89"/>
        <v>2816588</v>
      </c>
      <c r="N388" s="20">
        <f t="shared" si="90"/>
        <v>61097586</v>
      </c>
      <c r="O388" s="20">
        <f t="shared" si="91"/>
        <v>4504676</v>
      </c>
      <c r="P388" s="20">
        <f t="shared" si="92"/>
        <v>4309400</v>
      </c>
      <c r="Q388" s="20">
        <f t="shared" si="93"/>
        <v>6083800</v>
      </c>
      <c r="R388" s="20">
        <f t="shared" si="94"/>
        <v>264600</v>
      </c>
      <c r="S388" s="20">
        <f t="shared" si="95"/>
        <v>2027900</v>
      </c>
      <c r="T388" s="20">
        <f t="shared" si="96"/>
        <v>1521000</v>
      </c>
      <c r="U388" s="21">
        <f t="shared" si="97"/>
        <v>18711376</v>
      </c>
      <c r="V388" s="21">
        <f t="shared" si="98"/>
        <v>79808962</v>
      </c>
    </row>
    <row r="389" spans="1:22" ht="14.1" customHeight="1" x14ac:dyDescent="0.2">
      <c r="A389" s="14" t="s">
        <v>342</v>
      </c>
      <c r="B389" s="15" t="s">
        <v>416</v>
      </c>
      <c r="C389" s="16">
        <v>65771123</v>
      </c>
      <c r="D389" s="17" t="s">
        <v>421</v>
      </c>
      <c r="E389" s="18">
        <v>40</v>
      </c>
      <c r="F389" s="19">
        <v>354.84</v>
      </c>
      <c r="G389" s="20">
        <f t="shared" si="84"/>
        <v>7933389</v>
      </c>
      <c r="H389" s="20">
        <f t="shared" si="85"/>
        <v>39931391</v>
      </c>
      <c r="I389" s="20">
        <v>0</v>
      </c>
      <c r="J389" s="20">
        <f t="shared" si="86"/>
        <v>0</v>
      </c>
      <c r="K389" s="21">
        <f t="shared" si="87"/>
        <v>2644463</v>
      </c>
      <c r="L389" s="21">
        <f t="shared" si="88"/>
        <v>3327616</v>
      </c>
      <c r="M389" s="21">
        <f t="shared" si="89"/>
        <v>2218411</v>
      </c>
      <c r="N389" s="20">
        <f t="shared" si="90"/>
        <v>48121881</v>
      </c>
      <c r="O389" s="20">
        <f t="shared" si="91"/>
        <v>3547988</v>
      </c>
      <c r="P389" s="20">
        <f t="shared" si="92"/>
        <v>3394200</v>
      </c>
      <c r="Q389" s="20">
        <f t="shared" si="93"/>
        <v>4791800</v>
      </c>
      <c r="R389" s="20">
        <f t="shared" si="94"/>
        <v>208400</v>
      </c>
      <c r="S389" s="20">
        <f t="shared" si="95"/>
        <v>1597300</v>
      </c>
      <c r="T389" s="20">
        <f t="shared" si="96"/>
        <v>1197900</v>
      </c>
      <c r="U389" s="21">
        <f t="shared" si="97"/>
        <v>14737588</v>
      </c>
      <c r="V389" s="21">
        <f t="shared" si="98"/>
        <v>62859469</v>
      </c>
    </row>
    <row r="390" spans="1:22" ht="14.1" customHeight="1" x14ac:dyDescent="0.2">
      <c r="A390" s="14" t="s">
        <v>342</v>
      </c>
      <c r="B390" s="15" t="s">
        <v>416</v>
      </c>
      <c r="C390" s="16">
        <v>10308209</v>
      </c>
      <c r="D390" s="17" t="s">
        <v>422</v>
      </c>
      <c r="E390" s="18">
        <v>40</v>
      </c>
      <c r="F390" s="19">
        <v>445</v>
      </c>
      <c r="G390" s="20">
        <f t="shared" si="84"/>
        <v>9949154</v>
      </c>
      <c r="H390" s="20">
        <f t="shared" si="85"/>
        <v>50077408</v>
      </c>
      <c r="I390" s="20">
        <v>0</v>
      </c>
      <c r="J390" s="20">
        <f t="shared" si="86"/>
        <v>0</v>
      </c>
      <c r="K390" s="21">
        <f t="shared" si="87"/>
        <v>3316385</v>
      </c>
      <c r="L390" s="21">
        <f t="shared" si="88"/>
        <v>4173117</v>
      </c>
      <c r="M390" s="21">
        <f t="shared" si="89"/>
        <v>2782078</v>
      </c>
      <c r="N390" s="20">
        <f t="shared" si="90"/>
        <v>60348988</v>
      </c>
      <c r="O390" s="20">
        <f t="shared" si="91"/>
        <v>4449483</v>
      </c>
      <c r="P390" s="20">
        <f t="shared" si="92"/>
        <v>4256600</v>
      </c>
      <c r="Q390" s="20">
        <f t="shared" si="93"/>
        <v>6009300</v>
      </c>
      <c r="R390" s="20">
        <f t="shared" si="94"/>
        <v>261400</v>
      </c>
      <c r="S390" s="20">
        <f t="shared" si="95"/>
        <v>2003100</v>
      </c>
      <c r="T390" s="20">
        <f t="shared" si="96"/>
        <v>1502300</v>
      </c>
      <c r="U390" s="21">
        <f t="shared" si="97"/>
        <v>18482183</v>
      </c>
      <c r="V390" s="21">
        <f t="shared" si="98"/>
        <v>78831171</v>
      </c>
    </row>
    <row r="391" spans="1:22" ht="14.1" customHeight="1" x14ac:dyDescent="0.2">
      <c r="A391" s="14" t="s">
        <v>342</v>
      </c>
      <c r="B391" s="15" t="s">
        <v>416</v>
      </c>
      <c r="C391" s="16">
        <v>25286633</v>
      </c>
      <c r="D391" s="17" t="s">
        <v>423</v>
      </c>
      <c r="E391" s="18">
        <v>20</v>
      </c>
      <c r="F391" s="19">
        <v>429.94</v>
      </c>
      <c r="G391" s="20">
        <f t="shared" ref="G391:G454" si="99">ROUND((F391*(20895*1.07)*E391/40),0)</f>
        <v>4806224</v>
      </c>
      <c r="H391" s="20">
        <f t="shared" ref="H391:H454" si="100">ROUND((G391*151/30),0)</f>
        <v>24191327</v>
      </c>
      <c r="I391" s="20">
        <v>0</v>
      </c>
      <c r="J391" s="20">
        <f t="shared" ref="J391:J454" si="101">ROUND(((G391+(I391/12))*0/12),0)</f>
        <v>0</v>
      </c>
      <c r="K391" s="21">
        <f t="shared" ref="K391:K454" si="102">ROUND(((G391+(I391+J391/12))*4/12),0)</f>
        <v>1602075</v>
      </c>
      <c r="L391" s="21">
        <f t="shared" ref="L391:L454" si="103">ROUND(((G391+((I391+J391)/12))*151/360),0)</f>
        <v>2015944</v>
      </c>
      <c r="M391" s="21">
        <f t="shared" ref="M391:M454" si="104">ROUND((((G391*2/3)+(I391+J391/12))*151/360),0)</f>
        <v>1343963</v>
      </c>
      <c r="N391" s="20">
        <f t="shared" ref="N391:N454" si="105">SUM(H391:M391)</f>
        <v>29153309</v>
      </c>
      <c r="O391" s="20">
        <f t="shared" ref="O391:O454" si="106">ROUND(((H391+I391+J391+K391)/12),0)</f>
        <v>2149450</v>
      </c>
      <c r="P391" s="20">
        <f t="shared" ref="P391:P454" si="107">(ROUND(H391*8.5/100,-2))</f>
        <v>2056300</v>
      </c>
      <c r="Q391" s="20">
        <f t="shared" ref="Q391:Q454" si="108">(ROUND(H391*12/100,-2))</f>
        <v>2903000</v>
      </c>
      <c r="R391" s="20">
        <f t="shared" ref="R391:R454" si="109">(ROUND(H391*0.522/100,-2))</f>
        <v>126300</v>
      </c>
      <c r="S391" s="20">
        <f t="shared" ref="S391:S454" si="110">(ROUND(H391*4/100,-2))</f>
        <v>967700</v>
      </c>
      <c r="T391" s="20">
        <f t="shared" ref="T391:T454" si="111">(ROUND(H391*3/100,-2))</f>
        <v>725700</v>
      </c>
      <c r="U391" s="21">
        <f t="shared" ref="U391:U454" si="112">O391+P391+Q391+R391+S391+T391</f>
        <v>8928450</v>
      </c>
      <c r="V391" s="21">
        <f t="shared" ref="V391:V454" si="113">N391+U391</f>
        <v>38081759</v>
      </c>
    </row>
    <row r="392" spans="1:22" ht="14.1" customHeight="1" x14ac:dyDescent="0.2">
      <c r="A392" s="14" t="s">
        <v>342</v>
      </c>
      <c r="B392" s="15" t="s">
        <v>416</v>
      </c>
      <c r="C392" s="16">
        <v>34317037</v>
      </c>
      <c r="D392" s="17" t="s">
        <v>424</v>
      </c>
      <c r="E392" s="18">
        <v>40</v>
      </c>
      <c r="F392" s="19">
        <v>428.67</v>
      </c>
      <c r="G392" s="20">
        <f t="shared" si="99"/>
        <v>9584054</v>
      </c>
      <c r="H392" s="20">
        <f t="shared" si="100"/>
        <v>48239738</v>
      </c>
      <c r="I392" s="20">
        <v>0</v>
      </c>
      <c r="J392" s="20">
        <f t="shared" si="101"/>
        <v>0</v>
      </c>
      <c r="K392" s="21">
        <f t="shared" si="102"/>
        <v>3194685</v>
      </c>
      <c r="L392" s="21">
        <f t="shared" si="103"/>
        <v>4019978</v>
      </c>
      <c r="M392" s="21">
        <f t="shared" si="104"/>
        <v>2679985</v>
      </c>
      <c r="N392" s="20">
        <f t="shared" si="105"/>
        <v>58134386</v>
      </c>
      <c r="O392" s="20">
        <f t="shared" si="106"/>
        <v>4286202</v>
      </c>
      <c r="P392" s="20">
        <f t="shared" si="107"/>
        <v>4100400</v>
      </c>
      <c r="Q392" s="20">
        <f t="shared" si="108"/>
        <v>5788800</v>
      </c>
      <c r="R392" s="20">
        <f t="shared" si="109"/>
        <v>251800</v>
      </c>
      <c r="S392" s="20">
        <f t="shared" si="110"/>
        <v>1929600</v>
      </c>
      <c r="T392" s="20">
        <f t="shared" si="111"/>
        <v>1447200</v>
      </c>
      <c r="U392" s="21">
        <f t="shared" si="112"/>
        <v>17804002</v>
      </c>
      <c r="V392" s="21">
        <f t="shared" si="113"/>
        <v>75938388</v>
      </c>
    </row>
    <row r="393" spans="1:22" ht="14.1" customHeight="1" x14ac:dyDescent="0.2">
      <c r="A393" s="14" t="s">
        <v>342</v>
      </c>
      <c r="B393" s="15" t="s">
        <v>416</v>
      </c>
      <c r="C393" s="16">
        <v>1098609488</v>
      </c>
      <c r="D393" s="17" t="s">
        <v>425</v>
      </c>
      <c r="E393" s="18">
        <v>40</v>
      </c>
      <c r="F393" s="19">
        <v>402.9</v>
      </c>
      <c r="G393" s="20">
        <f t="shared" si="99"/>
        <v>9007897</v>
      </c>
      <c r="H393" s="20">
        <f t="shared" si="100"/>
        <v>45339748</v>
      </c>
      <c r="I393" s="20">
        <v>0</v>
      </c>
      <c r="J393" s="20">
        <f t="shared" si="101"/>
        <v>0</v>
      </c>
      <c r="K393" s="21">
        <f t="shared" si="102"/>
        <v>3002632</v>
      </c>
      <c r="L393" s="21">
        <f t="shared" si="103"/>
        <v>3778312</v>
      </c>
      <c r="M393" s="21">
        <f t="shared" si="104"/>
        <v>2518875</v>
      </c>
      <c r="N393" s="20">
        <f t="shared" si="105"/>
        <v>54639567</v>
      </c>
      <c r="O393" s="20">
        <f t="shared" si="106"/>
        <v>4028532</v>
      </c>
      <c r="P393" s="20">
        <f t="shared" si="107"/>
        <v>3853900</v>
      </c>
      <c r="Q393" s="20">
        <f t="shared" si="108"/>
        <v>5440800</v>
      </c>
      <c r="R393" s="20">
        <f t="shared" si="109"/>
        <v>236700</v>
      </c>
      <c r="S393" s="20">
        <f t="shared" si="110"/>
        <v>1813600</v>
      </c>
      <c r="T393" s="20">
        <f t="shared" si="111"/>
        <v>1360200</v>
      </c>
      <c r="U393" s="21">
        <f t="shared" si="112"/>
        <v>16733732</v>
      </c>
      <c r="V393" s="21">
        <f t="shared" si="113"/>
        <v>71373299</v>
      </c>
    </row>
    <row r="394" spans="1:22" ht="14.1" customHeight="1" x14ac:dyDescent="0.2">
      <c r="A394" s="14" t="s">
        <v>342</v>
      </c>
      <c r="B394" s="15" t="s">
        <v>416</v>
      </c>
      <c r="C394" s="16">
        <v>76330349</v>
      </c>
      <c r="D394" s="17" t="s">
        <v>426</v>
      </c>
      <c r="E394" s="18">
        <v>40</v>
      </c>
      <c r="F394" s="19">
        <v>546.53</v>
      </c>
      <c r="G394" s="20">
        <f t="shared" si="99"/>
        <v>12219126</v>
      </c>
      <c r="H394" s="20">
        <f t="shared" si="100"/>
        <v>61502934</v>
      </c>
      <c r="I394" s="20">
        <v>0</v>
      </c>
      <c r="J394" s="20">
        <f t="shared" si="101"/>
        <v>0</v>
      </c>
      <c r="K394" s="21">
        <f t="shared" si="102"/>
        <v>4073042</v>
      </c>
      <c r="L394" s="21">
        <f t="shared" si="103"/>
        <v>5125245</v>
      </c>
      <c r="M394" s="21">
        <f t="shared" si="104"/>
        <v>3416830</v>
      </c>
      <c r="N394" s="20">
        <f t="shared" si="105"/>
        <v>74118051</v>
      </c>
      <c r="O394" s="20">
        <f t="shared" si="106"/>
        <v>5464665</v>
      </c>
      <c r="P394" s="20">
        <f t="shared" si="107"/>
        <v>5227700</v>
      </c>
      <c r="Q394" s="20">
        <f t="shared" si="108"/>
        <v>7380400</v>
      </c>
      <c r="R394" s="20">
        <f t="shared" si="109"/>
        <v>321000</v>
      </c>
      <c r="S394" s="20">
        <f t="shared" si="110"/>
        <v>2460100</v>
      </c>
      <c r="T394" s="20">
        <f t="shared" si="111"/>
        <v>1845100</v>
      </c>
      <c r="U394" s="21">
        <f t="shared" si="112"/>
        <v>22698965</v>
      </c>
      <c r="V394" s="21">
        <f t="shared" si="113"/>
        <v>96817016</v>
      </c>
    </row>
    <row r="395" spans="1:22" ht="14.1" customHeight="1" x14ac:dyDescent="0.2">
      <c r="A395" s="14" t="s">
        <v>625</v>
      </c>
      <c r="B395" s="15" t="s">
        <v>427</v>
      </c>
      <c r="C395" s="16">
        <v>12748124</v>
      </c>
      <c r="D395" s="17" t="s">
        <v>626</v>
      </c>
      <c r="E395" s="18">
        <v>40</v>
      </c>
      <c r="F395" s="19">
        <v>324.22000000000003</v>
      </c>
      <c r="G395" s="20">
        <f t="shared" si="99"/>
        <v>7248797</v>
      </c>
      <c r="H395" s="20">
        <f t="shared" si="100"/>
        <v>36485612</v>
      </c>
      <c r="I395" s="20">
        <v>0</v>
      </c>
      <c r="J395" s="20">
        <f t="shared" si="101"/>
        <v>0</v>
      </c>
      <c r="K395" s="21">
        <f t="shared" si="102"/>
        <v>2416266</v>
      </c>
      <c r="L395" s="21">
        <f t="shared" si="103"/>
        <v>3040468</v>
      </c>
      <c r="M395" s="21">
        <f t="shared" si="104"/>
        <v>2026978</v>
      </c>
      <c r="N395" s="20">
        <f t="shared" si="105"/>
        <v>43969324</v>
      </c>
      <c r="O395" s="20">
        <f t="shared" si="106"/>
        <v>3241823</v>
      </c>
      <c r="P395" s="20">
        <f t="shared" si="107"/>
        <v>3101300</v>
      </c>
      <c r="Q395" s="20">
        <f t="shared" si="108"/>
        <v>4378300</v>
      </c>
      <c r="R395" s="20">
        <f t="shared" si="109"/>
        <v>190500</v>
      </c>
      <c r="S395" s="20">
        <f t="shared" si="110"/>
        <v>1459400</v>
      </c>
      <c r="T395" s="20">
        <f t="shared" si="111"/>
        <v>1094600</v>
      </c>
      <c r="U395" s="21">
        <f t="shared" si="112"/>
        <v>13465923</v>
      </c>
      <c r="V395" s="21">
        <f t="shared" si="113"/>
        <v>57435247</v>
      </c>
    </row>
    <row r="396" spans="1:22" ht="14.1" customHeight="1" x14ac:dyDescent="0.2">
      <c r="A396" s="14" t="s">
        <v>625</v>
      </c>
      <c r="B396" s="15" t="s">
        <v>427</v>
      </c>
      <c r="C396" s="16">
        <v>1061696958</v>
      </c>
      <c r="D396" s="17" t="s">
        <v>428</v>
      </c>
      <c r="E396" s="18">
        <v>40</v>
      </c>
      <c r="F396" s="19">
        <v>297.06</v>
      </c>
      <c r="G396" s="20">
        <f t="shared" si="99"/>
        <v>6641564</v>
      </c>
      <c r="H396" s="20">
        <f t="shared" si="100"/>
        <v>33429205</v>
      </c>
      <c r="I396" s="20">
        <v>0</v>
      </c>
      <c r="J396" s="20">
        <f t="shared" si="101"/>
        <v>0</v>
      </c>
      <c r="K396" s="21">
        <f t="shared" si="102"/>
        <v>2213855</v>
      </c>
      <c r="L396" s="21">
        <f t="shared" si="103"/>
        <v>2785767</v>
      </c>
      <c r="M396" s="21">
        <f t="shared" si="104"/>
        <v>1857178</v>
      </c>
      <c r="N396" s="20">
        <f t="shared" si="105"/>
        <v>40286005</v>
      </c>
      <c r="O396" s="20">
        <f t="shared" si="106"/>
        <v>2970255</v>
      </c>
      <c r="P396" s="20">
        <f t="shared" si="107"/>
        <v>2841500</v>
      </c>
      <c r="Q396" s="20">
        <f t="shared" si="108"/>
        <v>4011500</v>
      </c>
      <c r="R396" s="20">
        <f t="shared" si="109"/>
        <v>174500</v>
      </c>
      <c r="S396" s="20">
        <f t="shared" si="110"/>
        <v>1337200</v>
      </c>
      <c r="T396" s="20">
        <f t="shared" si="111"/>
        <v>1002900</v>
      </c>
      <c r="U396" s="21">
        <f t="shared" si="112"/>
        <v>12337855</v>
      </c>
      <c r="V396" s="21">
        <f t="shared" si="113"/>
        <v>52623860</v>
      </c>
    </row>
    <row r="397" spans="1:22" ht="14.1" customHeight="1" x14ac:dyDescent="0.2">
      <c r="A397" s="14" t="s">
        <v>625</v>
      </c>
      <c r="B397" s="15" t="s">
        <v>427</v>
      </c>
      <c r="C397" s="16">
        <v>25286104</v>
      </c>
      <c r="D397" s="17" t="s">
        <v>429</v>
      </c>
      <c r="E397" s="18">
        <v>40</v>
      </c>
      <c r="F397" s="19">
        <v>347.26</v>
      </c>
      <c r="G397" s="20">
        <f t="shared" si="99"/>
        <v>7763918</v>
      </c>
      <c r="H397" s="20">
        <f t="shared" si="100"/>
        <v>39078387</v>
      </c>
      <c r="I397" s="20">
        <v>0</v>
      </c>
      <c r="J397" s="20">
        <f t="shared" si="101"/>
        <v>0</v>
      </c>
      <c r="K397" s="21">
        <f t="shared" si="102"/>
        <v>2587973</v>
      </c>
      <c r="L397" s="21">
        <f t="shared" si="103"/>
        <v>3256532</v>
      </c>
      <c r="M397" s="21">
        <f t="shared" si="104"/>
        <v>2171022</v>
      </c>
      <c r="N397" s="20">
        <f t="shared" si="105"/>
        <v>47093914</v>
      </c>
      <c r="O397" s="20">
        <f t="shared" si="106"/>
        <v>3472197</v>
      </c>
      <c r="P397" s="20">
        <f t="shared" si="107"/>
        <v>3321700</v>
      </c>
      <c r="Q397" s="20">
        <f t="shared" si="108"/>
        <v>4689400</v>
      </c>
      <c r="R397" s="20">
        <f t="shared" si="109"/>
        <v>204000</v>
      </c>
      <c r="S397" s="20">
        <f t="shared" si="110"/>
        <v>1563100</v>
      </c>
      <c r="T397" s="20">
        <f t="shared" si="111"/>
        <v>1172400</v>
      </c>
      <c r="U397" s="21">
        <f t="shared" si="112"/>
        <v>14422797</v>
      </c>
      <c r="V397" s="21">
        <f t="shared" si="113"/>
        <v>61516711</v>
      </c>
    </row>
    <row r="398" spans="1:22" ht="14.1" customHeight="1" x14ac:dyDescent="0.2">
      <c r="A398" s="14" t="s">
        <v>625</v>
      </c>
      <c r="B398" s="15" t="s">
        <v>427</v>
      </c>
      <c r="C398" s="16">
        <v>76332998</v>
      </c>
      <c r="D398" s="17" t="s">
        <v>430</v>
      </c>
      <c r="E398" s="18">
        <v>40</v>
      </c>
      <c r="F398" s="19">
        <v>303.72000000000003</v>
      </c>
      <c r="G398" s="20">
        <f t="shared" si="99"/>
        <v>6790465</v>
      </c>
      <c r="H398" s="20">
        <f t="shared" si="100"/>
        <v>34178674</v>
      </c>
      <c r="I398" s="20">
        <v>0</v>
      </c>
      <c r="J398" s="20">
        <f t="shared" si="101"/>
        <v>0</v>
      </c>
      <c r="K398" s="21">
        <f t="shared" si="102"/>
        <v>2263488</v>
      </c>
      <c r="L398" s="21">
        <f t="shared" si="103"/>
        <v>2848223</v>
      </c>
      <c r="M398" s="21">
        <f t="shared" si="104"/>
        <v>1898815</v>
      </c>
      <c r="N398" s="20">
        <f t="shared" si="105"/>
        <v>41189200</v>
      </c>
      <c r="O398" s="20">
        <f t="shared" si="106"/>
        <v>3036847</v>
      </c>
      <c r="P398" s="20">
        <f t="shared" si="107"/>
        <v>2905200</v>
      </c>
      <c r="Q398" s="20">
        <f t="shared" si="108"/>
        <v>4101400</v>
      </c>
      <c r="R398" s="20">
        <f t="shared" si="109"/>
        <v>178400</v>
      </c>
      <c r="S398" s="20">
        <f t="shared" si="110"/>
        <v>1367100</v>
      </c>
      <c r="T398" s="20">
        <f t="shared" si="111"/>
        <v>1025400</v>
      </c>
      <c r="U398" s="21">
        <f t="shared" si="112"/>
        <v>12614347</v>
      </c>
      <c r="V398" s="21">
        <f t="shared" si="113"/>
        <v>53803547</v>
      </c>
    </row>
    <row r="399" spans="1:22" ht="14.1" customHeight="1" x14ac:dyDescent="0.2">
      <c r="A399" s="14" t="s">
        <v>625</v>
      </c>
      <c r="B399" s="15" t="s">
        <v>427</v>
      </c>
      <c r="C399" s="16">
        <v>79788646</v>
      </c>
      <c r="D399" s="17" t="s">
        <v>431</v>
      </c>
      <c r="E399" s="18">
        <v>40</v>
      </c>
      <c r="F399" s="19">
        <v>262.12</v>
      </c>
      <c r="G399" s="20">
        <f t="shared" si="99"/>
        <v>5860387</v>
      </c>
      <c r="H399" s="20">
        <f t="shared" si="100"/>
        <v>29497281</v>
      </c>
      <c r="I399" s="20">
        <v>0</v>
      </c>
      <c r="J399" s="20">
        <f t="shared" si="101"/>
        <v>0</v>
      </c>
      <c r="K399" s="21">
        <f t="shared" si="102"/>
        <v>1953462</v>
      </c>
      <c r="L399" s="21">
        <f t="shared" si="103"/>
        <v>2458107</v>
      </c>
      <c r="M399" s="21">
        <f t="shared" si="104"/>
        <v>1638738</v>
      </c>
      <c r="N399" s="20">
        <f t="shared" si="105"/>
        <v>35547588</v>
      </c>
      <c r="O399" s="20">
        <f t="shared" si="106"/>
        <v>2620895</v>
      </c>
      <c r="P399" s="20">
        <f t="shared" si="107"/>
        <v>2507300</v>
      </c>
      <c r="Q399" s="20">
        <f t="shared" si="108"/>
        <v>3539700</v>
      </c>
      <c r="R399" s="20">
        <f t="shared" si="109"/>
        <v>154000</v>
      </c>
      <c r="S399" s="20">
        <f t="shared" si="110"/>
        <v>1179900</v>
      </c>
      <c r="T399" s="20">
        <f t="shared" si="111"/>
        <v>884900</v>
      </c>
      <c r="U399" s="21">
        <f t="shared" si="112"/>
        <v>10886695</v>
      </c>
      <c r="V399" s="21">
        <f t="shared" si="113"/>
        <v>46434283</v>
      </c>
    </row>
    <row r="400" spans="1:22" ht="14.1" customHeight="1" x14ac:dyDescent="0.2">
      <c r="A400" s="14" t="s">
        <v>625</v>
      </c>
      <c r="B400" s="15" t="s">
        <v>427</v>
      </c>
      <c r="C400" s="16">
        <v>1061733975</v>
      </c>
      <c r="D400" s="17" t="s">
        <v>432</v>
      </c>
      <c r="E400" s="18">
        <v>40</v>
      </c>
      <c r="F400" s="19">
        <v>306.24</v>
      </c>
      <c r="G400" s="20">
        <f t="shared" si="99"/>
        <v>6846807</v>
      </c>
      <c r="H400" s="20">
        <f t="shared" si="100"/>
        <v>34462262</v>
      </c>
      <c r="I400" s="20">
        <v>0</v>
      </c>
      <c r="J400" s="20">
        <f t="shared" si="101"/>
        <v>0</v>
      </c>
      <c r="K400" s="21">
        <f t="shared" si="102"/>
        <v>2282269</v>
      </c>
      <c r="L400" s="21">
        <f t="shared" si="103"/>
        <v>2871855</v>
      </c>
      <c r="M400" s="21">
        <f t="shared" si="104"/>
        <v>1914570</v>
      </c>
      <c r="N400" s="20">
        <f t="shared" si="105"/>
        <v>41530956</v>
      </c>
      <c r="O400" s="20">
        <f t="shared" si="106"/>
        <v>3062044</v>
      </c>
      <c r="P400" s="20">
        <f t="shared" si="107"/>
        <v>2929300</v>
      </c>
      <c r="Q400" s="20">
        <f t="shared" si="108"/>
        <v>4135500</v>
      </c>
      <c r="R400" s="20">
        <f t="shared" si="109"/>
        <v>179900</v>
      </c>
      <c r="S400" s="20">
        <f t="shared" si="110"/>
        <v>1378500</v>
      </c>
      <c r="T400" s="20">
        <f t="shared" si="111"/>
        <v>1033900</v>
      </c>
      <c r="U400" s="21">
        <f t="shared" si="112"/>
        <v>12719144</v>
      </c>
      <c r="V400" s="21">
        <f t="shared" si="113"/>
        <v>54250100</v>
      </c>
    </row>
    <row r="401" spans="1:22" ht="14.1" customHeight="1" x14ac:dyDescent="0.2">
      <c r="A401" s="14" t="s">
        <v>625</v>
      </c>
      <c r="B401" s="15" t="s">
        <v>427</v>
      </c>
      <c r="C401" s="16">
        <v>1061697014</v>
      </c>
      <c r="D401" s="17" t="s">
        <v>433</v>
      </c>
      <c r="E401" s="18">
        <v>40</v>
      </c>
      <c r="F401" s="19">
        <v>340.8</v>
      </c>
      <c r="G401" s="20">
        <f t="shared" si="99"/>
        <v>7619487</v>
      </c>
      <c r="H401" s="20">
        <f t="shared" si="100"/>
        <v>38351418</v>
      </c>
      <c r="I401" s="20">
        <v>0</v>
      </c>
      <c r="J401" s="20">
        <f t="shared" si="101"/>
        <v>0</v>
      </c>
      <c r="K401" s="21">
        <f t="shared" si="102"/>
        <v>2539829</v>
      </c>
      <c r="L401" s="21">
        <f t="shared" si="103"/>
        <v>3195951</v>
      </c>
      <c r="M401" s="21">
        <f t="shared" si="104"/>
        <v>2130634</v>
      </c>
      <c r="N401" s="20">
        <f t="shared" si="105"/>
        <v>46217832</v>
      </c>
      <c r="O401" s="20">
        <f t="shared" si="106"/>
        <v>3407604</v>
      </c>
      <c r="P401" s="20">
        <f t="shared" si="107"/>
        <v>3259900</v>
      </c>
      <c r="Q401" s="20">
        <f t="shared" si="108"/>
        <v>4602200</v>
      </c>
      <c r="R401" s="20">
        <f t="shared" si="109"/>
        <v>200200</v>
      </c>
      <c r="S401" s="20">
        <f t="shared" si="110"/>
        <v>1534100</v>
      </c>
      <c r="T401" s="20">
        <f t="shared" si="111"/>
        <v>1150500</v>
      </c>
      <c r="U401" s="21">
        <f t="shared" si="112"/>
        <v>14154504</v>
      </c>
      <c r="V401" s="21">
        <f t="shared" si="113"/>
        <v>60372336</v>
      </c>
    </row>
    <row r="402" spans="1:22" ht="14.1" customHeight="1" x14ac:dyDescent="0.2">
      <c r="A402" s="14" t="s">
        <v>625</v>
      </c>
      <c r="B402" s="15" t="s">
        <v>427</v>
      </c>
      <c r="C402" s="16">
        <v>4615264</v>
      </c>
      <c r="D402" s="17" t="s">
        <v>627</v>
      </c>
      <c r="E402" s="18">
        <v>40</v>
      </c>
      <c r="F402" s="19">
        <v>275</v>
      </c>
      <c r="G402" s="20">
        <f t="shared" si="99"/>
        <v>6148354</v>
      </c>
      <c r="H402" s="20">
        <f t="shared" si="100"/>
        <v>30946715</v>
      </c>
      <c r="I402" s="20">
        <v>0</v>
      </c>
      <c r="J402" s="20">
        <f t="shared" si="101"/>
        <v>0</v>
      </c>
      <c r="K402" s="21">
        <f t="shared" si="102"/>
        <v>2049451</v>
      </c>
      <c r="L402" s="21">
        <f t="shared" si="103"/>
        <v>2578893</v>
      </c>
      <c r="M402" s="21">
        <f t="shared" si="104"/>
        <v>1719262</v>
      </c>
      <c r="N402" s="20">
        <f t="shared" si="105"/>
        <v>37294321</v>
      </c>
      <c r="O402" s="20">
        <f t="shared" si="106"/>
        <v>2749681</v>
      </c>
      <c r="P402" s="20">
        <f t="shared" si="107"/>
        <v>2630500</v>
      </c>
      <c r="Q402" s="20">
        <f t="shared" si="108"/>
        <v>3713600</v>
      </c>
      <c r="R402" s="20">
        <f t="shared" si="109"/>
        <v>161500</v>
      </c>
      <c r="S402" s="20">
        <f t="shared" si="110"/>
        <v>1237900</v>
      </c>
      <c r="T402" s="20">
        <f t="shared" si="111"/>
        <v>928400</v>
      </c>
      <c r="U402" s="21">
        <f t="shared" si="112"/>
        <v>11421581</v>
      </c>
      <c r="V402" s="21">
        <f t="shared" si="113"/>
        <v>48715902</v>
      </c>
    </row>
    <row r="403" spans="1:22" ht="14.1" customHeight="1" x14ac:dyDescent="0.2">
      <c r="A403" s="14" t="s">
        <v>625</v>
      </c>
      <c r="B403" s="15" t="s">
        <v>434</v>
      </c>
      <c r="C403" s="16">
        <v>48575480</v>
      </c>
      <c r="D403" s="17" t="s">
        <v>435</v>
      </c>
      <c r="E403" s="18">
        <v>40</v>
      </c>
      <c r="F403" s="19">
        <v>316.64</v>
      </c>
      <c r="G403" s="20">
        <f t="shared" si="99"/>
        <v>7079326</v>
      </c>
      <c r="H403" s="20">
        <f t="shared" si="100"/>
        <v>35632608</v>
      </c>
      <c r="I403" s="20">
        <v>0</v>
      </c>
      <c r="J403" s="20">
        <f t="shared" si="101"/>
        <v>0</v>
      </c>
      <c r="K403" s="21">
        <f t="shared" si="102"/>
        <v>2359775</v>
      </c>
      <c r="L403" s="21">
        <f t="shared" si="103"/>
        <v>2969384</v>
      </c>
      <c r="M403" s="21">
        <f t="shared" si="104"/>
        <v>1979589</v>
      </c>
      <c r="N403" s="20">
        <f t="shared" si="105"/>
        <v>42941356</v>
      </c>
      <c r="O403" s="20">
        <f t="shared" si="106"/>
        <v>3166032</v>
      </c>
      <c r="P403" s="20">
        <f t="shared" si="107"/>
        <v>3028800</v>
      </c>
      <c r="Q403" s="20">
        <f t="shared" si="108"/>
        <v>4275900</v>
      </c>
      <c r="R403" s="20">
        <f t="shared" si="109"/>
        <v>186000</v>
      </c>
      <c r="S403" s="20">
        <f t="shared" si="110"/>
        <v>1425300</v>
      </c>
      <c r="T403" s="20">
        <f t="shared" si="111"/>
        <v>1069000</v>
      </c>
      <c r="U403" s="21">
        <f t="shared" si="112"/>
        <v>13151032</v>
      </c>
      <c r="V403" s="21">
        <f t="shared" si="113"/>
        <v>56092388</v>
      </c>
    </row>
    <row r="404" spans="1:22" ht="14.1" customHeight="1" x14ac:dyDescent="0.2">
      <c r="A404" s="14" t="s">
        <v>625</v>
      </c>
      <c r="B404" s="15" t="s">
        <v>434</v>
      </c>
      <c r="C404" s="16">
        <v>1061707510</v>
      </c>
      <c r="D404" s="17" t="s">
        <v>436</v>
      </c>
      <c r="E404" s="18">
        <v>40</v>
      </c>
      <c r="F404" s="19">
        <v>362.28</v>
      </c>
      <c r="G404" s="20">
        <f t="shared" si="99"/>
        <v>8099729</v>
      </c>
      <c r="H404" s="20">
        <f t="shared" si="100"/>
        <v>40768636</v>
      </c>
      <c r="I404" s="20">
        <v>0</v>
      </c>
      <c r="J404" s="20">
        <f t="shared" si="101"/>
        <v>0</v>
      </c>
      <c r="K404" s="21">
        <f t="shared" si="102"/>
        <v>2699910</v>
      </c>
      <c r="L404" s="21">
        <f t="shared" si="103"/>
        <v>3397386</v>
      </c>
      <c r="M404" s="21">
        <f t="shared" si="104"/>
        <v>2264924</v>
      </c>
      <c r="N404" s="20">
        <f t="shared" si="105"/>
        <v>49130856</v>
      </c>
      <c r="O404" s="20">
        <f t="shared" si="106"/>
        <v>3622379</v>
      </c>
      <c r="P404" s="20">
        <f t="shared" si="107"/>
        <v>3465300</v>
      </c>
      <c r="Q404" s="20">
        <f t="shared" si="108"/>
        <v>4892200</v>
      </c>
      <c r="R404" s="20">
        <f t="shared" si="109"/>
        <v>212800</v>
      </c>
      <c r="S404" s="20">
        <f t="shared" si="110"/>
        <v>1630700</v>
      </c>
      <c r="T404" s="20">
        <f t="shared" si="111"/>
        <v>1223100</v>
      </c>
      <c r="U404" s="21">
        <f t="shared" si="112"/>
        <v>15046479</v>
      </c>
      <c r="V404" s="21">
        <f t="shared" si="113"/>
        <v>64177335</v>
      </c>
    </row>
    <row r="405" spans="1:22" ht="14.1" customHeight="1" x14ac:dyDescent="0.2">
      <c r="A405" s="14" t="s">
        <v>625</v>
      </c>
      <c r="B405" s="15" t="s">
        <v>434</v>
      </c>
      <c r="C405" s="16">
        <v>4612860</v>
      </c>
      <c r="D405" s="17" t="s">
        <v>437</v>
      </c>
      <c r="E405" s="18">
        <v>40</v>
      </c>
      <c r="F405" s="19">
        <v>321</v>
      </c>
      <c r="G405" s="20">
        <f t="shared" si="99"/>
        <v>7176806</v>
      </c>
      <c r="H405" s="20">
        <f t="shared" si="100"/>
        <v>36123257</v>
      </c>
      <c r="I405" s="20">
        <v>0</v>
      </c>
      <c r="J405" s="20">
        <f t="shared" si="101"/>
        <v>0</v>
      </c>
      <c r="K405" s="21">
        <f t="shared" si="102"/>
        <v>2392269</v>
      </c>
      <c r="L405" s="21">
        <f t="shared" si="103"/>
        <v>3010271</v>
      </c>
      <c r="M405" s="21">
        <f t="shared" si="104"/>
        <v>2006848</v>
      </c>
      <c r="N405" s="20">
        <f t="shared" si="105"/>
        <v>43532645</v>
      </c>
      <c r="O405" s="20">
        <f t="shared" si="106"/>
        <v>3209627</v>
      </c>
      <c r="P405" s="20">
        <f t="shared" si="107"/>
        <v>3070500</v>
      </c>
      <c r="Q405" s="20">
        <f t="shared" si="108"/>
        <v>4334800</v>
      </c>
      <c r="R405" s="20">
        <f t="shared" si="109"/>
        <v>188600</v>
      </c>
      <c r="S405" s="20">
        <f t="shared" si="110"/>
        <v>1444900</v>
      </c>
      <c r="T405" s="20">
        <f t="shared" si="111"/>
        <v>1083700</v>
      </c>
      <c r="U405" s="21">
        <f t="shared" si="112"/>
        <v>13332127</v>
      </c>
      <c r="V405" s="21">
        <f t="shared" si="113"/>
        <v>56864772</v>
      </c>
    </row>
    <row r="406" spans="1:22" ht="14.1" customHeight="1" x14ac:dyDescent="0.2">
      <c r="A406" s="14" t="s">
        <v>625</v>
      </c>
      <c r="B406" s="15" t="s">
        <v>434</v>
      </c>
      <c r="C406" s="16">
        <v>1061774375</v>
      </c>
      <c r="D406" s="17" t="s">
        <v>438</v>
      </c>
      <c r="E406" s="18">
        <v>40</v>
      </c>
      <c r="F406" s="19">
        <v>265.35000000000002</v>
      </c>
      <c r="G406" s="20">
        <f t="shared" si="99"/>
        <v>5932602</v>
      </c>
      <c r="H406" s="20">
        <f t="shared" si="100"/>
        <v>29860763</v>
      </c>
      <c r="I406" s="20">
        <v>0</v>
      </c>
      <c r="J406" s="20">
        <f t="shared" si="101"/>
        <v>0</v>
      </c>
      <c r="K406" s="21">
        <f t="shared" si="102"/>
        <v>1977534</v>
      </c>
      <c r="L406" s="21">
        <f t="shared" si="103"/>
        <v>2488397</v>
      </c>
      <c r="M406" s="21">
        <f t="shared" si="104"/>
        <v>1658931</v>
      </c>
      <c r="N406" s="20">
        <f t="shared" si="105"/>
        <v>35985625</v>
      </c>
      <c r="O406" s="20">
        <f t="shared" si="106"/>
        <v>2653191</v>
      </c>
      <c r="P406" s="20">
        <f t="shared" si="107"/>
        <v>2538200</v>
      </c>
      <c r="Q406" s="20">
        <f t="shared" si="108"/>
        <v>3583300</v>
      </c>
      <c r="R406" s="20">
        <f t="shared" si="109"/>
        <v>155900</v>
      </c>
      <c r="S406" s="20">
        <f t="shared" si="110"/>
        <v>1194400</v>
      </c>
      <c r="T406" s="20">
        <f t="shared" si="111"/>
        <v>895800</v>
      </c>
      <c r="U406" s="21">
        <f t="shared" si="112"/>
        <v>11020791</v>
      </c>
      <c r="V406" s="21">
        <f t="shared" si="113"/>
        <v>47006416</v>
      </c>
    </row>
    <row r="407" spans="1:22" ht="14.1" customHeight="1" x14ac:dyDescent="0.2">
      <c r="A407" s="14" t="s">
        <v>625</v>
      </c>
      <c r="B407" s="15" t="s">
        <v>434</v>
      </c>
      <c r="C407" s="16">
        <v>76305479</v>
      </c>
      <c r="D407" s="17" t="s">
        <v>439</v>
      </c>
      <c r="E407" s="18">
        <v>40</v>
      </c>
      <c r="F407" s="19">
        <v>321</v>
      </c>
      <c r="G407" s="20">
        <f t="shared" si="99"/>
        <v>7176806</v>
      </c>
      <c r="H407" s="20">
        <f t="shared" si="100"/>
        <v>36123257</v>
      </c>
      <c r="I407" s="20">
        <v>0</v>
      </c>
      <c r="J407" s="20">
        <f t="shared" si="101"/>
        <v>0</v>
      </c>
      <c r="K407" s="21">
        <f t="shared" si="102"/>
        <v>2392269</v>
      </c>
      <c r="L407" s="21">
        <f t="shared" si="103"/>
        <v>3010271</v>
      </c>
      <c r="M407" s="21">
        <f t="shared" si="104"/>
        <v>2006848</v>
      </c>
      <c r="N407" s="20">
        <f t="shared" si="105"/>
        <v>43532645</v>
      </c>
      <c r="O407" s="20">
        <f t="shared" si="106"/>
        <v>3209627</v>
      </c>
      <c r="P407" s="20">
        <f t="shared" si="107"/>
        <v>3070500</v>
      </c>
      <c r="Q407" s="20">
        <f t="shared" si="108"/>
        <v>4334800</v>
      </c>
      <c r="R407" s="20">
        <f t="shared" si="109"/>
        <v>188600</v>
      </c>
      <c r="S407" s="20">
        <f t="shared" si="110"/>
        <v>1444900</v>
      </c>
      <c r="T407" s="20">
        <f t="shared" si="111"/>
        <v>1083700</v>
      </c>
      <c r="U407" s="21">
        <f t="shared" si="112"/>
        <v>13332127</v>
      </c>
      <c r="V407" s="21">
        <f t="shared" si="113"/>
        <v>56864772</v>
      </c>
    </row>
    <row r="408" spans="1:22" ht="14.1" customHeight="1" x14ac:dyDescent="0.2">
      <c r="A408" s="14" t="s">
        <v>625</v>
      </c>
      <c r="B408" s="15" t="s">
        <v>434</v>
      </c>
      <c r="C408" s="16">
        <v>76333079</v>
      </c>
      <c r="D408" s="17" t="s">
        <v>440</v>
      </c>
      <c r="E408" s="18">
        <v>40</v>
      </c>
      <c r="F408" s="19">
        <v>273.64</v>
      </c>
      <c r="G408" s="20">
        <f t="shared" si="99"/>
        <v>6117947</v>
      </c>
      <c r="H408" s="20">
        <f t="shared" si="100"/>
        <v>30793667</v>
      </c>
      <c r="I408" s="20">
        <v>0</v>
      </c>
      <c r="J408" s="20">
        <f t="shared" si="101"/>
        <v>0</v>
      </c>
      <c r="K408" s="21">
        <f t="shared" si="102"/>
        <v>2039316</v>
      </c>
      <c r="L408" s="21">
        <f t="shared" si="103"/>
        <v>2566139</v>
      </c>
      <c r="M408" s="21">
        <f t="shared" si="104"/>
        <v>1710759</v>
      </c>
      <c r="N408" s="20">
        <f t="shared" si="105"/>
        <v>37109881</v>
      </c>
      <c r="O408" s="20">
        <f t="shared" si="106"/>
        <v>2736082</v>
      </c>
      <c r="P408" s="20">
        <f t="shared" si="107"/>
        <v>2617500</v>
      </c>
      <c r="Q408" s="20">
        <f t="shared" si="108"/>
        <v>3695200</v>
      </c>
      <c r="R408" s="20">
        <f t="shared" si="109"/>
        <v>160700</v>
      </c>
      <c r="S408" s="20">
        <f t="shared" si="110"/>
        <v>1231700</v>
      </c>
      <c r="T408" s="20">
        <f t="shared" si="111"/>
        <v>923800</v>
      </c>
      <c r="U408" s="21">
        <f t="shared" si="112"/>
        <v>11364982</v>
      </c>
      <c r="V408" s="21">
        <f t="shared" si="113"/>
        <v>48474863</v>
      </c>
    </row>
    <row r="409" spans="1:22" ht="14.1" customHeight="1" x14ac:dyDescent="0.2">
      <c r="A409" s="14" t="s">
        <v>625</v>
      </c>
      <c r="B409" s="15" t="s">
        <v>434</v>
      </c>
      <c r="C409" s="16">
        <v>1061686636</v>
      </c>
      <c r="D409" s="17" t="s">
        <v>441</v>
      </c>
      <c r="E409" s="18">
        <v>40</v>
      </c>
      <c r="F409" s="19">
        <v>282.95</v>
      </c>
      <c r="G409" s="20">
        <f t="shared" si="99"/>
        <v>6326097</v>
      </c>
      <c r="H409" s="20">
        <f t="shared" si="100"/>
        <v>31841355</v>
      </c>
      <c r="I409" s="20">
        <v>0</v>
      </c>
      <c r="J409" s="20">
        <f t="shared" si="101"/>
        <v>0</v>
      </c>
      <c r="K409" s="21">
        <f t="shared" si="102"/>
        <v>2108699</v>
      </c>
      <c r="L409" s="21">
        <f t="shared" si="103"/>
        <v>2653446</v>
      </c>
      <c r="M409" s="21">
        <f t="shared" si="104"/>
        <v>1768964</v>
      </c>
      <c r="N409" s="20">
        <f t="shared" si="105"/>
        <v>38372464</v>
      </c>
      <c r="O409" s="20">
        <f t="shared" si="106"/>
        <v>2829171</v>
      </c>
      <c r="P409" s="20">
        <f t="shared" si="107"/>
        <v>2706500</v>
      </c>
      <c r="Q409" s="20">
        <f t="shared" si="108"/>
        <v>3821000</v>
      </c>
      <c r="R409" s="20">
        <f t="shared" si="109"/>
        <v>166200</v>
      </c>
      <c r="S409" s="20">
        <f t="shared" si="110"/>
        <v>1273700</v>
      </c>
      <c r="T409" s="20">
        <f t="shared" si="111"/>
        <v>955200</v>
      </c>
      <c r="U409" s="21">
        <f t="shared" si="112"/>
        <v>11751771</v>
      </c>
      <c r="V409" s="21">
        <f t="shared" si="113"/>
        <v>50124235</v>
      </c>
    </row>
    <row r="410" spans="1:22" ht="14.1" customHeight="1" x14ac:dyDescent="0.2">
      <c r="A410" s="14" t="s">
        <v>625</v>
      </c>
      <c r="B410" s="15" t="s">
        <v>49</v>
      </c>
      <c r="C410" s="16">
        <v>1026263833</v>
      </c>
      <c r="D410" s="17" t="s">
        <v>442</v>
      </c>
      <c r="E410" s="18">
        <v>40</v>
      </c>
      <c r="F410" s="19">
        <v>265</v>
      </c>
      <c r="G410" s="20">
        <f t="shared" si="99"/>
        <v>5924777</v>
      </c>
      <c r="H410" s="20">
        <f t="shared" si="100"/>
        <v>29821378</v>
      </c>
      <c r="I410" s="20">
        <v>0</v>
      </c>
      <c r="J410" s="20">
        <f t="shared" si="101"/>
        <v>0</v>
      </c>
      <c r="K410" s="21">
        <f t="shared" si="102"/>
        <v>1974926</v>
      </c>
      <c r="L410" s="21">
        <f t="shared" si="103"/>
        <v>2485115</v>
      </c>
      <c r="M410" s="21">
        <f t="shared" si="104"/>
        <v>1656743</v>
      </c>
      <c r="N410" s="20">
        <f t="shared" si="105"/>
        <v>35938162</v>
      </c>
      <c r="O410" s="20">
        <f t="shared" si="106"/>
        <v>2649692</v>
      </c>
      <c r="P410" s="20">
        <f t="shared" si="107"/>
        <v>2534800</v>
      </c>
      <c r="Q410" s="20">
        <f t="shared" si="108"/>
        <v>3578600</v>
      </c>
      <c r="R410" s="20">
        <f t="shared" si="109"/>
        <v>155700</v>
      </c>
      <c r="S410" s="20">
        <f t="shared" si="110"/>
        <v>1192900</v>
      </c>
      <c r="T410" s="20">
        <f t="shared" si="111"/>
        <v>894600</v>
      </c>
      <c r="U410" s="21">
        <f t="shared" si="112"/>
        <v>11006292</v>
      </c>
      <c r="V410" s="21">
        <f t="shared" si="113"/>
        <v>46944454</v>
      </c>
    </row>
    <row r="411" spans="1:22" ht="14.1" customHeight="1" x14ac:dyDescent="0.2">
      <c r="A411" s="14" t="s">
        <v>625</v>
      </c>
      <c r="B411" s="15" t="s">
        <v>49</v>
      </c>
      <c r="C411" s="16">
        <v>1112462611</v>
      </c>
      <c r="D411" s="17" t="s">
        <v>443</v>
      </c>
      <c r="E411" s="18">
        <v>40</v>
      </c>
      <c r="F411" s="19">
        <v>275</v>
      </c>
      <c r="G411" s="20">
        <f t="shared" si="99"/>
        <v>6148354</v>
      </c>
      <c r="H411" s="20">
        <f t="shared" si="100"/>
        <v>30946715</v>
      </c>
      <c r="I411" s="20">
        <v>0</v>
      </c>
      <c r="J411" s="20">
        <f t="shared" si="101"/>
        <v>0</v>
      </c>
      <c r="K411" s="21">
        <f t="shared" si="102"/>
        <v>2049451</v>
      </c>
      <c r="L411" s="21">
        <f t="shared" si="103"/>
        <v>2578893</v>
      </c>
      <c r="M411" s="21">
        <f t="shared" si="104"/>
        <v>1719262</v>
      </c>
      <c r="N411" s="20">
        <f t="shared" si="105"/>
        <v>37294321</v>
      </c>
      <c r="O411" s="20">
        <f t="shared" si="106"/>
        <v>2749681</v>
      </c>
      <c r="P411" s="20">
        <f t="shared" si="107"/>
        <v>2630500</v>
      </c>
      <c r="Q411" s="20">
        <f t="shared" si="108"/>
        <v>3713600</v>
      </c>
      <c r="R411" s="20">
        <f t="shared" si="109"/>
        <v>161500</v>
      </c>
      <c r="S411" s="20">
        <f t="shared" si="110"/>
        <v>1237900</v>
      </c>
      <c r="T411" s="20">
        <f t="shared" si="111"/>
        <v>928400</v>
      </c>
      <c r="U411" s="21">
        <f t="shared" si="112"/>
        <v>11421581</v>
      </c>
      <c r="V411" s="21">
        <f t="shared" si="113"/>
        <v>48715902</v>
      </c>
    </row>
    <row r="412" spans="1:22" ht="14.1" customHeight="1" x14ac:dyDescent="0.2">
      <c r="A412" s="14" t="s">
        <v>625</v>
      </c>
      <c r="B412" s="15" t="s">
        <v>49</v>
      </c>
      <c r="C412" s="16">
        <v>1130652561</v>
      </c>
      <c r="D412" s="17" t="s">
        <v>444</v>
      </c>
      <c r="E412" s="18">
        <v>40</v>
      </c>
      <c r="F412" s="19">
        <v>295</v>
      </c>
      <c r="G412" s="20">
        <f t="shared" si="99"/>
        <v>6595507</v>
      </c>
      <c r="H412" s="20">
        <f t="shared" si="100"/>
        <v>33197385</v>
      </c>
      <c r="I412" s="20">
        <v>0</v>
      </c>
      <c r="J412" s="20">
        <f t="shared" si="101"/>
        <v>0</v>
      </c>
      <c r="K412" s="21">
        <f t="shared" si="102"/>
        <v>2198502</v>
      </c>
      <c r="L412" s="21">
        <f t="shared" si="103"/>
        <v>2766449</v>
      </c>
      <c r="M412" s="21">
        <f t="shared" si="104"/>
        <v>1844299</v>
      </c>
      <c r="N412" s="20">
        <f t="shared" si="105"/>
        <v>40006635</v>
      </c>
      <c r="O412" s="20">
        <f t="shared" si="106"/>
        <v>2949657</v>
      </c>
      <c r="P412" s="20">
        <f t="shared" si="107"/>
        <v>2821800</v>
      </c>
      <c r="Q412" s="20">
        <f t="shared" si="108"/>
        <v>3983700</v>
      </c>
      <c r="R412" s="20">
        <f t="shared" si="109"/>
        <v>173300</v>
      </c>
      <c r="S412" s="20">
        <f t="shared" si="110"/>
        <v>1327900</v>
      </c>
      <c r="T412" s="20">
        <f t="shared" si="111"/>
        <v>995900</v>
      </c>
      <c r="U412" s="21">
        <f t="shared" si="112"/>
        <v>12252257</v>
      </c>
      <c r="V412" s="21">
        <f t="shared" si="113"/>
        <v>52258892</v>
      </c>
    </row>
    <row r="413" spans="1:22" ht="14.1" customHeight="1" x14ac:dyDescent="0.2">
      <c r="A413" s="14" t="s">
        <v>625</v>
      </c>
      <c r="B413" s="15" t="s">
        <v>53</v>
      </c>
      <c r="C413" s="16">
        <v>34318454</v>
      </c>
      <c r="D413" s="17" t="s">
        <v>445</v>
      </c>
      <c r="E413" s="18">
        <v>40</v>
      </c>
      <c r="F413" s="19">
        <v>329.55</v>
      </c>
      <c r="G413" s="20">
        <f t="shared" si="99"/>
        <v>7367964</v>
      </c>
      <c r="H413" s="20">
        <f t="shared" si="100"/>
        <v>37085419</v>
      </c>
      <c r="I413" s="20">
        <v>0</v>
      </c>
      <c r="J413" s="20">
        <f t="shared" si="101"/>
        <v>0</v>
      </c>
      <c r="K413" s="21">
        <f t="shared" si="102"/>
        <v>2455988</v>
      </c>
      <c r="L413" s="21">
        <f t="shared" si="103"/>
        <v>3090452</v>
      </c>
      <c r="M413" s="21">
        <f t="shared" si="104"/>
        <v>2060301</v>
      </c>
      <c r="N413" s="20">
        <f t="shared" si="105"/>
        <v>44692160</v>
      </c>
      <c r="O413" s="20">
        <f t="shared" si="106"/>
        <v>3295117</v>
      </c>
      <c r="P413" s="20">
        <f t="shared" si="107"/>
        <v>3152300</v>
      </c>
      <c r="Q413" s="20">
        <f t="shared" si="108"/>
        <v>4450300</v>
      </c>
      <c r="R413" s="20">
        <f t="shared" si="109"/>
        <v>193600</v>
      </c>
      <c r="S413" s="20">
        <f t="shared" si="110"/>
        <v>1483400</v>
      </c>
      <c r="T413" s="20">
        <f t="shared" si="111"/>
        <v>1112600</v>
      </c>
      <c r="U413" s="21">
        <f t="shared" si="112"/>
        <v>13687317</v>
      </c>
      <c r="V413" s="21">
        <f t="shared" si="113"/>
        <v>58379477</v>
      </c>
    </row>
    <row r="414" spans="1:22" ht="14.1" customHeight="1" x14ac:dyDescent="0.2">
      <c r="A414" s="14" t="s">
        <v>625</v>
      </c>
      <c r="B414" s="15" t="s">
        <v>53</v>
      </c>
      <c r="C414" s="16">
        <v>1061688207</v>
      </c>
      <c r="D414" s="17" t="s">
        <v>446</v>
      </c>
      <c r="E414" s="18">
        <v>40</v>
      </c>
      <c r="F414" s="19">
        <v>295</v>
      </c>
      <c r="G414" s="20">
        <f t="shared" si="99"/>
        <v>6595507</v>
      </c>
      <c r="H414" s="20">
        <f t="shared" si="100"/>
        <v>33197385</v>
      </c>
      <c r="I414" s="20">
        <v>0</v>
      </c>
      <c r="J414" s="20">
        <f t="shared" si="101"/>
        <v>0</v>
      </c>
      <c r="K414" s="21">
        <f t="shared" si="102"/>
        <v>2198502</v>
      </c>
      <c r="L414" s="21">
        <f t="shared" si="103"/>
        <v>2766449</v>
      </c>
      <c r="M414" s="21">
        <f t="shared" si="104"/>
        <v>1844299</v>
      </c>
      <c r="N414" s="20">
        <f t="shared" si="105"/>
        <v>40006635</v>
      </c>
      <c r="O414" s="20">
        <f t="shared" si="106"/>
        <v>2949657</v>
      </c>
      <c r="P414" s="20">
        <f t="shared" si="107"/>
        <v>2821800</v>
      </c>
      <c r="Q414" s="20">
        <f t="shared" si="108"/>
        <v>3983700</v>
      </c>
      <c r="R414" s="20">
        <f t="shared" si="109"/>
        <v>173300</v>
      </c>
      <c r="S414" s="20">
        <f t="shared" si="110"/>
        <v>1327900</v>
      </c>
      <c r="T414" s="20">
        <f t="shared" si="111"/>
        <v>995900</v>
      </c>
      <c r="U414" s="21">
        <f t="shared" si="112"/>
        <v>12252257</v>
      </c>
      <c r="V414" s="21">
        <f t="shared" si="113"/>
        <v>52258892</v>
      </c>
    </row>
    <row r="415" spans="1:22" ht="14.1" customHeight="1" x14ac:dyDescent="0.2">
      <c r="A415" s="14" t="s">
        <v>625</v>
      </c>
      <c r="B415" s="15" t="s">
        <v>55</v>
      </c>
      <c r="C415" s="16">
        <v>38566070</v>
      </c>
      <c r="D415" s="17" t="s">
        <v>447</v>
      </c>
      <c r="E415" s="18">
        <v>40</v>
      </c>
      <c r="F415" s="19">
        <v>304.56</v>
      </c>
      <c r="G415" s="20">
        <f t="shared" si="99"/>
        <v>6809246</v>
      </c>
      <c r="H415" s="20">
        <f t="shared" si="100"/>
        <v>34273205</v>
      </c>
      <c r="I415" s="20">
        <v>0</v>
      </c>
      <c r="J415" s="20">
        <f t="shared" si="101"/>
        <v>0</v>
      </c>
      <c r="K415" s="21">
        <f t="shared" si="102"/>
        <v>2269749</v>
      </c>
      <c r="L415" s="21">
        <f t="shared" si="103"/>
        <v>2856100</v>
      </c>
      <c r="M415" s="21">
        <f t="shared" si="104"/>
        <v>1904067</v>
      </c>
      <c r="N415" s="20">
        <f t="shared" si="105"/>
        <v>41303121</v>
      </c>
      <c r="O415" s="20">
        <f t="shared" si="106"/>
        <v>3045246</v>
      </c>
      <c r="P415" s="20">
        <f t="shared" si="107"/>
        <v>2913200</v>
      </c>
      <c r="Q415" s="20">
        <f t="shared" si="108"/>
        <v>4112800</v>
      </c>
      <c r="R415" s="20">
        <f t="shared" si="109"/>
        <v>178900</v>
      </c>
      <c r="S415" s="20">
        <f t="shared" si="110"/>
        <v>1370900</v>
      </c>
      <c r="T415" s="20">
        <f t="shared" si="111"/>
        <v>1028200</v>
      </c>
      <c r="U415" s="21">
        <f t="shared" si="112"/>
        <v>12649246</v>
      </c>
      <c r="V415" s="21">
        <f t="shared" si="113"/>
        <v>53952367</v>
      </c>
    </row>
    <row r="416" spans="1:22" ht="14.1" customHeight="1" x14ac:dyDescent="0.2">
      <c r="A416" s="14" t="s">
        <v>625</v>
      </c>
      <c r="B416" s="15" t="s">
        <v>55</v>
      </c>
      <c r="C416" s="16">
        <v>76333472</v>
      </c>
      <c r="D416" s="17" t="s">
        <v>448</v>
      </c>
      <c r="E416" s="18">
        <v>40</v>
      </c>
      <c r="F416" s="19">
        <v>361.24</v>
      </c>
      <c r="G416" s="20">
        <f t="shared" si="99"/>
        <v>8076477</v>
      </c>
      <c r="H416" s="20">
        <f t="shared" si="100"/>
        <v>40651601</v>
      </c>
      <c r="I416" s="20">
        <v>0</v>
      </c>
      <c r="J416" s="20">
        <f t="shared" si="101"/>
        <v>0</v>
      </c>
      <c r="K416" s="21">
        <f t="shared" si="102"/>
        <v>2692159</v>
      </c>
      <c r="L416" s="21">
        <f t="shared" si="103"/>
        <v>3387633</v>
      </c>
      <c r="M416" s="21">
        <f t="shared" si="104"/>
        <v>2258422</v>
      </c>
      <c r="N416" s="20">
        <f t="shared" si="105"/>
        <v>48989815</v>
      </c>
      <c r="O416" s="20">
        <f t="shared" si="106"/>
        <v>3611980</v>
      </c>
      <c r="P416" s="20">
        <f t="shared" si="107"/>
        <v>3455400</v>
      </c>
      <c r="Q416" s="20">
        <f t="shared" si="108"/>
        <v>4878200</v>
      </c>
      <c r="R416" s="20">
        <f t="shared" si="109"/>
        <v>212200</v>
      </c>
      <c r="S416" s="20">
        <f t="shared" si="110"/>
        <v>1626100</v>
      </c>
      <c r="T416" s="20">
        <f t="shared" si="111"/>
        <v>1219500</v>
      </c>
      <c r="U416" s="21">
        <f t="shared" si="112"/>
        <v>15003380</v>
      </c>
      <c r="V416" s="21">
        <f t="shared" si="113"/>
        <v>63993195</v>
      </c>
    </row>
    <row r="417" spans="1:22" ht="14.1" customHeight="1" x14ac:dyDescent="0.2">
      <c r="A417" s="14" t="s">
        <v>625</v>
      </c>
      <c r="B417" s="15" t="s">
        <v>55</v>
      </c>
      <c r="C417" s="16">
        <v>34326553</v>
      </c>
      <c r="D417" s="17" t="s">
        <v>449</v>
      </c>
      <c r="E417" s="18">
        <v>40</v>
      </c>
      <c r="F417" s="19">
        <v>282.56</v>
      </c>
      <c r="G417" s="20">
        <f t="shared" si="99"/>
        <v>6317378</v>
      </c>
      <c r="H417" s="20">
        <f t="shared" si="100"/>
        <v>31797469</v>
      </c>
      <c r="I417" s="20">
        <v>0</v>
      </c>
      <c r="J417" s="20">
        <f t="shared" si="101"/>
        <v>0</v>
      </c>
      <c r="K417" s="21">
        <f t="shared" si="102"/>
        <v>2105793</v>
      </c>
      <c r="L417" s="21">
        <f t="shared" si="103"/>
        <v>2649789</v>
      </c>
      <c r="M417" s="21">
        <f t="shared" si="104"/>
        <v>1766526</v>
      </c>
      <c r="N417" s="20">
        <f t="shared" si="105"/>
        <v>38319577</v>
      </c>
      <c r="O417" s="20">
        <f t="shared" si="106"/>
        <v>2825272</v>
      </c>
      <c r="P417" s="20">
        <f t="shared" si="107"/>
        <v>2702800</v>
      </c>
      <c r="Q417" s="20">
        <f t="shared" si="108"/>
        <v>3815700</v>
      </c>
      <c r="R417" s="20">
        <f t="shared" si="109"/>
        <v>166000</v>
      </c>
      <c r="S417" s="20">
        <f t="shared" si="110"/>
        <v>1271900</v>
      </c>
      <c r="T417" s="20">
        <f t="shared" si="111"/>
        <v>953900</v>
      </c>
      <c r="U417" s="21">
        <f t="shared" si="112"/>
        <v>11735572</v>
      </c>
      <c r="V417" s="21">
        <f t="shared" si="113"/>
        <v>50055149</v>
      </c>
    </row>
    <row r="418" spans="1:22" ht="14.1" customHeight="1" x14ac:dyDescent="0.2">
      <c r="A418" s="14" t="s">
        <v>625</v>
      </c>
      <c r="B418" s="15" t="s">
        <v>55</v>
      </c>
      <c r="C418" s="16">
        <v>30742972</v>
      </c>
      <c r="D418" s="17" t="s">
        <v>629</v>
      </c>
      <c r="E418" s="18">
        <v>40</v>
      </c>
      <c r="F418" s="19">
        <v>341</v>
      </c>
      <c r="G418" s="20">
        <f t="shared" si="99"/>
        <v>7623959</v>
      </c>
      <c r="H418" s="20">
        <f t="shared" si="100"/>
        <v>38373927</v>
      </c>
      <c r="I418" s="20">
        <v>0</v>
      </c>
      <c r="J418" s="20">
        <f t="shared" si="101"/>
        <v>0</v>
      </c>
      <c r="K418" s="21">
        <f t="shared" si="102"/>
        <v>2541320</v>
      </c>
      <c r="L418" s="21">
        <f t="shared" si="103"/>
        <v>3197827</v>
      </c>
      <c r="M418" s="21">
        <f t="shared" si="104"/>
        <v>2131885</v>
      </c>
      <c r="N418" s="20">
        <f t="shared" si="105"/>
        <v>46244959</v>
      </c>
      <c r="O418" s="20">
        <f t="shared" si="106"/>
        <v>3409604</v>
      </c>
      <c r="P418" s="20">
        <f t="shared" si="107"/>
        <v>3261800</v>
      </c>
      <c r="Q418" s="20">
        <f t="shared" si="108"/>
        <v>4604900</v>
      </c>
      <c r="R418" s="20">
        <f t="shared" si="109"/>
        <v>200300</v>
      </c>
      <c r="S418" s="20">
        <f t="shared" si="110"/>
        <v>1535000</v>
      </c>
      <c r="T418" s="20">
        <f t="shared" si="111"/>
        <v>1151200</v>
      </c>
      <c r="U418" s="21">
        <f t="shared" si="112"/>
        <v>14162804</v>
      </c>
      <c r="V418" s="21">
        <f t="shared" si="113"/>
        <v>60407763</v>
      </c>
    </row>
    <row r="419" spans="1:22" ht="14.1" customHeight="1" x14ac:dyDescent="0.2">
      <c r="A419" s="14" t="s">
        <v>625</v>
      </c>
      <c r="B419" s="15" t="s">
        <v>55</v>
      </c>
      <c r="C419" s="16">
        <v>1083870579</v>
      </c>
      <c r="D419" s="17" t="s">
        <v>451</v>
      </c>
      <c r="E419" s="18">
        <v>40</v>
      </c>
      <c r="F419" s="19">
        <v>321.79000000000002</v>
      </c>
      <c r="G419" s="20">
        <f t="shared" si="99"/>
        <v>7194468</v>
      </c>
      <c r="H419" s="20">
        <f t="shared" si="100"/>
        <v>36212156</v>
      </c>
      <c r="I419" s="20">
        <v>0</v>
      </c>
      <c r="J419" s="20">
        <f t="shared" si="101"/>
        <v>0</v>
      </c>
      <c r="K419" s="21">
        <f t="shared" si="102"/>
        <v>2398156</v>
      </c>
      <c r="L419" s="21">
        <f t="shared" si="103"/>
        <v>3017680</v>
      </c>
      <c r="M419" s="21">
        <f t="shared" si="104"/>
        <v>2011786</v>
      </c>
      <c r="N419" s="20">
        <f t="shared" si="105"/>
        <v>43639778</v>
      </c>
      <c r="O419" s="20">
        <f t="shared" si="106"/>
        <v>3217526</v>
      </c>
      <c r="P419" s="20">
        <f t="shared" si="107"/>
        <v>3078000</v>
      </c>
      <c r="Q419" s="20">
        <f t="shared" si="108"/>
        <v>4345500</v>
      </c>
      <c r="R419" s="20">
        <f t="shared" si="109"/>
        <v>189000</v>
      </c>
      <c r="S419" s="20">
        <f t="shared" si="110"/>
        <v>1448500</v>
      </c>
      <c r="T419" s="20">
        <f t="shared" si="111"/>
        <v>1086400</v>
      </c>
      <c r="U419" s="21">
        <f t="shared" si="112"/>
        <v>13364926</v>
      </c>
      <c r="V419" s="21">
        <f t="shared" si="113"/>
        <v>57004704</v>
      </c>
    </row>
    <row r="420" spans="1:22" ht="14.1" customHeight="1" x14ac:dyDescent="0.2">
      <c r="A420" s="14" t="s">
        <v>625</v>
      </c>
      <c r="B420" s="15" t="s">
        <v>55</v>
      </c>
      <c r="C420" s="16">
        <v>34561007</v>
      </c>
      <c r="D420" s="17" t="s">
        <v>452</v>
      </c>
      <c r="E420" s="18">
        <v>40</v>
      </c>
      <c r="F420" s="19">
        <v>341</v>
      </c>
      <c r="G420" s="20">
        <f t="shared" si="99"/>
        <v>7623959</v>
      </c>
      <c r="H420" s="20">
        <f t="shared" si="100"/>
        <v>38373927</v>
      </c>
      <c r="I420" s="20">
        <v>0</v>
      </c>
      <c r="J420" s="20">
        <f t="shared" si="101"/>
        <v>0</v>
      </c>
      <c r="K420" s="21">
        <f t="shared" si="102"/>
        <v>2541320</v>
      </c>
      <c r="L420" s="21">
        <f t="shared" si="103"/>
        <v>3197827</v>
      </c>
      <c r="M420" s="21">
        <f t="shared" si="104"/>
        <v>2131885</v>
      </c>
      <c r="N420" s="20">
        <f t="shared" si="105"/>
        <v>46244959</v>
      </c>
      <c r="O420" s="20">
        <f t="shared" si="106"/>
        <v>3409604</v>
      </c>
      <c r="P420" s="20">
        <f t="shared" si="107"/>
        <v>3261800</v>
      </c>
      <c r="Q420" s="20">
        <f t="shared" si="108"/>
        <v>4604900</v>
      </c>
      <c r="R420" s="20">
        <f t="shared" si="109"/>
        <v>200300</v>
      </c>
      <c r="S420" s="20">
        <f t="shared" si="110"/>
        <v>1535000</v>
      </c>
      <c r="T420" s="20">
        <f t="shared" si="111"/>
        <v>1151200</v>
      </c>
      <c r="U420" s="21">
        <f t="shared" si="112"/>
        <v>14162804</v>
      </c>
      <c r="V420" s="21">
        <f t="shared" si="113"/>
        <v>60407763</v>
      </c>
    </row>
    <row r="421" spans="1:22" ht="14.1" customHeight="1" x14ac:dyDescent="0.2">
      <c r="A421" s="14" t="s">
        <v>625</v>
      </c>
      <c r="B421" s="15" t="s">
        <v>60</v>
      </c>
      <c r="C421" s="16">
        <v>1061686519</v>
      </c>
      <c r="D421" s="17" t="s">
        <v>630</v>
      </c>
      <c r="E421" s="18">
        <v>40</v>
      </c>
      <c r="F421" s="19">
        <v>277.60000000000002</v>
      </c>
      <c r="G421" s="20">
        <f t="shared" si="99"/>
        <v>6206484</v>
      </c>
      <c r="H421" s="20">
        <f t="shared" si="100"/>
        <v>31239303</v>
      </c>
      <c r="I421" s="20">
        <v>0</v>
      </c>
      <c r="J421" s="20">
        <f t="shared" si="101"/>
        <v>0</v>
      </c>
      <c r="K421" s="21">
        <f t="shared" si="102"/>
        <v>2068828</v>
      </c>
      <c r="L421" s="21">
        <f t="shared" si="103"/>
        <v>2603275</v>
      </c>
      <c r="M421" s="21">
        <f t="shared" si="104"/>
        <v>1735517</v>
      </c>
      <c r="N421" s="20">
        <f t="shared" si="105"/>
        <v>37646923</v>
      </c>
      <c r="O421" s="20">
        <f t="shared" si="106"/>
        <v>2775678</v>
      </c>
      <c r="P421" s="20">
        <f t="shared" si="107"/>
        <v>2655300</v>
      </c>
      <c r="Q421" s="20">
        <f t="shared" si="108"/>
        <v>3748700</v>
      </c>
      <c r="R421" s="20">
        <f t="shared" si="109"/>
        <v>163100</v>
      </c>
      <c r="S421" s="20">
        <f t="shared" si="110"/>
        <v>1249600</v>
      </c>
      <c r="T421" s="20">
        <f t="shared" si="111"/>
        <v>937200</v>
      </c>
      <c r="U421" s="21">
        <f t="shared" si="112"/>
        <v>11529578</v>
      </c>
      <c r="V421" s="21">
        <f t="shared" si="113"/>
        <v>49176501</v>
      </c>
    </row>
    <row r="422" spans="1:22" ht="14.1" customHeight="1" x14ac:dyDescent="0.2">
      <c r="A422" s="14" t="s">
        <v>625</v>
      </c>
      <c r="B422" s="15" t="s">
        <v>60</v>
      </c>
      <c r="C422" s="16">
        <v>34564191</v>
      </c>
      <c r="D422" s="17" t="s">
        <v>453</v>
      </c>
      <c r="E422" s="18">
        <v>40</v>
      </c>
      <c r="F422" s="19">
        <v>283.12</v>
      </c>
      <c r="G422" s="20">
        <f t="shared" si="99"/>
        <v>6329898</v>
      </c>
      <c r="H422" s="20">
        <f t="shared" si="100"/>
        <v>31860487</v>
      </c>
      <c r="I422" s="20">
        <v>0</v>
      </c>
      <c r="J422" s="20">
        <f t="shared" si="101"/>
        <v>0</v>
      </c>
      <c r="K422" s="21">
        <f t="shared" si="102"/>
        <v>2109966</v>
      </c>
      <c r="L422" s="21">
        <f t="shared" si="103"/>
        <v>2655041</v>
      </c>
      <c r="M422" s="21">
        <f t="shared" si="104"/>
        <v>1770027</v>
      </c>
      <c r="N422" s="20">
        <f t="shared" si="105"/>
        <v>38395521</v>
      </c>
      <c r="O422" s="20">
        <f t="shared" si="106"/>
        <v>2830871</v>
      </c>
      <c r="P422" s="20">
        <f t="shared" si="107"/>
        <v>2708100</v>
      </c>
      <c r="Q422" s="20">
        <f t="shared" si="108"/>
        <v>3823300</v>
      </c>
      <c r="R422" s="20">
        <f t="shared" si="109"/>
        <v>166300</v>
      </c>
      <c r="S422" s="20">
        <f t="shared" si="110"/>
        <v>1274400</v>
      </c>
      <c r="T422" s="20">
        <f t="shared" si="111"/>
        <v>955800</v>
      </c>
      <c r="U422" s="21">
        <f t="shared" si="112"/>
        <v>11758771</v>
      </c>
      <c r="V422" s="21">
        <f t="shared" si="113"/>
        <v>50154292</v>
      </c>
    </row>
    <row r="423" spans="1:22" ht="14.1" customHeight="1" x14ac:dyDescent="0.2">
      <c r="A423" s="14" t="s">
        <v>625</v>
      </c>
      <c r="B423" s="15" t="s">
        <v>60</v>
      </c>
      <c r="C423" s="16">
        <v>76323634</v>
      </c>
      <c r="D423" s="17" t="s">
        <v>61</v>
      </c>
      <c r="E423" s="18">
        <v>40</v>
      </c>
      <c r="F423" s="19">
        <v>331.6</v>
      </c>
      <c r="G423" s="20">
        <f t="shared" si="99"/>
        <v>7413797</v>
      </c>
      <c r="H423" s="20">
        <f t="shared" si="100"/>
        <v>37316112</v>
      </c>
      <c r="I423" s="20">
        <v>0</v>
      </c>
      <c r="J423" s="20">
        <f t="shared" si="101"/>
        <v>0</v>
      </c>
      <c r="K423" s="21">
        <f t="shared" si="102"/>
        <v>2471266</v>
      </c>
      <c r="L423" s="21">
        <f t="shared" si="103"/>
        <v>3109676</v>
      </c>
      <c r="M423" s="21">
        <f t="shared" si="104"/>
        <v>2073117</v>
      </c>
      <c r="N423" s="20">
        <f t="shared" si="105"/>
        <v>44970171</v>
      </c>
      <c r="O423" s="20">
        <f t="shared" si="106"/>
        <v>3315615</v>
      </c>
      <c r="P423" s="20">
        <f t="shared" si="107"/>
        <v>3171900</v>
      </c>
      <c r="Q423" s="20">
        <f t="shared" si="108"/>
        <v>4477900</v>
      </c>
      <c r="R423" s="20">
        <f t="shared" si="109"/>
        <v>194800</v>
      </c>
      <c r="S423" s="20">
        <f t="shared" si="110"/>
        <v>1492600</v>
      </c>
      <c r="T423" s="20">
        <f t="shared" si="111"/>
        <v>1119500</v>
      </c>
      <c r="U423" s="21">
        <f t="shared" si="112"/>
        <v>13772315</v>
      </c>
      <c r="V423" s="21">
        <f t="shared" si="113"/>
        <v>58742486</v>
      </c>
    </row>
    <row r="424" spans="1:22" ht="14.1" customHeight="1" x14ac:dyDescent="0.2">
      <c r="A424" s="14" t="s">
        <v>625</v>
      </c>
      <c r="B424" s="15" t="s">
        <v>60</v>
      </c>
      <c r="C424" s="16">
        <v>12747768</v>
      </c>
      <c r="D424" s="17" t="s">
        <v>454</v>
      </c>
      <c r="E424" s="18">
        <v>40</v>
      </c>
      <c r="F424" s="19">
        <v>334.11</v>
      </c>
      <c r="G424" s="20">
        <f t="shared" si="99"/>
        <v>7469914</v>
      </c>
      <c r="H424" s="20">
        <f t="shared" si="100"/>
        <v>37598567</v>
      </c>
      <c r="I424" s="20">
        <v>0</v>
      </c>
      <c r="J424" s="20">
        <f t="shared" si="101"/>
        <v>0</v>
      </c>
      <c r="K424" s="21">
        <f t="shared" si="102"/>
        <v>2489971</v>
      </c>
      <c r="L424" s="21">
        <f t="shared" si="103"/>
        <v>3133214</v>
      </c>
      <c r="M424" s="21">
        <f t="shared" si="104"/>
        <v>2088809</v>
      </c>
      <c r="N424" s="20">
        <f t="shared" si="105"/>
        <v>45310561</v>
      </c>
      <c r="O424" s="20">
        <f t="shared" si="106"/>
        <v>3340712</v>
      </c>
      <c r="P424" s="20">
        <f t="shared" si="107"/>
        <v>3195900</v>
      </c>
      <c r="Q424" s="20">
        <f t="shared" si="108"/>
        <v>4511800</v>
      </c>
      <c r="R424" s="20">
        <f t="shared" si="109"/>
        <v>196300</v>
      </c>
      <c r="S424" s="20">
        <f t="shared" si="110"/>
        <v>1503900</v>
      </c>
      <c r="T424" s="20">
        <f t="shared" si="111"/>
        <v>1128000</v>
      </c>
      <c r="U424" s="21">
        <f t="shared" si="112"/>
        <v>13876612</v>
      </c>
      <c r="V424" s="21">
        <f t="shared" si="113"/>
        <v>59187173</v>
      </c>
    </row>
    <row r="425" spans="1:22" ht="14.1" customHeight="1" x14ac:dyDescent="0.2">
      <c r="A425" s="14" t="s">
        <v>625</v>
      </c>
      <c r="B425" s="15" t="s">
        <v>60</v>
      </c>
      <c r="C425" s="16">
        <v>1061726739</v>
      </c>
      <c r="D425" s="17" t="s">
        <v>455</v>
      </c>
      <c r="E425" s="18">
        <v>40</v>
      </c>
      <c r="F425" s="19">
        <v>295</v>
      </c>
      <c r="G425" s="20">
        <f t="shared" si="99"/>
        <v>6595507</v>
      </c>
      <c r="H425" s="20">
        <f t="shared" si="100"/>
        <v>33197385</v>
      </c>
      <c r="I425" s="20">
        <v>0</v>
      </c>
      <c r="J425" s="20">
        <f t="shared" si="101"/>
        <v>0</v>
      </c>
      <c r="K425" s="21">
        <f t="shared" si="102"/>
        <v>2198502</v>
      </c>
      <c r="L425" s="21">
        <f t="shared" si="103"/>
        <v>2766449</v>
      </c>
      <c r="M425" s="21">
        <f t="shared" si="104"/>
        <v>1844299</v>
      </c>
      <c r="N425" s="20">
        <f t="shared" si="105"/>
        <v>40006635</v>
      </c>
      <c r="O425" s="20">
        <f t="shared" si="106"/>
        <v>2949657</v>
      </c>
      <c r="P425" s="20">
        <f t="shared" si="107"/>
        <v>2821800</v>
      </c>
      <c r="Q425" s="20">
        <f t="shared" si="108"/>
        <v>3983700</v>
      </c>
      <c r="R425" s="20">
        <f t="shared" si="109"/>
        <v>173300</v>
      </c>
      <c r="S425" s="20">
        <f t="shared" si="110"/>
        <v>1327900</v>
      </c>
      <c r="T425" s="20">
        <f t="shared" si="111"/>
        <v>995900</v>
      </c>
      <c r="U425" s="21">
        <f t="shared" si="112"/>
        <v>12252257</v>
      </c>
      <c r="V425" s="21">
        <f t="shared" si="113"/>
        <v>52258892</v>
      </c>
    </row>
    <row r="426" spans="1:22" ht="14.1" customHeight="1" x14ac:dyDescent="0.2">
      <c r="A426" s="14" t="s">
        <v>625</v>
      </c>
      <c r="B426" s="15" t="s">
        <v>60</v>
      </c>
      <c r="C426" s="16">
        <v>10300277</v>
      </c>
      <c r="D426" s="17" t="s">
        <v>64</v>
      </c>
      <c r="E426" s="18">
        <v>40</v>
      </c>
      <c r="F426" s="19">
        <v>366.84</v>
      </c>
      <c r="G426" s="20">
        <f t="shared" si="99"/>
        <v>8201680</v>
      </c>
      <c r="H426" s="20">
        <f t="shared" si="100"/>
        <v>41281789</v>
      </c>
      <c r="I426" s="20">
        <v>0</v>
      </c>
      <c r="J426" s="20">
        <f t="shared" si="101"/>
        <v>0</v>
      </c>
      <c r="K426" s="21">
        <f t="shared" si="102"/>
        <v>2733893</v>
      </c>
      <c r="L426" s="21">
        <f t="shared" si="103"/>
        <v>3440149</v>
      </c>
      <c r="M426" s="21">
        <f t="shared" si="104"/>
        <v>2293433</v>
      </c>
      <c r="N426" s="20">
        <f t="shared" si="105"/>
        <v>49749264</v>
      </c>
      <c r="O426" s="20">
        <f t="shared" si="106"/>
        <v>3667974</v>
      </c>
      <c r="P426" s="20">
        <f t="shared" si="107"/>
        <v>3509000</v>
      </c>
      <c r="Q426" s="20">
        <f t="shared" si="108"/>
        <v>4953800</v>
      </c>
      <c r="R426" s="20">
        <f t="shared" si="109"/>
        <v>215500</v>
      </c>
      <c r="S426" s="20">
        <f t="shared" si="110"/>
        <v>1651300</v>
      </c>
      <c r="T426" s="20">
        <f t="shared" si="111"/>
        <v>1238500</v>
      </c>
      <c r="U426" s="21">
        <f t="shared" si="112"/>
        <v>15236074</v>
      </c>
      <c r="V426" s="21">
        <f t="shared" si="113"/>
        <v>64985338</v>
      </c>
    </row>
    <row r="427" spans="1:22" ht="14.1" customHeight="1" x14ac:dyDescent="0.2">
      <c r="A427" s="14" t="s">
        <v>625</v>
      </c>
      <c r="B427" s="15" t="s">
        <v>60</v>
      </c>
      <c r="C427" s="16">
        <v>1061709930</v>
      </c>
      <c r="D427" s="17" t="s">
        <v>632</v>
      </c>
      <c r="E427" s="18">
        <v>40</v>
      </c>
      <c r="F427" s="19">
        <v>294.64</v>
      </c>
      <c r="G427" s="20">
        <f t="shared" si="99"/>
        <v>6587458</v>
      </c>
      <c r="H427" s="20">
        <f t="shared" si="100"/>
        <v>33156872</v>
      </c>
      <c r="I427" s="20">
        <v>0</v>
      </c>
      <c r="J427" s="20">
        <f t="shared" si="101"/>
        <v>0</v>
      </c>
      <c r="K427" s="21">
        <f t="shared" si="102"/>
        <v>2195819</v>
      </c>
      <c r="L427" s="21">
        <f t="shared" si="103"/>
        <v>2763073</v>
      </c>
      <c r="M427" s="21">
        <f t="shared" si="104"/>
        <v>1842048</v>
      </c>
      <c r="N427" s="20">
        <f t="shared" si="105"/>
        <v>39957812</v>
      </c>
      <c r="O427" s="20">
        <f t="shared" si="106"/>
        <v>2946058</v>
      </c>
      <c r="P427" s="20">
        <f t="shared" si="107"/>
        <v>2818300</v>
      </c>
      <c r="Q427" s="20">
        <f t="shared" si="108"/>
        <v>3978800</v>
      </c>
      <c r="R427" s="20">
        <f t="shared" si="109"/>
        <v>173100</v>
      </c>
      <c r="S427" s="20">
        <f t="shared" si="110"/>
        <v>1326300</v>
      </c>
      <c r="T427" s="20">
        <f t="shared" si="111"/>
        <v>994700</v>
      </c>
      <c r="U427" s="21">
        <f t="shared" si="112"/>
        <v>12237258</v>
      </c>
      <c r="V427" s="21">
        <f t="shared" si="113"/>
        <v>52195070</v>
      </c>
    </row>
    <row r="428" spans="1:22" ht="14.1" customHeight="1" x14ac:dyDescent="0.2">
      <c r="A428" s="14" t="s">
        <v>625</v>
      </c>
      <c r="B428" s="15" t="s">
        <v>60</v>
      </c>
      <c r="C428" s="16">
        <v>15380008</v>
      </c>
      <c r="D428" s="17" t="s">
        <v>456</v>
      </c>
      <c r="E428" s="18">
        <v>40</v>
      </c>
      <c r="F428" s="19">
        <v>321</v>
      </c>
      <c r="G428" s="20">
        <f t="shared" si="99"/>
        <v>7176806</v>
      </c>
      <c r="H428" s="20">
        <f t="shared" si="100"/>
        <v>36123257</v>
      </c>
      <c r="I428" s="20">
        <v>0</v>
      </c>
      <c r="J428" s="20">
        <f t="shared" si="101"/>
        <v>0</v>
      </c>
      <c r="K428" s="21">
        <f t="shared" si="102"/>
        <v>2392269</v>
      </c>
      <c r="L428" s="21">
        <f t="shared" si="103"/>
        <v>3010271</v>
      </c>
      <c r="M428" s="21">
        <f t="shared" si="104"/>
        <v>2006848</v>
      </c>
      <c r="N428" s="20">
        <f t="shared" si="105"/>
        <v>43532645</v>
      </c>
      <c r="O428" s="20">
        <f t="shared" si="106"/>
        <v>3209627</v>
      </c>
      <c r="P428" s="20">
        <f t="shared" si="107"/>
        <v>3070500</v>
      </c>
      <c r="Q428" s="20">
        <f t="shared" si="108"/>
        <v>4334800</v>
      </c>
      <c r="R428" s="20">
        <f t="shared" si="109"/>
        <v>188600</v>
      </c>
      <c r="S428" s="20">
        <f t="shared" si="110"/>
        <v>1444900</v>
      </c>
      <c r="T428" s="20">
        <f t="shared" si="111"/>
        <v>1083700</v>
      </c>
      <c r="U428" s="21">
        <f t="shared" si="112"/>
        <v>13332127</v>
      </c>
      <c r="V428" s="21">
        <f t="shared" si="113"/>
        <v>56864772</v>
      </c>
    </row>
    <row r="429" spans="1:22" ht="14.1" customHeight="1" x14ac:dyDescent="0.2">
      <c r="A429" s="14" t="s">
        <v>66</v>
      </c>
      <c r="B429" s="15" t="s">
        <v>67</v>
      </c>
      <c r="C429" s="16">
        <v>1144149790</v>
      </c>
      <c r="D429" s="17" t="s">
        <v>458</v>
      </c>
      <c r="E429" s="18">
        <v>40</v>
      </c>
      <c r="F429" s="19">
        <v>350.72</v>
      </c>
      <c r="G429" s="20">
        <f t="shared" si="99"/>
        <v>7841275</v>
      </c>
      <c r="H429" s="20">
        <f t="shared" si="100"/>
        <v>39467751</v>
      </c>
      <c r="I429" s="20">
        <v>0</v>
      </c>
      <c r="J429" s="20">
        <f t="shared" si="101"/>
        <v>0</v>
      </c>
      <c r="K429" s="21">
        <f t="shared" si="102"/>
        <v>2613758</v>
      </c>
      <c r="L429" s="21">
        <f t="shared" si="103"/>
        <v>3288979</v>
      </c>
      <c r="M429" s="21">
        <f t="shared" si="104"/>
        <v>2192653</v>
      </c>
      <c r="N429" s="20">
        <f t="shared" si="105"/>
        <v>47563141</v>
      </c>
      <c r="O429" s="20">
        <f t="shared" si="106"/>
        <v>3506792</v>
      </c>
      <c r="P429" s="20">
        <f t="shared" si="107"/>
        <v>3354800</v>
      </c>
      <c r="Q429" s="20">
        <f t="shared" si="108"/>
        <v>4736100</v>
      </c>
      <c r="R429" s="20">
        <f t="shared" si="109"/>
        <v>206000</v>
      </c>
      <c r="S429" s="20">
        <f t="shared" si="110"/>
        <v>1578700</v>
      </c>
      <c r="T429" s="20">
        <f t="shared" si="111"/>
        <v>1184000</v>
      </c>
      <c r="U429" s="21">
        <f t="shared" si="112"/>
        <v>14566392</v>
      </c>
      <c r="V429" s="21">
        <f t="shared" si="113"/>
        <v>62129533</v>
      </c>
    </row>
    <row r="430" spans="1:22" ht="14.1" customHeight="1" x14ac:dyDescent="0.2">
      <c r="A430" s="47" t="s">
        <v>66</v>
      </c>
      <c r="B430" s="48" t="s">
        <v>67</v>
      </c>
      <c r="C430" s="49">
        <v>10294623</v>
      </c>
      <c r="D430" s="50" t="s">
        <v>459</v>
      </c>
      <c r="E430" s="51">
        <v>40</v>
      </c>
      <c r="F430" s="52">
        <v>295</v>
      </c>
      <c r="G430" s="53">
        <f t="shared" si="99"/>
        <v>6595507</v>
      </c>
      <c r="H430" s="53">
        <f t="shared" si="100"/>
        <v>33197385</v>
      </c>
      <c r="I430" s="53">
        <v>0</v>
      </c>
      <c r="J430" s="53">
        <f>ROUND(((G430+(I430/12))*11/12),0)</f>
        <v>6045881</v>
      </c>
      <c r="K430" s="54">
        <f>ROUND(((G430+(I430+J430/12))*5/12),0)</f>
        <v>2958054</v>
      </c>
      <c r="L430" s="54">
        <f t="shared" si="103"/>
        <v>2977775</v>
      </c>
      <c r="M430" s="54">
        <f t="shared" si="104"/>
        <v>2055625</v>
      </c>
      <c r="N430" s="53">
        <f t="shared" si="105"/>
        <v>47234720</v>
      </c>
      <c r="O430" s="53">
        <f t="shared" si="106"/>
        <v>3516777</v>
      </c>
      <c r="P430" s="53">
        <f t="shared" si="107"/>
        <v>2821800</v>
      </c>
      <c r="Q430" s="53">
        <f t="shared" si="108"/>
        <v>3983700</v>
      </c>
      <c r="R430" s="53">
        <f t="shared" si="109"/>
        <v>173300</v>
      </c>
      <c r="S430" s="53">
        <f t="shared" si="110"/>
        <v>1327900</v>
      </c>
      <c r="T430" s="53">
        <f t="shared" si="111"/>
        <v>995900</v>
      </c>
      <c r="U430" s="54">
        <f t="shared" si="112"/>
        <v>12819377</v>
      </c>
      <c r="V430" s="54">
        <f t="shared" si="113"/>
        <v>60054097</v>
      </c>
    </row>
    <row r="431" spans="1:22" ht="14.1" customHeight="1" x14ac:dyDescent="0.2">
      <c r="A431" s="14" t="s">
        <v>66</v>
      </c>
      <c r="B431" s="15" t="s">
        <v>67</v>
      </c>
      <c r="C431" s="16">
        <v>80505706</v>
      </c>
      <c r="D431" s="17" t="s">
        <v>634</v>
      </c>
      <c r="E431" s="18">
        <v>40</v>
      </c>
      <c r="F431" s="19">
        <v>281</v>
      </c>
      <c r="G431" s="20">
        <f t="shared" si="99"/>
        <v>6282500</v>
      </c>
      <c r="H431" s="20">
        <f t="shared" si="100"/>
        <v>31621917</v>
      </c>
      <c r="I431" s="20">
        <v>0</v>
      </c>
      <c r="J431" s="20">
        <f t="shared" si="101"/>
        <v>0</v>
      </c>
      <c r="K431" s="21">
        <f t="shared" si="102"/>
        <v>2094167</v>
      </c>
      <c r="L431" s="21">
        <f t="shared" si="103"/>
        <v>2635160</v>
      </c>
      <c r="M431" s="21">
        <f t="shared" si="104"/>
        <v>1756773</v>
      </c>
      <c r="N431" s="20">
        <f t="shared" si="105"/>
        <v>38108017</v>
      </c>
      <c r="O431" s="20">
        <f t="shared" si="106"/>
        <v>2809674</v>
      </c>
      <c r="P431" s="20">
        <f t="shared" si="107"/>
        <v>2687900</v>
      </c>
      <c r="Q431" s="20">
        <f t="shared" si="108"/>
        <v>3794600</v>
      </c>
      <c r="R431" s="20">
        <f t="shared" si="109"/>
        <v>165100</v>
      </c>
      <c r="S431" s="20">
        <f t="shared" si="110"/>
        <v>1264900</v>
      </c>
      <c r="T431" s="20">
        <f t="shared" si="111"/>
        <v>948700</v>
      </c>
      <c r="U431" s="21">
        <f t="shared" si="112"/>
        <v>11670874</v>
      </c>
      <c r="V431" s="21">
        <f t="shared" si="113"/>
        <v>49778891</v>
      </c>
    </row>
    <row r="432" spans="1:22" ht="14.1" customHeight="1" x14ac:dyDescent="0.2">
      <c r="A432" s="14" t="s">
        <v>66</v>
      </c>
      <c r="B432" s="15" t="s">
        <v>67</v>
      </c>
      <c r="C432" s="16">
        <v>12240675</v>
      </c>
      <c r="D432" s="17" t="s">
        <v>460</v>
      </c>
      <c r="E432" s="18">
        <v>20</v>
      </c>
      <c r="F432" s="19">
        <v>295</v>
      </c>
      <c r="G432" s="20">
        <f t="shared" si="99"/>
        <v>3297753</v>
      </c>
      <c r="H432" s="20">
        <f t="shared" si="100"/>
        <v>16598690</v>
      </c>
      <c r="I432" s="20">
        <v>0</v>
      </c>
      <c r="J432" s="20">
        <f t="shared" si="101"/>
        <v>0</v>
      </c>
      <c r="K432" s="21">
        <f t="shared" si="102"/>
        <v>1099251</v>
      </c>
      <c r="L432" s="21">
        <f t="shared" si="103"/>
        <v>1383224</v>
      </c>
      <c r="M432" s="21">
        <f t="shared" si="104"/>
        <v>922149</v>
      </c>
      <c r="N432" s="20">
        <f t="shared" si="105"/>
        <v>20003314</v>
      </c>
      <c r="O432" s="20">
        <f t="shared" si="106"/>
        <v>1474828</v>
      </c>
      <c r="P432" s="20">
        <f t="shared" si="107"/>
        <v>1410900</v>
      </c>
      <c r="Q432" s="20">
        <f t="shared" si="108"/>
        <v>1991800</v>
      </c>
      <c r="R432" s="20">
        <f t="shared" si="109"/>
        <v>86600</v>
      </c>
      <c r="S432" s="20">
        <f t="shared" si="110"/>
        <v>663900</v>
      </c>
      <c r="T432" s="20">
        <f t="shared" si="111"/>
        <v>498000</v>
      </c>
      <c r="U432" s="21">
        <f t="shared" si="112"/>
        <v>6126028</v>
      </c>
      <c r="V432" s="21">
        <f t="shared" si="113"/>
        <v>26129342</v>
      </c>
    </row>
    <row r="433" spans="1:22" ht="14.1" customHeight="1" x14ac:dyDescent="0.2">
      <c r="A433" s="14" t="s">
        <v>66</v>
      </c>
      <c r="B433" s="15" t="s">
        <v>67</v>
      </c>
      <c r="C433" s="16">
        <v>79291837</v>
      </c>
      <c r="D433" s="17" t="s">
        <v>461</v>
      </c>
      <c r="E433" s="18">
        <v>40</v>
      </c>
      <c r="F433" s="19">
        <v>301</v>
      </c>
      <c r="G433" s="20">
        <f t="shared" si="99"/>
        <v>6729653</v>
      </c>
      <c r="H433" s="20">
        <f t="shared" si="100"/>
        <v>33872587</v>
      </c>
      <c r="I433" s="20">
        <v>0</v>
      </c>
      <c r="J433" s="20">
        <f t="shared" si="101"/>
        <v>0</v>
      </c>
      <c r="K433" s="21">
        <f t="shared" si="102"/>
        <v>2243218</v>
      </c>
      <c r="L433" s="21">
        <f t="shared" si="103"/>
        <v>2822716</v>
      </c>
      <c r="M433" s="21">
        <f t="shared" si="104"/>
        <v>1881810</v>
      </c>
      <c r="N433" s="20">
        <f t="shared" si="105"/>
        <v>40820331</v>
      </c>
      <c r="O433" s="20">
        <f t="shared" si="106"/>
        <v>3009650</v>
      </c>
      <c r="P433" s="20">
        <f t="shared" si="107"/>
        <v>2879200</v>
      </c>
      <c r="Q433" s="20">
        <f t="shared" si="108"/>
        <v>4064700</v>
      </c>
      <c r="R433" s="20">
        <f t="shared" si="109"/>
        <v>176800</v>
      </c>
      <c r="S433" s="20">
        <f t="shared" si="110"/>
        <v>1354900</v>
      </c>
      <c r="T433" s="20">
        <f t="shared" si="111"/>
        <v>1016200</v>
      </c>
      <c r="U433" s="21">
        <f t="shared" si="112"/>
        <v>12501450</v>
      </c>
      <c r="V433" s="21">
        <f t="shared" si="113"/>
        <v>53321781</v>
      </c>
    </row>
    <row r="434" spans="1:22" ht="14.1" customHeight="1" x14ac:dyDescent="0.2">
      <c r="A434" s="14" t="s">
        <v>66</v>
      </c>
      <c r="B434" s="15" t="s">
        <v>67</v>
      </c>
      <c r="C434" s="16">
        <v>1061772064</v>
      </c>
      <c r="D434" s="17" t="s">
        <v>462</v>
      </c>
      <c r="E434" s="18">
        <v>40</v>
      </c>
      <c r="F434" s="19">
        <v>235.8</v>
      </c>
      <c r="G434" s="20">
        <f t="shared" si="99"/>
        <v>5271934</v>
      </c>
      <c r="H434" s="20">
        <f t="shared" si="100"/>
        <v>26535401</v>
      </c>
      <c r="I434" s="20">
        <v>0</v>
      </c>
      <c r="J434" s="20">
        <f t="shared" si="101"/>
        <v>0</v>
      </c>
      <c r="K434" s="21">
        <f t="shared" si="102"/>
        <v>1757311</v>
      </c>
      <c r="L434" s="21">
        <f t="shared" si="103"/>
        <v>2211283</v>
      </c>
      <c r="M434" s="21">
        <f t="shared" si="104"/>
        <v>1474189</v>
      </c>
      <c r="N434" s="20">
        <f t="shared" si="105"/>
        <v>31978184</v>
      </c>
      <c r="O434" s="20">
        <f t="shared" si="106"/>
        <v>2357726</v>
      </c>
      <c r="P434" s="20">
        <f t="shared" si="107"/>
        <v>2255500</v>
      </c>
      <c r="Q434" s="20">
        <f t="shared" si="108"/>
        <v>3184200</v>
      </c>
      <c r="R434" s="20">
        <f t="shared" si="109"/>
        <v>138500</v>
      </c>
      <c r="S434" s="20">
        <f t="shared" si="110"/>
        <v>1061400</v>
      </c>
      <c r="T434" s="20">
        <f t="shared" si="111"/>
        <v>796100</v>
      </c>
      <c r="U434" s="21">
        <f t="shared" si="112"/>
        <v>9793426</v>
      </c>
      <c r="V434" s="21">
        <f t="shared" si="113"/>
        <v>41771610</v>
      </c>
    </row>
    <row r="435" spans="1:22" ht="14.1" customHeight="1" x14ac:dyDescent="0.2">
      <c r="A435" s="14" t="s">
        <v>66</v>
      </c>
      <c r="B435" s="15" t="s">
        <v>67</v>
      </c>
      <c r="C435" s="16">
        <v>10271060</v>
      </c>
      <c r="D435" s="17" t="s">
        <v>463</v>
      </c>
      <c r="E435" s="18">
        <v>40</v>
      </c>
      <c r="F435" s="19">
        <v>298.12</v>
      </c>
      <c r="G435" s="20">
        <f t="shared" si="99"/>
        <v>6665263</v>
      </c>
      <c r="H435" s="20">
        <f t="shared" si="100"/>
        <v>33548490</v>
      </c>
      <c r="I435" s="20">
        <v>0</v>
      </c>
      <c r="J435" s="20">
        <f t="shared" si="101"/>
        <v>0</v>
      </c>
      <c r="K435" s="21">
        <f t="shared" si="102"/>
        <v>2221754</v>
      </c>
      <c r="L435" s="21">
        <f t="shared" si="103"/>
        <v>2795708</v>
      </c>
      <c r="M435" s="21">
        <f t="shared" si="104"/>
        <v>1863805</v>
      </c>
      <c r="N435" s="20">
        <f t="shared" si="105"/>
        <v>40429757</v>
      </c>
      <c r="O435" s="20">
        <f t="shared" si="106"/>
        <v>2980854</v>
      </c>
      <c r="P435" s="20">
        <f t="shared" si="107"/>
        <v>2851600</v>
      </c>
      <c r="Q435" s="20">
        <f t="shared" si="108"/>
        <v>4025800</v>
      </c>
      <c r="R435" s="20">
        <f t="shared" si="109"/>
        <v>175100</v>
      </c>
      <c r="S435" s="20">
        <f t="shared" si="110"/>
        <v>1341900</v>
      </c>
      <c r="T435" s="20">
        <f t="shared" si="111"/>
        <v>1006500</v>
      </c>
      <c r="U435" s="21">
        <f t="shared" si="112"/>
        <v>12381754</v>
      </c>
      <c r="V435" s="21">
        <f t="shared" si="113"/>
        <v>52811511</v>
      </c>
    </row>
    <row r="436" spans="1:22" ht="14.1" customHeight="1" x14ac:dyDescent="0.2">
      <c r="A436" s="14" t="s">
        <v>66</v>
      </c>
      <c r="B436" s="15" t="s">
        <v>67</v>
      </c>
      <c r="C436" s="16">
        <v>76305878</v>
      </c>
      <c r="D436" s="17" t="s">
        <v>464</v>
      </c>
      <c r="E436" s="18">
        <v>20</v>
      </c>
      <c r="F436" s="19">
        <v>414.38</v>
      </c>
      <c r="G436" s="20">
        <f t="shared" si="99"/>
        <v>4632282</v>
      </c>
      <c r="H436" s="20">
        <f t="shared" si="100"/>
        <v>23315819</v>
      </c>
      <c r="I436" s="20">
        <v>0</v>
      </c>
      <c r="J436" s="20">
        <f t="shared" si="101"/>
        <v>0</v>
      </c>
      <c r="K436" s="21">
        <f t="shared" si="102"/>
        <v>1544094</v>
      </c>
      <c r="L436" s="21">
        <f t="shared" si="103"/>
        <v>1942985</v>
      </c>
      <c r="M436" s="21">
        <f t="shared" si="104"/>
        <v>1295323</v>
      </c>
      <c r="N436" s="20">
        <f t="shared" si="105"/>
        <v>28098221</v>
      </c>
      <c r="O436" s="20">
        <f t="shared" si="106"/>
        <v>2071659</v>
      </c>
      <c r="P436" s="20">
        <f t="shared" si="107"/>
        <v>1981800</v>
      </c>
      <c r="Q436" s="20">
        <f t="shared" si="108"/>
        <v>2797900</v>
      </c>
      <c r="R436" s="20">
        <f t="shared" si="109"/>
        <v>121700</v>
      </c>
      <c r="S436" s="20">
        <f t="shared" si="110"/>
        <v>932600</v>
      </c>
      <c r="T436" s="20">
        <f t="shared" si="111"/>
        <v>699500</v>
      </c>
      <c r="U436" s="21">
        <f t="shared" si="112"/>
        <v>8605159</v>
      </c>
      <c r="V436" s="21">
        <f t="shared" si="113"/>
        <v>36703380</v>
      </c>
    </row>
    <row r="437" spans="1:22" ht="14.1" customHeight="1" x14ac:dyDescent="0.2">
      <c r="A437" s="14" t="s">
        <v>66</v>
      </c>
      <c r="B437" s="15" t="s">
        <v>67</v>
      </c>
      <c r="C437" s="16">
        <v>25284735</v>
      </c>
      <c r="D437" s="17" t="s">
        <v>635</v>
      </c>
      <c r="E437" s="18">
        <v>40</v>
      </c>
      <c r="F437" s="19">
        <v>295</v>
      </c>
      <c r="G437" s="20">
        <f t="shared" si="99"/>
        <v>6595507</v>
      </c>
      <c r="H437" s="20">
        <f t="shared" si="100"/>
        <v>33197385</v>
      </c>
      <c r="I437" s="20">
        <v>0</v>
      </c>
      <c r="J437" s="20">
        <f t="shared" si="101"/>
        <v>0</v>
      </c>
      <c r="K437" s="21">
        <f t="shared" si="102"/>
        <v>2198502</v>
      </c>
      <c r="L437" s="21">
        <f t="shared" si="103"/>
        <v>2766449</v>
      </c>
      <c r="M437" s="21">
        <f t="shared" si="104"/>
        <v>1844299</v>
      </c>
      <c r="N437" s="20">
        <f t="shared" si="105"/>
        <v>40006635</v>
      </c>
      <c r="O437" s="20">
        <f t="shared" si="106"/>
        <v>2949657</v>
      </c>
      <c r="P437" s="20">
        <f t="shared" si="107"/>
        <v>2821800</v>
      </c>
      <c r="Q437" s="20">
        <f t="shared" si="108"/>
        <v>3983700</v>
      </c>
      <c r="R437" s="20">
        <f t="shared" si="109"/>
        <v>173300</v>
      </c>
      <c r="S437" s="20">
        <f t="shared" si="110"/>
        <v>1327900</v>
      </c>
      <c r="T437" s="20">
        <f t="shared" si="111"/>
        <v>995900</v>
      </c>
      <c r="U437" s="21">
        <f t="shared" si="112"/>
        <v>12252257</v>
      </c>
      <c r="V437" s="21">
        <f t="shared" si="113"/>
        <v>52258892</v>
      </c>
    </row>
    <row r="438" spans="1:22" ht="14.1" customHeight="1" x14ac:dyDescent="0.2">
      <c r="A438" s="14" t="s">
        <v>66</v>
      </c>
      <c r="B438" s="15" t="s">
        <v>67</v>
      </c>
      <c r="C438" s="16">
        <v>76320124</v>
      </c>
      <c r="D438" s="17" t="s">
        <v>465</v>
      </c>
      <c r="E438" s="18">
        <v>40</v>
      </c>
      <c r="F438" s="19">
        <v>281.32</v>
      </c>
      <c r="G438" s="20">
        <f t="shared" si="99"/>
        <v>6289654</v>
      </c>
      <c r="H438" s="20">
        <f t="shared" si="100"/>
        <v>31657925</v>
      </c>
      <c r="I438" s="20">
        <v>0</v>
      </c>
      <c r="J438" s="20">
        <f t="shared" si="101"/>
        <v>0</v>
      </c>
      <c r="K438" s="21">
        <f t="shared" si="102"/>
        <v>2096551</v>
      </c>
      <c r="L438" s="21">
        <f t="shared" si="103"/>
        <v>2638160</v>
      </c>
      <c r="M438" s="21">
        <f t="shared" si="104"/>
        <v>1758774</v>
      </c>
      <c r="N438" s="20">
        <f t="shared" si="105"/>
        <v>38151410</v>
      </c>
      <c r="O438" s="20">
        <f t="shared" si="106"/>
        <v>2812873</v>
      </c>
      <c r="P438" s="20">
        <f t="shared" si="107"/>
        <v>2690900</v>
      </c>
      <c r="Q438" s="20">
        <f t="shared" si="108"/>
        <v>3799000</v>
      </c>
      <c r="R438" s="20">
        <f t="shared" si="109"/>
        <v>165300</v>
      </c>
      <c r="S438" s="20">
        <f t="shared" si="110"/>
        <v>1266300</v>
      </c>
      <c r="T438" s="20">
        <f t="shared" si="111"/>
        <v>949700</v>
      </c>
      <c r="U438" s="21">
        <f t="shared" si="112"/>
        <v>11684073</v>
      </c>
      <c r="V438" s="21">
        <f t="shared" si="113"/>
        <v>49835483</v>
      </c>
    </row>
    <row r="439" spans="1:22" ht="14.1" customHeight="1" x14ac:dyDescent="0.2">
      <c r="A439" s="14" t="s">
        <v>66</v>
      </c>
      <c r="B439" s="15" t="s">
        <v>67</v>
      </c>
      <c r="C439" s="16">
        <v>1061685846</v>
      </c>
      <c r="D439" s="17" t="s">
        <v>466</v>
      </c>
      <c r="E439" s="18">
        <v>40</v>
      </c>
      <c r="F439" s="19">
        <v>331.02</v>
      </c>
      <c r="G439" s="20">
        <f t="shared" si="99"/>
        <v>7400829</v>
      </c>
      <c r="H439" s="20">
        <f t="shared" si="100"/>
        <v>37250839</v>
      </c>
      <c r="I439" s="20">
        <v>0</v>
      </c>
      <c r="J439" s="20">
        <f t="shared" si="101"/>
        <v>0</v>
      </c>
      <c r="K439" s="21">
        <f t="shared" si="102"/>
        <v>2466943</v>
      </c>
      <c r="L439" s="21">
        <f t="shared" si="103"/>
        <v>3104237</v>
      </c>
      <c r="M439" s="21">
        <f t="shared" si="104"/>
        <v>2069491</v>
      </c>
      <c r="N439" s="20">
        <f t="shared" si="105"/>
        <v>44891510</v>
      </c>
      <c r="O439" s="20">
        <f t="shared" si="106"/>
        <v>3309815</v>
      </c>
      <c r="P439" s="20">
        <f t="shared" si="107"/>
        <v>3166300</v>
      </c>
      <c r="Q439" s="20">
        <f t="shared" si="108"/>
        <v>4470100</v>
      </c>
      <c r="R439" s="20">
        <f t="shared" si="109"/>
        <v>194400</v>
      </c>
      <c r="S439" s="20">
        <f t="shared" si="110"/>
        <v>1490000</v>
      </c>
      <c r="T439" s="20">
        <f t="shared" si="111"/>
        <v>1117500</v>
      </c>
      <c r="U439" s="21">
        <f t="shared" si="112"/>
        <v>13748115</v>
      </c>
      <c r="V439" s="21">
        <f t="shared" si="113"/>
        <v>58639625</v>
      </c>
    </row>
    <row r="440" spans="1:22" ht="14.1" customHeight="1" x14ac:dyDescent="0.2">
      <c r="A440" s="14" t="s">
        <v>66</v>
      </c>
      <c r="B440" s="15" t="s">
        <v>67</v>
      </c>
      <c r="C440" s="16">
        <v>94488110</v>
      </c>
      <c r="D440" s="17" t="s">
        <v>467</v>
      </c>
      <c r="E440" s="18">
        <v>40</v>
      </c>
      <c r="F440" s="19">
        <v>316.04000000000002</v>
      </c>
      <c r="G440" s="20">
        <f t="shared" si="99"/>
        <v>7065912</v>
      </c>
      <c r="H440" s="20">
        <f t="shared" si="100"/>
        <v>35565090</v>
      </c>
      <c r="I440" s="20">
        <v>0</v>
      </c>
      <c r="J440" s="20">
        <f t="shared" si="101"/>
        <v>0</v>
      </c>
      <c r="K440" s="21">
        <f t="shared" si="102"/>
        <v>2355304</v>
      </c>
      <c r="L440" s="21">
        <f t="shared" si="103"/>
        <v>2963758</v>
      </c>
      <c r="M440" s="21">
        <f t="shared" si="104"/>
        <v>1975838</v>
      </c>
      <c r="N440" s="20">
        <f t="shared" si="105"/>
        <v>42859990</v>
      </c>
      <c r="O440" s="20">
        <f t="shared" si="106"/>
        <v>3160033</v>
      </c>
      <c r="P440" s="20">
        <f t="shared" si="107"/>
        <v>3023000</v>
      </c>
      <c r="Q440" s="20">
        <f t="shared" si="108"/>
        <v>4267800</v>
      </c>
      <c r="R440" s="20">
        <f t="shared" si="109"/>
        <v>185600</v>
      </c>
      <c r="S440" s="20">
        <f t="shared" si="110"/>
        <v>1422600</v>
      </c>
      <c r="T440" s="20">
        <f t="shared" si="111"/>
        <v>1067000</v>
      </c>
      <c r="U440" s="21">
        <f t="shared" si="112"/>
        <v>13126033</v>
      </c>
      <c r="V440" s="21">
        <f t="shared" si="113"/>
        <v>55986023</v>
      </c>
    </row>
    <row r="441" spans="1:22" ht="14.1" customHeight="1" x14ac:dyDescent="0.2">
      <c r="A441" s="14" t="s">
        <v>66</v>
      </c>
      <c r="B441" s="15" t="s">
        <v>67</v>
      </c>
      <c r="C441" s="16">
        <v>1061722429</v>
      </c>
      <c r="D441" s="17" t="s">
        <v>468</v>
      </c>
      <c r="E441" s="18">
        <v>20</v>
      </c>
      <c r="F441" s="19">
        <v>235</v>
      </c>
      <c r="G441" s="20">
        <f t="shared" si="99"/>
        <v>2627024</v>
      </c>
      <c r="H441" s="20">
        <f t="shared" si="100"/>
        <v>13222687</v>
      </c>
      <c r="I441" s="20">
        <v>0</v>
      </c>
      <c r="J441" s="20">
        <f t="shared" si="101"/>
        <v>0</v>
      </c>
      <c r="K441" s="21">
        <f t="shared" si="102"/>
        <v>875675</v>
      </c>
      <c r="L441" s="21">
        <f t="shared" si="103"/>
        <v>1101891</v>
      </c>
      <c r="M441" s="21">
        <f t="shared" si="104"/>
        <v>734594</v>
      </c>
      <c r="N441" s="20">
        <f t="shared" si="105"/>
        <v>15934847</v>
      </c>
      <c r="O441" s="20">
        <f t="shared" si="106"/>
        <v>1174864</v>
      </c>
      <c r="P441" s="20">
        <f t="shared" si="107"/>
        <v>1123900</v>
      </c>
      <c r="Q441" s="20">
        <f t="shared" si="108"/>
        <v>1586700</v>
      </c>
      <c r="R441" s="20">
        <f t="shared" si="109"/>
        <v>69000</v>
      </c>
      <c r="S441" s="20">
        <f t="shared" si="110"/>
        <v>528900</v>
      </c>
      <c r="T441" s="20">
        <f t="shared" si="111"/>
        <v>396700</v>
      </c>
      <c r="U441" s="21">
        <f t="shared" si="112"/>
        <v>4880064</v>
      </c>
      <c r="V441" s="21">
        <f t="shared" si="113"/>
        <v>20814911</v>
      </c>
    </row>
    <row r="442" spans="1:22" ht="14.1" customHeight="1" x14ac:dyDescent="0.2">
      <c r="A442" s="14" t="s">
        <v>66</v>
      </c>
      <c r="B442" s="15" t="s">
        <v>67</v>
      </c>
      <c r="C442" s="16">
        <v>1144040910</v>
      </c>
      <c r="D442" s="17" t="s">
        <v>469</v>
      </c>
      <c r="E442" s="18">
        <v>40</v>
      </c>
      <c r="F442" s="19">
        <v>329.06</v>
      </c>
      <c r="G442" s="20">
        <f t="shared" si="99"/>
        <v>7357008</v>
      </c>
      <c r="H442" s="20">
        <f t="shared" si="100"/>
        <v>37030274</v>
      </c>
      <c r="I442" s="20">
        <v>0</v>
      </c>
      <c r="J442" s="20">
        <f t="shared" si="101"/>
        <v>0</v>
      </c>
      <c r="K442" s="21">
        <f t="shared" si="102"/>
        <v>2452336</v>
      </c>
      <c r="L442" s="21">
        <f t="shared" si="103"/>
        <v>3085856</v>
      </c>
      <c r="M442" s="21">
        <f t="shared" si="104"/>
        <v>2057237</v>
      </c>
      <c r="N442" s="20">
        <f t="shared" si="105"/>
        <v>44625703</v>
      </c>
      <c r="O442" s="20">
        <f t="shared" si="106"/>
        <v>3290218</v>
      </c>
      <c r="P442" s="20">
        <f t="shared" si="107"/>
        <v>3147600</v>
      </c>
      <c r="Q442" s="20">
        <f t="shared" si="108"/>
        <v>4443600</v>
      </c>
      <c r="R442" s="20">
        <f t="shared" si="109"/>
        <v>193300</v>
      </c>
      <c r="S442" s="20">
        <f t="shared" si="110"/>
        <v>1481200</v>
      </c>
      <c r="T442" s="20">
        <f t="shared" si="111"/>
        <v>1110900</v>
      </c>
      <c r="U442" s="21">
        <f t="shared" si="112"/>
        <v>13666818</v>
      </c>
      <c r="V442" s="21">
        <f t="shared" si="113"/>
        <v>58292521</v>
      </c>
    </row>
    <row r="443" spans="1:22" ht="14.1" customHeight="1" x14ac:dyDescent="0.2">
      <c r="A443" s="14" t="s">
        <v>66</v>
      </c>
      <c r="B443" s="15" t="s">
        <v>67</v>
      </c>
      <c r="C443" s="16">
        <v>25274984</v>
      </c>
      <c r="D443" s="17" t="s">
        <v>470</v>
      </c>
      <c r="E443" s="18">
        <v>40</v>
      </c>
      <c r="F443" s="19">
        <v>494.31</v>
      </c>
      <c r="G443" s="20">
        <f t="shared" si="99"/>
        <v>11051610</v>
      </c>
      <c r="H443" s="20">
        <f t="shared" si="100"/>
        <v>55626437</v>
      </c>
      <c r="I443" s="20">
        <v>0</v>
      </c>
      <c r="J443" s="20">
        <f t="shared" si="101"/>
        <v>0</v>
      </c>
      <c r="K443" s="21">
        <f t="shared" si="102"/>
        <v>3683870</v>
      </c>
      <c r="L443" s="21">
        <f t="shared" si="103"/>
        <v>4635536</v>
      </c>
      <c r="M443" s="21">
        <f t="shared" si="104"/>
        <v>3090358</v>
      </c>
      <c r="N443" s="20">
        <f t="shared" si="105"/>
        <v>67036201</v>
      </c>
      <c r="O443" s="20">
        <f t="shared" si="106"/>
        <v>4942526</v>
      </c>
      <c r="P443" s="20">
        <f t="shared" si="107"/>
        <v>4728200</v>
      </c>
      <c r="Q443" s="20">
        <f t="shared" si="108"/>
        <v>6675200</v>
      </c>
      <c r="R443" s="20">
        <f t="shared" si="109"/>
        <v>290400</v>
      </c>
      <c r="S443" s="20">
        <f t="shared" si="110"/>
        <v>2225100</v>
      </c>
      <c r="T443" s="20">
        <f t="shared" si="111"/>
        <v>1668800</v>
      </c>
      <c r="U443" s="21">
        <f t="shared" si="112"/>
        <v>20530226</v>
      </c>
      <c r="V443" s="21">
        <f t="shared" si="113"/>
        <v>87566427</v>
      </c>
    </row>
    <row r="444" spans="1:22" ht="14.1" customHeight="1" x14ac:dyDescent="0.2">
      <c r="A444" s="14" t="s">
        <v>66</v>
      </c>
      <c r="B444" s="15" t="s">
        <v>67</v>
      </c>
      <c r="C444" s="16">
        <v>34327296</v>
      </c>
      <c r="D444" s="17" t="s">
        <v>638</v>
      </c>
      <c r="E444" s="18">
        <v>20</v>
      </c>
      <c r="F444" s="19">
        <v>314.32</v>
      </c>
      <c r="G444" s="20">
        <f t="shared" si="99"/>
        <v>3513728</v>
      </c>
      <c r="H444" s="20">
        <f t="shared" si="100"/>
        <v>17685764</v>
      </c>
      <c r="I444" s="20">
        <v>0</v>
      </c>
      <c r="J444" s="20">
        <f t="shared" si="101"/>
        <v>0</v>
      </c>
      <c r="K444" s="21">
        <f t="shared" si="102"/>
        <v>1171243</v>
      </c>
      <c r="L444" s="21">
        <f t="shared" si="103"/>
        <v>1473814</v>
      </c>
      <c r="M444" s="21">
        <f t="shared" si="104"/>
        <v>982542</v>
      </c>
      <c r="N444" s="20">
        <f t="shared" si="105"/>
        <v>21313363</v>
      </c>
      <c r="O444" s="20">
        <f t="shared" si="106"/>
        <v>1571417</v>
      </c>
      <c r="P444" s="20">
        <f t="shared" si="107"/>
        <v>1503300</v>
      </c>
      <c r="Q444" s="20">
        <f t="shared" si="108"/>
        <v>2122300</v>
      </c>
      <c r="R444" s="20">
        <f t="shared" si="109"/>
        <v>92300</v>
      </c>
      <c r="S444" s="20">
        <f t="shared" si="110"/>
        <v>707400</v>
      </c>
      <c r="T444" s="20">
        <f t="shared" si="111"/>
        <v>530600</v>
      </c>
      <c r="U444" s="21">
        <f t="shared" si="112"/>
        <v>6527317</v>
      </c>
      <c r="V444" s="21">
        <f t="shared" si="113"/>
        <v>27840680</v>
      </c>
    </row>
    <row r="445" spans="1:22" ht="14.1" customHeight="1" x14ac:dyDescent="0.2">
      <c r="A445" s="14" t="s">
        <v>66</v>
      </c>
      <c r="B445" s="15" t="s">
        <v>471</v>
      </c>
      <c r="C445" s="16">
        <v>10293272</v>
      </c>
      <c r="D445" s="17" t="s">
        <v>472</v>
      </c>
      <c r="E445" s="18">
        <v>20</v>
      </c>
      <c r="F445" s="19">
        <v>278.64</v>
      </c>
      <c r="G445" s="20">
        <f t="shared" si="99"/>
        <v>3114868</v>
      </c>
      <c r="H445" s="20">
        <f t="shared" si="100"/>
        <v>15678169</v>
      </c>
      <c r="I445" s="20">
        <v>0</v>
      </c>
      <c r="J445" s="20">
        <f t="shared" si="101"/>
        <v>0</v>
      </c>
      <c r="K445" s="21">
        <f t="shared" si="102"/>
        <v>1038289</v>
      </c>
      <c r="L445" s="21">
        <f t="shared" si="103"/>
        <v>1306514</v>
      </c>
      <c r="M445" s="21">
        <f t="shared" si="104"/>
        <v>871009</v>
      </c>
      <c r="N445" s="20">
        <f t="shared" si="105"/>
        <v>18893981</v>
      </c>
      <c r="O445" s="20">
        <f t="shared" si="106"/>
        <v>1393038</v>
      </c>
      <c r="P445" s="20">
        <f t="shared" si="107"/>
        <v>1332600</v>
      </c>
      <c r="Q445" s="20">
        <f t="shared" si="108"/>
        <v>1881400</v>
      </c>
      <c r="R445" s="20">
        <f t="shared" si="109"/>
        <v>81800</v>
      </c>
      <c r="S445" s="20">
        <f t="shared" si="110"/>
        <v>627100</v>
      </c>
      <c r="T445" s="20">
        <f t="shared" si="111"/>
        <v>470300</v>
      </c>
      <c r="U445" s="21">
        <f t="shared" si="112"/>
        <v>5786238</v>
      </c>
      <c r="V445" s="21">
        <f t="shared" si="113"/>
        <v>24680219</v>
      </c>
    </row>
    <row r="446" spans="1:22" ht="14.1" customHeight="1" x14ac:dyDescent="0.2">
      <c r="A446" s="14" t="s">
        <v>66</v>
      </c>
      <c r="B446" s="15" t="s">
        <v>471</v>
      </c>
      <c r="C446" s="16">
        <v>1144077723</v>
      </c>
      <c r="D446" s="17" t="s">
        <v>473</v>
      </c>
      <c r="E446" s="18">
        <v>20</v>
      </c>
      <c r="F446" s="19">
        <v>273.68</v>
      </c>
      <c r="G446" s="20">
        <f t="shared" si="99"/>
        <v>3059421</v>
      </c>
      <c r="H446" s="20">
        <f t="shared" si="100"/>
        <v>15399086</v>
      </c>
      <c r="I446" s="20">
        <v>0</v>
      </c>
      <c r="J446" s="20">
        <f t="shared" si="101"/>
        <v>0</v>
      </c>
      <c r="K446" s="21">
        <f t="shared" si="102"/>
        <v>1019807</v>
      </c>
      <c r="L446" s="21">
        <f t="shared" si="103"/>
        <v>1283257</v>
      </c>
      <c r="M446" s="21">
        <f t="shared" si="104"/>
        <v>855505</v>
      </c>
      <c r="N446" s="20">
        <f t="shared" si="105"/>
        <v>18557655</v>
      </c>
      <c r="O446" s="20">
        <f t="shared" si="106"/>
        <v>1368241</v>
      </c>
      <c r="P446" s="20">
        <f t="shared" si="107"/>
        <v>1308900</v>
      </c>
      <c r="Q446" s="20">
        <f t="shared" si="108"/>
        <v>1847900</v>
      </c>
      <c r="R446" s="20">
        <f t="shared" si="109"/>
        <v>80400</v>
      </c>
      <c r="S446" s="20">
        <f t="shared" si="110"/>
        <v>616000</v>
      </c>
      <c r="T446" s="20">
        <f t="shared" si="111"/>
        <v>462000</v>
      </c>
      <c r="U446" s="21">
        <f t="shared" si="112"/>
        <v>5683441</v>
      </c>
      <c r="V446" s="21">
        <f t="shared" si="113"/>
        <v>24241096</v>
      </c>
    </row>
    <row r="447" spans="1:22" ht="14.1" customHeight="1" x14ac:dyDescent="0.2">
      <c r="A447" s="14" t="s">
        <v>66</v>
      </c>
      <c r="B447" s="15" t="s">
        <v>471</v>
      </c>
      <c r="C447" s="16">
        <v>1061715937</v>
      </c>
      <c r="D447" s="17" t="s">
        <v>474</v>
      </c>
      <c r="E447" s="18">
        <v>20</v>
      </c>
      <c r="F447" s="19">
        <v>284.87</v>
      </c>
      <c r="G447" s="20">
        <f t="shared" si="99"/>
        <v>3184512</v>
      </c>
      <c r="H447" s="20">
        <f t="shared" si="100"/>
        <v>16028710</v>
      </c>
      <c r="I447" s="20">
        <v>0</v>
      </c>
      <c r="J447" s="20">
        <f t="shared" si="101"/>
        <v>0</v>
      </c>
      <c r="K447" s="21">
        <f t="shared" si="102"/>
        <v>1061504</v>
      </c>
      <c r="L447" s="21">
        <f t="shared" si="103"/>
        <v>1335726</v>
      </c>
      <c r="M447" s="21">
        <f t="shared" si="104"/>
        <v>890484</v>
      </c>
      <c r="N447" s="20">
        <f t="shared" si="105"/>
        <v>19316424</v>
      </c>
      <c r="O447" s="20">
        <f t="shared" si="106"/>
        <v>1424185</v>
      </c>
      <c r="P447" s="20">
        <f t="shared" si="107"/>
        <v>1362400</v>
      </c>
      <c r="Q447" s="20">
        <f t="shared" si="108"/>
        <v>1923400</v>
      </c>
      <c r="R447" s="20">
        <f t="shared" si="109"/>
        <v>83700</v>
      </c>
      <c r="S447" s="20">
        <f t="shared" si="110"/>
        <v>641100</v>
      </c>
      <c r="T447" s="20">
        <f t="shared" si="111"/>
        <v>480900</v>
      </c>
      <c r="U447" s="21">
        <f t="shared" si="112"/>
        <v>5915685</v>
      </c>
      <c r="V447" s="21">
        <f t="shared" si="113"/>
        <v>25232109</v>
      </c>
    </row>
    <row r="448" spans="1:22" ht="14.1" customHeight="1" x14ac:dyDescent="0.2">
      <c r="A448" s="14" t="s">
        <v>66</v>
      </c>
      <c r="B448" s="15" t="s">
        <v>471</v>
      </c>
      <c r="C448" s="16">
        <v>1061731704</v>
      </c>
      <c r="D448" s="17" t="s">
        <v>475</v>
      </c>
      <c r="E448" s="18">
        <v>20</v>
      </c>
      <c r="F448" s="19">
        <v>302.76</v>
      </c>
      <c r="G448" s="20">
        <f t="shared" si="99"/>
        <v>3384501</v>
      </c>
      <c r="H448" s="20">
        <f t="shared" si="100"/>
        <v>17035322</v>
      </c>
      <c r="I448" s="20">
        <v>0</v>
      </c>
      <c r="J448" s="20">
        <f t="shared" si="101"/>
        <v>0</v>
      </c>
      <c r="K448" s="21">
        <f t="shared" si="102"/>
        <v>1128167</v>
      </c>
      <c r="L448" s="21">
        <f t="shared" si="103"/>
        <v>1419610</v>
      </c>
      <c r="M448" s="21">
        <f t="shared" si="104"/>
        <v>946407</v>
      </c>
      <c r="N448" s="20">
        <f t="shared" si="105"/>
        <v>20529506</v>
      </c>
      <c r="O448" s="20">
        <f t="shared" si="106"/>
        <v>1513624</v>
      </c>
      <c r="P448" s="20">
        <f t="shared" si="107"/>
        <v>1448000</v>
      </c>
      <c r="Q448" s="20">
        <f t="shared" si="108"/>
        <v>2044200</v>
      </c>
      <c r="R448" s="20">
        <f t="shared" si="109"/>
        <v>88900</v>
      </c>
      <c r="S448" s="20">
        <f t="shared" si="110"/>
        <v>681400</v>
      </c>
      <c r="T448" s="20">
        <f t="shared" si="111"/>
        <v>511100</v>
      </c>
      <c r="U448" s="21">
        <f t="shared" si="112"/>
        <v>6287224</v>
      </c>
      <c r="V448" s="21">
        <f t="shared" si="113"/>
        <v>26816730</v>
      </c>
    </row>
    <row r="449" spans="1:22" ht="14.1" customHeight="1" x14ac:dyDescent="0.2">
      <c r="A449" s="14" t="s">
        <v>66</v>
      </c>
      <c r="B449" s="15" t="s">
        <v>471</v>
      </c>
      <c r="C449" s="16">
        <v>34323683</v>
      </c>
      <c r="D449" s="17" t="s">
        <v>476</v>
      </c>
      <c r="E449" s="18">
        <v>20</v>
      </c>
      <c r="F449" s="19">
        <v>355</v>
      </c>
      <c r="G449" s="20">
        <f t="shared" si="99"/>
        <v>3968483</v>
      </c>
      <c r="H449" s="20">
        <f t="shared" si="100"/>
        <v>19974698</v>
      </c>
      <c r="I449" s="20">
        <v>0</v>
      </c>
      <c r="J449" s="20">
        <f t="shared" si="101"/>
        <v>0</v>
      </c>
      <c r="K449" s="21">
        <f t="shared" si="102"/>
        <v>1322828</v>
      </c>
      <c r="L449" s="21">
        <f t="shared" si="103"/>
        <v>1664558</v>
      </c>
      <c r="M449" s="21">
        <f t="shared" si="104"/>
        <v>1109705</v>
      </c>
      <c r="N449" s="20">
        <f t="shared" si="105"/>
        <v>24071789</v>
      </c>
      <c r="O449" s="20">
        <f t="shared" si="106"/>
        <v>1774794</v>
      </c>
      <c r="P449" s="20">
        <f t="shared" si="107"/>
        <v>1697800</v>
      </c>
      <c r="Q449" s="20">
        <f t="shared" si="108"/>
        <v>2397000</v>
      </c>
      <c r="R449" s="20">
        <f t="shared" si="109"/>
        <v>104300</v>
      </c>
      <c r="S449" s="20">
        <f t="shared" si="110"/>
        <v>799000</v>
      </c>
      <c r="T449" s="20">
        <f t="shared" si="111"/>
        <v>599200</v>
      </c>
      <c r="U449" s="21">
        <f t="shared" si="112"/>
        <v>7372094</v>
      </c>
      <c r="V449" s="21">
        <f t="shared" si="113"/>
        <v>31443883</v>
      </c>
    </row>
    <row r="450" spans="1:22" ht="14.1" customHeight="1" x14ac:dyDescent="0.2">
      <c r="A450" s="14" t="s">
        <v>66</v>
      </c>
      <c r="B450" s="15" t="s">
        <v>69</v>
      </c>
      <c r="C450" s="16">
        <v>1061800641</v>
      </c>
      <c r="D450" s="17" t="s">
        <v>639</v>
      </c>
      <c r="E450" s="18">
        <v>40</v>
      </c>
      <c r="F450" s="19">
        <v>257.39999999999998</v>
      </c>
      <c r="G450" s="20">
        <f t="shared" si="99"/>
        <v>5754859</v>
      </c>
      <c r="H450" s="20">
        <f t="shared" si="100"/>
        <v>28966124</v>
      </c>
      <c r="I450" s="20">
        <v>0</v>
      </c>
      <c r="J450" s="20">
        <f t="shared" si="101"/>
        <v>0</v>
      </c>
      <c r="K450" s="21">
        <f t="shared" si="102"/>
        <v>1918286</v>
      </c>
      <c r="L450" s="21">
        <f t="shared" si="103"/>
        <v>2413844</v>
      </c>
      <c r="M450" s="21">
        <f t="shared" si="104"/>
        <v>1609229</v>
      </c>
      <c r="N450" s="20">
        <f t="shared" si="105"/>
        <v>34907483</v>
      </c>
      <c r="O450" s="20">
        <f t="shared" si="106"/>
        <v>2573701</v>
      </c>
      <c r="P450" s="20">
        <f t="shared" si="107"/>
        <v>2462100</v>
      </c>
      <c r="Q450" s="20">
        <f t="shared" si="108"/>
        <v>3475900</v>
      </c>
      <c r="R450" s="20">
        <f t="shared" si="109"/>
        <v>151200</v>
      </c>
      <c r="S450" s="20">
        <f t="shared" si="110"/>
        <v>1158600</v>
      </c>
      <c r="T450" s="20">
        <f t="shared" si="111"/>
        <v>869000</v>
      </c>
      <c r="U450" s="21">
        <f t="shared" si="112"/>
        <v>10690501</v>
      </c>
      <c r="V450" s="21">
        <f t="shared" si="113"/>
        <v>45597984</v>
      </c>
    </row>
    <row r="451" spans="1:22" ht="14.1" customHeight="1" x14ac:dyDescent="0.2">
      <c r="A451" s="14" t="s">
        <v>66</v>
      </c>
      <c r="B451" s="15" t="s">
        <v>69</v>
      </c>
      <c r="C451" s="16">
        <v>1061687575</v>
      </c>
      <c r="D451" s="17" t="s">
        <v>477</v>
      </c>
      <c r="E451" s="18">
        <v>40</v>
      </c>
      <c r="F451" s="19">
        <v>325.16000000000003</v>
      </c>
      <c r="G451" s="20">
        <f t="shared" si="99"/>
        <v>7269813</v>
      </c>
      <c r="H451" s="20">
        <f t="shared" si="100"/>
        <v>36591392</v>
      </c>
      <c r="I451" s="20">
        <v>0</v>
      </c>
      <c r="J451" s="20">
        <f t="shared" si="101"/>
        <v>0</v>
      </c>
      <c r="K451" s="21">
        <f t="shared" si="102"/>
        <v>2423271</v>
      </c>
      <c r="L451" s="21">
        <f t="shared" si="103"/>
        <v>3049283</v>
      </c>
      <c r="M451" s="21">
        <f t="shared" si="104"/>
        <v>2032855</v>
      </c>
      <c r="N451" s="20">
        <f t="shared" si="105"/>
        <v>44096801</v>
      </c>
      <c r="O451" s="20">
        <f t="shared" si="106"/>
        <v>3251222</v>
      </c>
      <c r="P451" s="20">
        <f t="shared" si="107"/>
        <v>3110300</v>
      </c>
      <c r="Q451" s="20">
        <f t="shared" si="108"/>
        <v>4391000</v>
      </c>
      <c r="R451" s="20">
        <f t="shared" si="109"/>
        <v>191000</v>
      </c>
      <c r="S451" s="20">
        <f t="shared" si="110"/>
        <v>1463700</v>
      </c>
      <c r="T451" s="20">
        <f t="shared" si="111"/>
        <v>1097700</v>
      </c>
      <c r="U451" s="21">
        <f t="shared" si="112"/>
        <v>13504922</v>
      </c>
      <c r="V451" s="21">
        <f t="shared" si="113"/>
        <v>57601723</v>
      </c>
    </row>
    <row r="452" spans="1:22" ht="14.1" customHeight="1" x14ac:dyDescent="0.2">
      <c r="A452" s="14" t="s">
        <v>66</v>
      </c>
      <c r="B452" s="15" t="s">
        <v>69</v>
      </c>
      <c r="C452" s="16">
        <v>25281594</v>
      </c>
      <c r="D452" s="17" t="s">
        <v>478</v>
      </c>
      <c r="E452" s="18">
        <v>40</v>
      </c>
      <c r="F452" s="19">
        <v>294.45999999999998</v>
      </c>
      <c r="G452" s="20">
        <f t="shared" si="99"/>
        <v>6583434</v>
      </c>
      <c r="H452" s="20">
        <f t="shared" si="100"/>
        <v>33136618</v>
      </c>
      <c r="I452" s="20">
        <v>0</v>
      </c>
      <c r="J452" s="20">
        <f t="shared" si="101"/>
        <v>0</v>
      </c>
      <c r="K452" s="21">
        <f t="shared" si="102"/>
        <v>2194478</v>
      </c>
      <c r="L452" s="21">
        <f t="shared" si="103"/>
        <v>2761385</v>
      </c>
      <c r="M452" s="21">
        <f t="shared" si="104"/>
        <v>1840923</v>
      </c>
      <c r="N452" s="20">
        <f t="shared" si="105"/>
        <v>39933404</v>
      </c>
      <c r="O452" s="20">
        <f t="shared" si="106"/>
        <v>2944258</v>
      </c>
      <c r="P452" s="20">
        <f t="shared" si="107"/>
        <v>2816600</v>
      </c>
      <c r="Q452" s="20">
        <f t="shared" si="108"/>
        <v>3976400</v>
      </c>
      <c r="R452" s="20">
        <f t="shared" si="109"/>
        <v>173000</v>
      </c>
      <c r="S452" s="20">
        <f t="shared" si="110"/>
        <v>1325500</v>
      </c>
      <c r="T452" s="20">
        <f t="shared" si="111"/>
        <v>994100</v>
      </c>
      <c r="U452" s="21">
        <f t="shared" si="112"/>
        <v>12229858</v>
      </c>
      <c r="V452" s="21">
        <f t="shared" si="113"/>
        <v>52163262</v>
      </c>
    </row>
    <row r="453" spans="1:22" ht="14.1" customHeight="1" x14ac:dyDescent="0.2">
      <c r="A453" s="14" t="s">
        <v>66</v>
      </c>
      <c r="B453" s="15" t="s">
        <v>69</v>
      </c>
      <c r="C453" s="16">
        <v>34570633</v>
      </c>
      <c r="D453" s="17" t="s">
        <v>479</v>
      </c>
      <c r="E453" s="18">
        <v>40</v>
      </c>
      <c r="F453" s="19">
        <v>341</v>
      </c>
      <c r="G453" s="20">
        <f t="shared" si="99"/>
        <v>7623959</v>
      </c>
      <c r="H453" s="20">
        <f t="shared" si="100"/>
        <v>38373927</v>
      </c>
      <c r="I453" s="20">
        <v>0</v>
      </c>
      <c r="J453" s="20">
        <f t="shared" si="101"/>
        <v>0</v>
      </c>
      <c r="K453" s="21">
        <f t="shared" si="102"/>
        <v>2541320</v>
      </c>
      <c r="L453" s="21">
        <f t="shared" si="103"/>
        <v>3197827</v>
      </c>
      <c r="M453" s="21">
        <f t="shared" si="104"/>
        <v>2131885</v>
      </c>
      <c r="N453" s="20">
        <f t="shared" si="105"/>
        <v>46244959</v>
      </c>
      <c r="O453" s="20">
        <f t="shared" si="106"/>
        <v>3409604</v>
      </c>
      <c r="P453" s="20">
        <f t="shared" si="107"/>
        <v>3261800</v>
      </c>
      <c r="Q453" s="20">
        <f t="shared" si="108"/>
        <v>4604900</v>
      </c>
      <c r="R453" s="20">
        <f t="shared" si="109"/>
        <v>200300</v>
      </c>
      <c r="S453" s="20">
        <f t="shared" si="110"/>
        <v>1535000</v>
      </c>
      <c r="T453" s="20">
        <f t="shared" si="111"/>
        <v>1151200</v>
      </c>
      <c r="U453" s="21">
        <f t="shared" si="112"/>
        <v>14162804</v>
      </c>
      <c r="V453" s="21">
        <f t="shared" si="113"/>
        <v>60407763</v>
      </c>
    </row>
    <row r="454" spans="1:22" ht="14.1" customHeight="1" x14ac:dyDescent="0.2">
      <c r="A454" s="14" t="s">
        <v>66</v>
      </c>
      <c r="B454" s="15" t="s">
        <v>69</v>
      </c>
      <c r="C454" s="16">
        <v>34326458</v>
      </c>
      <c r="D454" s="17" t="s">
        <v>480</v>
      </c>
      <c r="E454" s="18">
        <v>40</v>
      </c>
      <c r="F454" s="19">
        <v>320.77999999999997</v>
      </c>
      <c r="G454" s="20">
        <f t="shared" si="99"/>
        <v>7171887</v>
      </c>
      <c r="H454" s="20">
        <f t="shared" si="100"/>
        <v>36098498</v>
      </c>
      <c r="I454" s="20">
        <v>0</v>
      </c>
      <c r="J454" s="20">
        <f t="shared" si="101"/>
        <v>0</v>
      </c>
      <c r="K454" s="21">
        <f t="shared" si="102"/>
        <v>2390629</v>
      </c>
      <c r="L454" s="21">
        <f t="shared" si="103"/>
        <v>3008208</v>
      </c>
      <c r="M454" s="21">
        <f t="shared" si="104"/>
        <v>2005472</v>
      </c>
      <c r="N454" s="20">
        <f t="shared" si="105"/>
        <v>43502807</v>
      </c>
      <c r="O454" s="20">
        <f t="shared" si="106"/>
        <v>3207427</v>
      </c>
      <c r="P454" s="20">
        <f t="shared" si="107"/>
        <v>3068400</v>
      </c>
      <c r="Q454" s="20">
        <f t="shared" si="108"/>
        <v>4331800</v>
      </c>
      <c r="R454" s="20">
        <f t="shared" si="109"/>
        <v>188400</v>
      </c>
      <c r="S454" s="20">
        <f t="shared" si="110"/>
        <v>1443900</v>
      </c>
      <c r="T454" s="20">
        <f t="shared" si="111"/>
        <v>1083000</v>
      </c>
      <c r="U454" s="21">
        <f t="shared" si="112"/>
        <v>13322927</v>
      </c>
      <c r="V454" s="21">
        <f t="shared" si="113"/>
        <v>56825734</v>
      </c>
    </row>
    <row r="455" spans="1:22" ht="14.1" customHeight="1" x14ac:dyDescent="0.2">
      <c r="A455" s="14" t="s">
        <v>66</v>
      </c>
      <c r="B455" s="15" t="s">
        <v>481</v>
      </c>
      <c r="C455" s="16">
        <v>1061755513</v>
      </c>
      <c r="D455" s="17" t="s">
        <v>482</v>
      </c>
      <c r="E455" s="18">
        <v>40</v>
      </c>
      <c r="F455" s="19">
        <v>295</v>
      </c>
      <c r="G455" s="20">
        <f t="shared" ref="G455:G505" si="114">ROUND((F455*(20895*1.07)*E455/40),0)</f>
        <v>6595507</v>
      </c>
      <c r="H455" s="20">
        <f t="shared" ref="H455:H505" si="115">ROUND((G455*151/30),0)</f>
        <v>33197385</v>
      </c>
      <c r="I455" s="20">
        <v>0</v>
      </c>
      <c r="J455" s="20">
        <f t="shared" ref="J455:J505" si="116">ROUND(((G455+(I455/12))*0/12),0)</f>
        <v>0</v>
      </c>
      <c r="K455" s="21">
        <f t="shared" ref="K455:K505" si="117">ROUND(((G455+(I455+J455/12))*4/12),0)</f>
        <v>2198502</v>
      </c>
      <c r="L455" s="21">
        <f t="shared" ref="L455:L505" si="118">ROUND(((G455+((I455+J455)/12))*151/360),0)</f>
        <v>2766449</v>
      </c>
      <c r="M455" s="21">
        <f t="shared" ref="M455:M505" si="119">ROUND((((G455*2/3)+(I455+J455/12))*151/360),0)</f>
        <v>1844299</v>
      </c>
      <c r="N455" s="20">
        <f t="shared" ref="N455:N505" si="120">SUM(H455:M455)</f>
        <v>40006635</v>
      </c>
      <c r="O455" s="20">
        <f t="shared" ref="O455:O505" si="121">ROUND(((H455+I455+J455+K455)/12),0)</f>
        <v>2949657</v>
      </c>
      <c r="P455" s="20">
        <f t="shared" ref="P455:P505" si="122">(ROUND(H455*8.5/100,-2))</f>
        <v>2821800</v>
      </c>
      <c r="Q455" s="20">
        <f t="shared" ref="Q455:Q505" si="123">(ROUND(H455*12/100,-2))</f>
        <v>3983700</v>
      </c>
      <c r="R455" s="20">
        <f t="shared" ref="R455:R505" si="124">(ROUND(H455*0.522/100,-2))</f>
        <v>173300</v>
      </c>
      <c r="S455" s="20">
        <f t="shared" ref="S455:S505" si="125">(ROUND(H455*4/100,-2))</f>
        <v>1327900</v>
      </c>
      <c r="T455" s="20">
        <f t="shared" ref="T455:T505" si="126">(ROUND(H455*3/100,-2))</f>
        <v>995900</v>
      </c>
      <c r="U455" s="21">
        <f t="shared" ref="U455:U505" si="127">O455+P455+Q455+R455+S455+T455</f>
        <v>12252257</v>
      </c>
      <c r="V455" s="21">
        <f t="shared" ref="V455:V505" si="128">N455+U455</f>
        <v>52258892</v>
      </c>
    </row>
    <row r="456" spans="1:22" ht="14.1" customHeight="1" x14ac:dyDescent="0.2">
      <c r="A456" s="14" t="s">
        <v>66</v>
      </c>
      <c r="B456" s="15" t="s">
        <v>481</v>
      </c>
      <c r="C456" s="16">
        <v>1088973637</v>
      </c>
      <c r="D456" s="17" t="s">
        <v>483</v>
      </c>
      <c r="E456" s="18">
        <v>40</v>
      </c>
      <c r="F456" s="19">
        <v>295</v>
      </c>
      <c r="G456" s="20">
        <f t="shared" si="114"/>
        <v>6595507</v>
      </c>
      <c r="H456" s="20">
        <f t="shared" si="115"/>
        <v>33197385</v>
      </c>
      <c r="I456" s="20">
        <v>0</v>
      </c>
      <c r="J456" s="20">
        <f t="shared" si="116"/>
        <v>0</v>
      </c>
      <c r="K456" s="21">
        <f t="shared" si="117"/>
        <v>2198502</v>
      </c>
      <c r="L456" s="21">
        <f t="shared" si="118"/>
        <v>2766449</v>
      </c>
      <c r="M456" s="21">
        <f t="shared" si="119"/>
        <v>1844299</v>
      </c>
      <c r="N456" s="20">
        <f t="shared" si="120"/>
        <v>40006635</v>
      </c>
      <c r="O456" s="20">
        <f t="shared" si="121"/>
        <v>2949657</v>
      </c>
      <c r="P456" s="20">
        <f t="shared" si="122"/>
        <v>2821800</v>
      </c>
      <c r="Q456" s="20">
        <f t="shared" si="123"/>
        <v>3983700</v>
      </c>
      <c r="R456" s="20">
        <f t="shared" si="124"/>
        <v>173300</v>
      </c>
      <c r="S456" s="20">
        <f t="shared" si="125"/>
        <v>1327900</v>
      </c>
      <c r="T456" s="20">
        <f t="shared" si="126"/>
        <v>995900</v>
      </c>
      <c r="U456" s="21">
        <f t="shared" si="127"/>
        <v>12252257</v>
      </c>
      <c r="V456" s="21">
        <f t="shared" si="128"/>
        <v>52258892</v>
      </c>
    </row>
    <row r="457" spans="1:22" ht="14.1" customHeight="1" x14ac:dyDescent="0.2">
      <c r="A457" s="14" t="s">
        <v>66</v>
      </c>
      <c r="B457" s="15" t="s">
        <v>481</v>
      </c>
      <c r="C457" s="16">
        <v>10548030</v>
      </c>
      <c r="D457" s="17" t="s">
        <v>484</v>
      </c>
      <c r="E457" s="18">
        <v>40</v>
      </c>
      <c r="F457" s="19">
        <v>339.52</v>
      </c>
      <c r="G457" s="20">
        <f t="shared" si="114"/>
        <v>7590869</v>
      </c>
      <c r="H457" s="20">
        <f t="shared" si="115"/>
        <v>38207374</v>
      </c>
      <c r="I457" s="20">
        <v>0</v>
      </c>
      <c r="J457" s="20">
        <f t="shared" si="116"/>
        <v>0</v>
      </c>
      <c r="K457" s="21">
        <f t="shared" si="117"/>
        <v>2530290</v>
      </c>
      <c r="L457" s="21">
        <f t="shared" si="118"/>
        <v>3183948</v>
      </c>
      <c r="M457" s="21">
        <f t="shared" si="119"/>
        <v>2122632</v>
      </c>
      <c r="N457" s="20">
        <f t="shared" si="120"/>
        <v>46044244</v>
      </c>
      <c r="O457" s="20">
        <f t="shared" si="121"/>
        <v>3394805</v>
      </c>
      <c r="P457" s="20">
        <f t="shared" si="122"/>
        <v>3247600</v>
      </c>
      <c r="Q457" s="20">
        <f t="shared" si="123"/>
        <v>4584900</v>
      </c>
      <c r="R457" s="20">
        <f t="shared" si="124"/>
        <v>199400</v>
      </c>
      <c r="S457" s="20">
        <f t="shared" si="125"/>
        <v>1528300</v>
      </c>
      <c r="T457" s="20">
        <f t="shared" si="126"/>
        <v>1146200</v>
      </c>
      <c r="U457" s="21">
        <f t="shared" si="127"/>
        <v>14101205</v>
      </c>
      <c r="V457" s="21">
        <f t="shared" si="128"/>
        <v>60145449</v>
      </c>
    </row>
    <row r="458" spans="1:22" ht="14.1" customHeight="1" x14ac:dyDescent="0.2">
      <c r="A458" s="14" t="s">
        <v>66</v>
      </c>
      <c r="B458" s="15" t="s">
        <v>481</v>
      </c>
      <c r="C458" s="16">
        <v>34567818</v>
      </c>
      <c r="D458" s="17" t="s">
        <v>485</v>
      </c>
      <c r="E458" s="18">
        <v>40</v>
      </c>
      <c r="F458" s="19">
        <v>339.43</v>
      </c>
      <c r="G458" s="20">
        <f t="shared" si="114"/>
        <v>7588857</v>
      </c>
      <c r="H458" s="20">
        <f t="shared" si="115"/>
        <v>38197247</v>
      </c>
      <c r="I458" s="20">
        <v>0</v>
      </c>
      <c r="J458" s="20">
        <f t="shared" si="116"/>
        <v>0</v>
      </c>
      <c r="K458" s="21">
        <f t="shared" si="117"/>
        <v>2529619</v>
      </c>
      <c r="L458" s="21">
        <f t="shared" si="118"/>
        <v>3183104</v>
      </c>
      <c r="M458" s="21">
        <f t="shared" si="119"/>
        <v>2122069</v>
      </c>
      <c r="N458" s="20">
        <f t="shared" si="120"/>
        <v>46032039</v>
      </c>
      <c r="O458" s="20">
        <f t="shared" si="121"/>
        <v>3393906</v>
      </c>
      <c r="P458" s="20">
        <f t="shared" si="122"/>
        <v>3246800</v>
      </c>
      <c r="Q458" s="20">
        <f t="shared" si="123"/>
        <v>4583700</v>
      </c>
      <c r="R458" s="20">
        <f t="shared" si="124"/>
        <v>199400</v>
      </c>
      <c r="S458" s="20">
        <f t="shared" si="125"/>
        <v>1527900</v>
      </c>
      <c r="T458" s="20">
        <f t="shared" si="126"/>
        <v>1145900</v>
      </c>
      <c r="U458" s="21">
        <f t="shared" si="127"/>
        <v>14097606</v>
      </c>
      <c r="V458" s="21">
        <f t="shared" si="128"/>
        <v>60129645</v>
      </c>
    </row>
    <row r="459" spans="1:22" ht="14.1" customHeight="1" x14ac:dyDescent="0.2">
      <c r="A459" s="14" t="s">
        <v>66</v>
      </c>
      <c r="B459" s="15" t="s">
        <v>70</v>
      </c>
      <c r="C459" s="16">
        <v>16503348</v>
      </c>
      <c r="D459" s="17" t="s">
        <v>486</v>
      </c>
      <c r="E459" s="18">
        <v>40</v>
      </c>
      <c r="F459" s="19">
        <v>421</v>
      </c>
      <c r="G459" s="20">
        <f t="shared" si="114"/>
        <v>9412571</v>
      </c>
      <c r="H459" s="20">
        <f t="shared" si="115"/>
        <v>47376607</v>
      </c>
      <c r="I459" s="20">
        <v>0</v>
      </c>
      <c r="J459" s="20">
        <f t="shared" si="116"/>
        <v>0</v>
      </c>
      <c r="K459" s="21">
        <f t="shared" si="117"/>
        <v>3137524</v>
      </c>
      <c r="L459" s="21">
        <f t="shared" si="118"/>
        <v>3948051</v>
      </c>
      <c r="M459" s="21">
        <f t="shared" si="119"/>
        <v>2632034</v>
      </c>
      <c r="N459" s="20">
        <f t="shared" si="120"/>
        <v>57094216</v>
      </c>
      <c r="O459" s="20">
        <f t="shared" si="121"/>
        <v>4209511</v>
      </c>
      <c r="P459" s="20">
        <f t="shared" si="122"/>
        <v>4027000</v>
      </c>
      <c r="Q459" s="20">
        <f t="shared" si="123"/>
        <v>5685200</v>
      </c>
      <c r="R459" s="20">
        <f t="shared" si="124"/>
        <v>247300</v>
      </c>
      <c r="S459" s="20">
        <f t="shared" si="125"/>
        <v>1895100</v>
      </c>
      <c r="T459" s="20">
        <f t="shared" si="126"/>
        <v>1421300</v>
      </c>
      <c r="U459" s="21">
        <f t="shared" si="127"/>
        <v>17485411</v>
      </c>
      <c r="V459" s="21">
        <f t="shared" si="128"/>
        <v>74579627</v>
      </c>
    </row>
    <row r="460" spans="1:22" ht="14.1" customHeight="1" x14ac:dyDescent="0.2">
      <c r="A460" s="14" t="s">
        <v>66</v>
      </c>
      <c r="B460" s="15" t="s">
        <v>70</v>
      </c>
      <c r="C460" s="16">
        <v>34565520</v>
      </c>
      <c r="D460" s="17" t="s">
        <v>487</v>
      </c>
      <c r="E460" s="18">
        <v>40</v>
      </c>
      <c r="F460" s="19">
        <v>396.4</v>
      </c>
      <c r="G460" s="20">
        <f t="shared" si="114"/>
        <v>8862572</v>
      </c>
      <c r="H460" s="20">
        <f t="shared" si="115"/>
        <v>44608279</v>
      </c>
      <c r="I460" s="20">
        <v>0</v>
      </c>
      <c r="J460" s="20">
        <f t="shared" si="116"/>
        <v>0</v>
      </c>
      <c r="K460" s="21">
        <f t="shared" si="117"/>
        <v>2954191</v>
      </c>
      <c r="L460" s="21">
        <f t="shared" si="118"/>
        <v>3717357</v>
      </c>
      <c r="M460" s="21">
        <f t="shared" si="119"/>
        <v>2478238</v>
      </c>
      <c r="N460" s="20">
        <f t="shared" si="120"/>
        <v>53758065</v>
      </c>
      <c r="O460" s="20">
        <f t="shared" si="121"/>
        <v>3963539</v>
      </c>
      <c r="P460" s="20">
        <f t="shared" si="122"/>
        <v>3791700</v>
      </c>
      <c r="Q460" s="20">
        <f t="shared" si="123"/>
        <v>5353000</v>
      </c>
      <c r="R460" s="20">
        <f t="shared" si="124"/>
        <v>232900</v>
      </c>
      <c r="S460" s="20">
        <f t="shared" si="125"/>
        <v>1784300</v>
      </c>
      <c r="T460" s="20">
        <f t="shared" si="126"/>
        <v>1338200</v>
      </c>
      <c r="U460" s="21">
        <f t="shared" si="127"/>
        <v>16463639</v>
      </c>
      <c r="V460" s="21">
        <f t="shared" si="128"/>
        <v>70221704</v>
      </c>
    </row>
    <row r="461" spans="1:22" ht="14.1" customHeight="1" x14ac:dyDescent="0.2">
      <c r="A461" s="14" t="s">
        <v>66</v>
      </c>
      <c r="B461" s="15" t="s">
        <v>70</v>
      </c>
      <c r="C461" s="16">
        <v>1061696684</v>
      </c>
      <c r="D461" s="17" t="s">
        <v>488</v>
      </c>
      <c r="E461" s="18">
        <v>40</v>
      </c>
      <c r="F461" s="19">
        <v>392.83</v>
      </c>
      <c r="G461" s="20">
        <f t="shared" si="114"/>
        <v>8782756</v>
      </c>
      <c r="H461" s="20">
        <f t="shared" si="115"/>
        <v>44206539</v>
      </c>
      <c r="I461" s="20">
        <v>0</v>
      </c>
      <c r="J461" s="20">
        <f t="shared" si="116"/>
        <v>0</v>
      </c>
      <c r="K461" s="21">
        <f t="shared" si="117"/>
        <v>2927585</v>
      </c>
      <c r="L461" s="21">
        <f t="shared" si="118"/>
        <v>3683878</v>
      </c>
      <c r="M461" s="21">
        <f t="shared" si="119"/>
        <v>2455919</v>
      </c>
      <c r="N461" s="20">
        <f t="shared" si="120"/>
        <v>53273921</v>
      </c>
      <c r="O461" s="20">
        <f t="shared" si="121"/>
        <v>3927844</v>
      </c>
      <c r="P461" s="20">
        <f t="shared" si="122"/>
        <v>3757600</v>
      </c>
      <c r="Q461" s="20">
        <f t="shared" si="123"/>
        <v>5304800</v>
      </c>
      <c r="R461" s="20">
        <f t="shared" si="124"/>
        <v>230800</v>
      </c>
      <c r="S461" s="20">
        <f t="shared" si="125"/>
        <v>1768300</v>
      </c>
      <c r="T461" s="20">
        <f t="shared" si="126"/>
        <v>1326200</v>
      </c>
      <c r="U461" s="21">
        <f t="shared" si="127"/>
        <v>16315544</v>
      </c>
      <c r="V461" s="21">
        <f t="shared" si="128"/>
        <v>69589465</v>
      </c>
    </row>
    <row r="462" spans="1:22" ht="14.1" customHeight="1" x14ac:dyDescent="0.2">
      <c r="A462" s="14" t="s">
        <v>66</v>
      </c>
      <c r="B462" s="15" t="s">
        <v>70</v>
      </c>
      <c r="C462" s="16">
        <v>1061743086</v>
      </c>
      <c r="D462" s="17" t="s">
        <v>489</v>
      </c>
      <c r="E462" s="18">
        <v>40</v>
      </c>
      <c r="F462" s="19">
        <v>275.72000000000003</v>
      </c>
      <c r="G462" s="20">
        <f t="shared" si="114"/>
        <v>6164451</v>
      </c>
      <c r="H462" s="20">
        <f t="shared" si="115"/>
        <v>31027737</v>
      </c>
      <c r="I462" s="20">
        <v>0</v>
      </c>
      <c r="J462" s="20">
        <f t="shared" si="116"/>
        <v>0</v>
      </c>
      <c r="K462" s="21">
        <f t="shared" si="117"/>
        <v>2054817</v>
      </c>
      <c r="L462" s="21">
        <f t="shared" si="118"/>
        <v>2585645</v>
      </c>
      <c r="M462" s="21">
        <f t="shared" si="119"/>
        <v>1723763</v>
      </c>
      <c r="N462" s="20">
        <f t="shared" si="120"/>
        <v>37391962</v>
      </c>
      <c r="O462" s="20">
        <f t="shared" si="121"/>
        <v>2756880</v>
      </c>
      <c r="P462" s="20">
        <f t="shared" si="122"/>
        <v>2637400</v>
      </c>
      <c r="Q462" s="20">
        <f t="shared" si="123"/>
        <v>3723300</v>
      </c>
      <c r="R462" s="20">
        <f t="shared" si="124"/>
        <v>162000</v>
      </c>
      <c r="S462" s="20">
        <f t="shared" si="125"/>
        <v>1241100</v>
      </c>
      <c r="T462" s="20">
        <f t="shared" si="126"/>
        <v>930800</v>
      </c>
      <c r="U462" s="21">
        <f t="shared" si="127"/>
        <v>11451480</v>
      </c>
      <c r="V462" s="21">
        <f t="shared" si="128"/>
        <v>48843442</v>
      </c>
    </row>
    <row r="463" spans="1:22" ht="14.1" customHeight="1" x14ac:dyDescent="0.2">
      <c r="A463" s="14" t="s">
        <v>66</v>
      </c>
      <c r="B463" s="15" t="s">
        <v>70</v>
      </c>
      <c r="C463" s="16">
        <v>48600759</v>
      </c>
      <c r="D463" s="17" t="s">
        <v>490</v>
      </c>
      <c r="E463" s="18">
        <v>40</v>
      </c>
      <c r="F463" s="19">
        <v>372.28</v>
      </c>
      <c r="G463" s="20">
        <f t="shared" si="114"/>
        <v>8323306</v>
      </c>
      <c r="H463" s="20">
        <f t="shared" si="115"/>
        <v>41893974</v>
      </c>
      <c r="I463" s="20">
        <v>0</v>
      </c>
      <c r="J463" s="20">
        <f t="shared" si="116"/>
        <v>0</v>
      </c>
      <c r="K463" s="21">
        <f t="shared" si="117"/>
        <v>2774435</v>
      </c>
      <c r="L463" s="21">
        <f t="shared" si="118"/>
        <v>3491164</v>
      </c>
      <c r="M463" s="21">
        <f t="shared" si="119"/>
        <v>2327443</v>
      </c>
      <c r="N463" s="20">
        <f t="shared" si="120"/>
        <v>50487016</v>
      </c>
      <c r="O463" s="20">
        <f t="shared" si="121"/>
        <v>3722367</v>
      </c>
      <c r="P463" s="20">
        <f t="shared" si="122"/>
        <v>3561000</v>
      </c>
      <c r="Q463" s="20">
        <f t="shared" si="123"/>
        <v>5027300</v>
      </c>
      <c r="R463" s="20">
        <f t="shared" si="124"/>
        <v>218700</v>
      </c>
      <c r="S463" s="20">
        <f t="shared" si="125"/>
        <v>1675800</v>
      </c>
      <c r="T463" s="20">
        <f t="shared" si="126"/>
        <v>1256800</v>
      </c>
      <c r="U463" s="21">
        <f t="shared" si="127"/>
        <v>15461967</v>
      </c>
      <c r="V463" s="21">
        <f t="shared" si="128"/>
        <v>65948983</v>
      </c>
    </row>
    <row r="464" spans="1:22" ht="14.1" customHeight="1" x14ac:dyDescent="0.2">
      <c r="A464" s="14" t="s">
        <v>66</v>
      </c>
      <c r="B464" s="15" t="s">
        <v>70</v>
      </c>
      <c r="C464" s="16">
        <v>1061788516</v>
      </c>
      <c r="D464" s="17" t="s">
        <v>641</v>
      </c>
      <c r="E464" s="18">
        <v>20</v>
      </c>
      <c r="F464" s="19">
        <v>257.38</v>
      </c>
      <c r="G464" s="20">
        <f t="shared" si="114"/>
        <v>2877206</v>
      </c>
      <c r="H464" s="20">
        <f t="shared" si="115"/>
        <v>14481937</v>
      </c>
      <c r="I464" s="20">
        <v>0</v>
      </c>
      <c r="J464" s="20">
        <f t="shared" si="116"/>
        <v>0</v>
      </c>
      <c r="K464" s="21">
        <f t="shared" si="117"/>
        <v>959069</v>
      </c>
      <c r="L464" s="21">
        <f t="shared" si="118"/>
        <v>1206828</v>
      </c>
      <c r="M464" s="21">
        <f t="shared" si="119"/>
        <v>804552</v>
      </c>
      <c r="N464" s="20">
        <f t="shared" si="120"/>
        <v>17452386</v>
      </c>
      <c r="O464" s="20">
        <f t="shared" si="121"/>
        <v>1286751</v>
      </c>
      <c r="P464" s="20">
        <f t="shared" si="122"/>
        <v>1231000</v>
      </c>
      <c r="Q464" s="20">
        <f t="shared" si="123"/>
        <v>1737800</v>
      </c>
      <c r="R464" s="20">
        <f t="shared" si="124"/>
        <v>75600</v>
      </c>
      <c r="S464" s="20">
        <f t="shared" si="125"/>
        <v>579300</v>
      </c>
      <c r="T464" s="20">
        <f t="shared" si="126"/>
        <v>434500</v>
      </c>
      <c r="U464" s="21">
        <f t="shared" si="127"/>
        <v>5344951</v>
      </c>
      <c r="V464" s="21">
        <f t="shared" si="128"/>
        <v>22797337</v>
      </c>
    </row>
    <row r="465" spans="1:22" ht="14.1" customHeight="1" x14ac:dyDescent="0.2">
      <c r="A465" s="14" t="s">
        <v>66</v>
      </c>
      <c r="B465" s="15" t="s">
        <v>70</v>
      </c>
      <c r="C465" s="16">
        <v>34327979</v>
      </c>
      <c r="D465" s="17" t="s">
        <v>491</v>
      </c>
      <c r="E465" s="18">
        <v>40</v>
      </c>
      <c r="F465" s="19">
        <v>356.29</v>
      </c>
      <c r="G465" s="20">
        <f t="shared" si="114"/>
        <v>7965807</v>
      </c>
      <c r="H465" s="20">
        <f t="shared" si="115"/>
        <v>40094562</v>
      </c>
      <c r="I465" s="20">
        <v>0</v>
      </c>
      <c r="J465" s="20">
        <f t="shared" si="116"/>
        <v>0</v>
      </c>
      <c r="K465" s="21">
        <f t="shared" si="117"/>
        <v>2655269</v>
      </c>
      <c r="L465" s="21">
        <f t="shared" si="118"/>
        <v>3341213</v>
      </c>
      <c r="M465" s="21">
        <f t="shared" si="119"/>
        <v>2227476</v>
      </c>
      <c r="N465" s="20">
        <f t="shared" si="120"/>
        <v>48318520</v>
      </c>
      <c r="O465" s="20">
        <f t="shared" si="121"/>
        <v>3562486</v>
      </c>
      <c r="P465" s="20">
        <f t="shared" si="122"/>
        <v>3408000</v>
      </c>
      <c r="Q465" s="20">
        <f t="shared" si="123"/>
        <v>4811300</v>
      </c>
      <c r="R465" s="20">
        <f t="shared" si="124"/>
        <v>209300</v>
      </c>
      <c r="S465" s="20">
        <f t="shared" si="125"/>
        <v>1603800</v>
      </c>
      <c r="T465" s="20">
        <f t="shared" si="126"/>
        <v>1202800</v>
      </c>
      <c r="U465" s="21">
        <f t="shared" si="127"/>
        <v>14797686</v>
      </c>
      <c r="V465" s="21">
        <f t="shared" si="128"/>
        <v>63116206</v>
      </c>
    </row>
    <row r="466" spans="1:22" ht="14.1" customHeight="1" x14ac:dyDescent="0.2">
      <c r="A466" s="14" t="s">
        <v>66</v>
      </c>
      <c r="B466" s="15" t="s">
        <v>70</v>
      </c>
      <c r="C466" s="16">
        <v>1061755823</v>
      </c>
      <c r="D466" s="17" t="s">
        <v>492</v>
      </c>
      <c r="E466" s="18">
        <v>40</v>
      </c>
      <c r="F466" s="19">
        <v>248.66</v>
      </c>
      <c r="G466" s="20">
        <f t="shared" si="114"/>
        <v>5559453</v>
      </c>
      <c r="H466" s="20">
        <f t="shared" si="115"/>
        <v>27982580</v>
      </c>
      <c r="I466" s="20">
        <v>0</v>
      </c>
      <c r="J466" s="20">
        <f t="shared" si="116"/>
        <v>0</v>
      </c>
      <c r="K466" s="21">
        <f t="shared" si="117"/>
        <v>1853151</v>
      </c>
      <c r="L466" s="21">
        <f t="shared" si="118"/>
        <v>2331882</v>
      </c>
      <c r="M466" s="21">
        <f t="shared" si="119"/>
        <v>1554588</v>
      </c>
      <c r="N466" s="20">
        <f t="shared" si="120"/>
        <v>33722201</v>
      </c>
      <c r="O466" s="20">
        <f t="shared" si="121"/>
        <v>2486311</v>
      </c>
      <c r="P466" s="20">
        <f t="shared" si="122"/>
        <v>2378500</v>
      </c>
      <c r="Q466" s="20">
        <f t="shared" si="123"/>
        <v>3357900</v>
      </c>
      <c r="R466" s="20">
        <f t="shared" si="124"/>
        <v>146100</v>
      </c>
      <c r="S466" s="20">
        <f t="shared" si="125"/>
        <v>1119300</v>
      </c>
      <c r="T466" s="20">
        <f t="shared" si="126"/>
        <v>839500</v>
      </c>
      <c r="U466" s="21">
        <f t="shared" si="127"/>
        <v>10327611</v>
      </c>
      <c r="V466" s="21">
        <f t="shared" si="128"/>
        <v>44049812</v>
      </c>
    </row>
    <row r="467" spans="1:22" ht="14.1" customHeight="1" x14ac:dyDescent="0.2">
      <c r="A467" s="14" t="s">
        <v>66</v>
      </c>
      <c r="B467" s="15" t="s">
        <v>71</v>
      </c>
      <c r="C467" s="16">
        <v>4376955</v>
      </c>
      <c r="D467" s="17" t="s">
        <v>493</v>
      </c>
      <c r="E467" s="18">
        <v>20</v>
      </c>
      <c r="F467" s="19">
        <v>318.68</v>
      </c>
      <c r="G467" s="20">
        <f t="shared" si="114"/>
        <v>3562468</v>
      </c>
      <c r="H467" s="20">
        <f t="shared" si="115"/>
        <v>17931089</v>
      </c>
      <c r="I467" s="20">
        <v>0</v>
      </c>
      <c r="J467" s="20">
        <f t="shared" si="116"/>
        <v>0</v>
      </c>
      <c r="K467" s="21">
        <f t="shared" si="117"/>
        <v>1187489</v>
      </c>
      <c r="L467" s="21">
        <f t="shared" si="118"/>
        <v>1494257</v>
      </c>
      <c r="M467" s="21">
        <f t="shared" si="119"/>
        <v>996172</v>
      </c>
      <c r="N467" s="20">
        <f t="shared" si="120"/>
        <v>21609007</v>
      </c>
      <c r="O467" s="20">
        <f t="shared" si="121"/>
        <v>1593215</v>
      </c>
      <c r="P467" s="20">
        <f t="shared" si="122"/>
        <v>1524100</v>
      </c>
      <c r="Q467" s="20">
        <f t="shared" si="123"/>
        <v>2151700</v>
      </c>
      <c r="R467" s="20">
        <f t="shared" si="124"/>
        <v>93600</v>
      </c>
      <c r="S467" s="20">
        <f t="shared" si="125"/>
        <v>717200</v>
      </c>
      <c r="T467" s="20">
        <f t="shared" si="126"/>
        <v>537900</v>
      </c>
      <c r="U467" s="21">
        <f t="shared" si="127"/>
        <v>6617715</v>
      </c>
      <c r="V467" s="21">
        <f t="shared" si="128"/>
        <v>28226722</v>
      </c>
    </row>
    <row r="468" spans="1:22" ht="14.1" customHeight="1" x14ac:dyDescent="0.2">
      <c r="A468" s="14" t="s">
        <v>66</v>
      </c>
      <c r="B468" s="15" t="s">
        <v>71</v>
      </c>
      <c r="C468" s="16">
        <v>1061724261</v>
      </c>
      <c r="D468" s="17" t="s">
        <v>495</v>
      </c>
      <c r="E468" s="18">
        <v>20</v>
      </c>
      <c r="F468" s="19">
        <v>328.87</v>
      </c>
      <c r="G468" s="20">
        <f t="shared" si="114"/>
        <v>3676380</v>
      </c>
      <c r="H468" s="20">
        <f t="shared" si="115"/>
        <v>18504446</v>
      </c>
      <c r="I468" s="20">
        <v>0</v>
      </c>
      <c r="J468" s="20">
        <f t="shared" si="116"/>
        <v>0</v>
      </c>
      <c r="K468" s="21">
        <f t="shared" si="117"/>
        <v>1225460</v>
      </c>
      <c r="L468" s="21">
        <f t="shared" si="118"/>
        <v>1542037</v>
      </c>
      <c r="M468" s="21">
        <f t="shared" si="119"/>
        <v>1028025</v>
      </c>
      <c r="N468" s="20">
        <f t="shared" si="120"/>
        <v>22299968</v>
      </c>
      <c r="O468" s="20">
        <f t="shared" si="121"/>
        <v>1644159</v>
      </c>
      <c r="P468" s="20">
        <f t="shared" si="122"/>
        <v>1572900</v>
      </c>
      <c r="Q468" s="20">
        <f t="shared" si="123"/>
        <v>2220500</v>
      </c>
      <c r="R468" s="20">
        <f t="shared" si="124"/>
        <v>96600</v>
      </c>
      <c r="S468" s="20">
        <f t="shared" si="125"/>
        <v>740200</v>
      </c>
      <c r="T468" s="20">
        <f t="shared" si="126"/>
        <v>555100</v>
      </c>
      <c r="U468" s="21">
        <f t="shared" si="127"/>
        <v>6829459</v>
      </c>
      <c r="V468" s="21">
        <f t="shared" si="128"/>
        <v>29129427</v>
      </c>
    </row>
    <row r="469" spans="1:22" ht="14.1" customHeight="1" x14ac:dyDescent="0.2">
      <c r="A469" s="14" t="s">
        <v>66</v>
      </c>
      <c r="B469" s="15" t="s">
        <v>71</v>
      </c>
      <c r="C469" s="16">
        <v>25280764</v>
      </c>
      <c r="D469" s="17" t="s">
        <v>496</v>
      </c>
      <c r="E469" s="18">
        <v>20</v>
      </c>
      <c r="F469" s="19">
        <v>341</v>
      </c>
      <c r="G469" s="20">
        <f t="shared" si="114"/>
        <v>3811979</v>
      </c>
      <c r="H469" s="20">
        <f t="shared" si="115"/>
        <v>19186961</v>
      </c>
      <c r="I469" s="20">
        <v>0</v>
      </c>
      <c r="J469" s="20">
        <f t="shared" si="116"/>
        <v>0</v>
      </c>
      <c r="K469" s="21">
        <f t="shared" si="117"/>
        <v>1270660</v>
      </c>
      <c r="L469" s="21">
        <f t="shared" si="118"/>
        <v>1598913</v>
      </c>
      <c r="M469" s="21">
        <f t="shared" si="119"/>
        <v>1065942</v>
      </c>
      <c r="N469" s="20">
        <f t="shared" si="120"/>
        <v>23122476</v>
      </c>
      <c r="O469" s="20">
        <f t="shared" si="121"/>
        <v>1704802</v>
      </c>
      <c r="P469" s="20">
        <f t="shared" si="122"/>
        <v>1630900</v>
      </c>
      <c r="Q469" s="20">
        <f t="shared" si="123"/>
        <v>2302400</v>
      </c>
      <c r="R469" s="20">
        <f t="shared" si="124"/>
        <v>100200</v>
      </c>
      <c r="S469" s="20">
        <f t="shared" si="125"/>
        <v>767500</v>
      </c>
      <c r="T469" s="20">
        <f t="shared" si="126"/>
        <v>575600</v>
      </c>
      <c r="U469" s="21">
        <f t="shared" si="127"/>
        <v>7081402</v>
      </c>
      <c r="V469" s="21">
        <f t="shared" si="128"/>
        <v>30203878</v>
      </c>
    </row>
    <row r="470" spans="1:22" ht="14.1" customHeight="1" x14ac:dyDescent="0.2">
      <c r="A470" s="14" t="s">
        <v>498</v>
      </c>
      <c r="B470" s="15" t="s">
        <v>642</v>
      </c>
      <c r="C470" s="16">
        <v>10301511</v>
      </c>
      <c r="D470" s="17" t="s">
        <v>643</v>
      </c>
      <c r="E470" s="18">
        <v>40</v>
      </c>
      <c r="F470" s="19">
        <v>332.54</v>
      </c>
      <c r="G470" s="20">
        <f t="shared" si="114"/>
        <v>7434813</v>
      </c>
      <c r="H470" s="20">
        <f t="shared" si="115"/>
        <v>37421892</v>
      </c>
      <c r="I470" s="20">
        <v>0</v>
      </c>
      <c r="J470" s="20">
        <f t="shared" si="116"/>
        <v>0</v>
      </c>
      <c r="K470" s="21">
        <f t="shared" si="117"/>
        <v>2478271</v>
      </c>
      <c r="L470" s="21">
        <f t="shared" si="118"/>
        <v>3118491</v>
      </c>
      <c r="M470" s="21">
        <f t="shared" si="119"/>
        <v>2078994</v>
      </c>
      <c r="N470" s="20">
        <f t="shared" si="120"/>
        <v>45097648</v>
      </c>
      <c r="O470" s="20">
        <f t="shared" si="121"/>
        <v>3325014</v>
      </c>
      <c r="P470" s="20">
        <f t="shared" si="122"/>
        <v>3180900</v>
      </c>
      <c r="Q470" s="20">
        <f t="shared" si="123"/>
        <v>4490600</v>
      </c>
      <c r="R470" s="20">
        <f t="shared" si="124"/>
        <v>195300</v>
      </c>
      <c r="S470" s="20">
        <f t="shared" si="125"/>
        <v>1496900</v>
      </c>
      <c r="T470" s="20">
        <f t="shared" si="126"/>
        <v>1122700</v>
      </c>
      <c r="U470" s="21">
        <f t="shared" si="127"/>
        <v>13811414</v>
      </c>
      <c r="V470" s="21">
        <f t="shared" si="128"/>
        <v>58909062</v>
      </c>
    </row>
    <row r="471" spans="1:22" ht="14.1" customHeight="1" x14ac:dyDescent="0.2">
      <c r="A471" s="14" t="s">
        <v>498</v>
      </c>
      <c r="B471" s="15" t="s">
        <v>642</v>
      </c>
      <c r="C471" s="16">
        <v>14700203</v>
      </c>
      <c r="D471" s="17" t="s">
        <v>499</v>
      </c>
      <c r="E471" s="18">
        <v>40</v>
      </c>
      <c r="F471" s="19">
        <v>423.91</v>
      </c>
      <c r="G471" s="20">
        <f t="shared" si="114"/>
        <v>9477631</v>
      </c>
      <c r="H471" s="20">
        <f t="shared" si="115"/>
        <v>47704076</v>
      </c>
      <c r="I471" s="20">
        <v>0</v>
      </c>
      <c r="J471" s="20">
        <f t="shared" si="116"/>
        <v>0</v>
      </c>
      <c r="K471" s="21">
        <f t="shared" si="117"/>
        <v>3159210</v>
      </c>
      <c r="L471" s="21">
        <f t="shared" si="118"/>
        <v>3975340</v>
      </c>
      <c r="M471" s="21">
        <f t="shared" si="119"/>
        <v>2650226</v>
      </c>
      <c r="N471" s="20">
        <f t="shared" si="120"/>
        <v>57488852</v>
      </c>
      <c r="O471" s="20">
        <f t="shared" si="121"/>
        <v>4238607</v>
      </c>
      <c r="P471" s="20">
        <f t="shared" si="122"/>
        <v>4054800</v>
      </c>
      <c r="Q471" s="20">
        <f t="shared" si="123"/>
        <v>5724500</v>
      </c>
      <c r="R471" s="20">
        <f t="shared" si="124"/>
        <v>249000</v>
      </c>
      <c r="S471" s="20">
        <f t="shared" si="125"/>
        <v>1908200</v>
      </c>
      <c r="T471" s="20">
        <f t="shared" si="126"/>
        <v>1431100</v>
      </c>
      <c r="U471" s="21">
        <f t="shared" si="127"/>
        <v>17606207</v>
      </c>
      <c r="V471" s="21">
        <f t="shared" si="128"/>
        <v>75095059</v>
      </c>
    </row>
    <row r="472" spans="1:22" ht="14.1" customHeight="1" x14ac:dyDescent="0.2">
      <c r="A472" s="14" t="s">
        <v>498</v>
      </c>
      <c r="B472" s="15" t="s">
        <v>642</v>
      </c>
      <c r="C472" s="16">
        <v>4611361</v>
      </c>
      <c r="D472" s="17" t="s">
        <v>500</v>
      </c>
      <c r="E472" s="18">
        <v>40</v>
      </c>
      <c r="F472" s="19">
        <v>413.82</v>
      </c>
      <c r="G472" s="20">
        <f t="shared" si="114"/>
        <v>9252043</v>
      </c>
      <c r="H472" s="20">
        <f t="shared" si="115"/>
        <v>46568616</v>
      </c>
      <c r="I472" s="20">
        <v>0</v>
      </c>
      <c r="J472" s="20">
        <f t="shared" si="116"/>
        <v>0</v>
      </c>
      <c r="K472" s="21">
        <f t="shared" si="117"/>
        <v>3084014</v>
      </c>
      <c r="L472" s="21">
        <f t="shared" si="118"/>
        <v>3880718</v>
      </c>
      <c r="M472" s="21">
        <f t="shared" si="119"/>
        <v>2587145</v>
      </c>
      <c r="N472" s="20">
        <f t="shared" si="120"/>
        <v>56120493</v>
      </c>
      <c r="O472" s="20">
        <f t="shared" si="121"/>
        <v>4137719</v>
      </c>
      <c r="P472" s="20">
        <f t="shared" si="122"/>
        <v>3958300</v>
      </c>
      <c r="Q472" s="20">
        <f t="shared" si="123"/>
        <v>5588200</v>
      </c>
      <c r="R472" s="20">
        <f t="shared" si="124"/>
        <v>243100</v>
      </c>
      <c r="S472" s="20">
        <f t="shared" si="125"/>
        <v>1862700</v>
      </c>
      <c r="T472" s="20">
        <f t="shared" si="126"/>
        <v>1397100</v>
      </c>
      <c r="U472" s="21">
        <f t="shared" si="127"/>
        <v>17187119</v>
      </c>
      <c r="V472" s="21">
        <f t="shared" si="128"/>
        <v>73307612</v>
      </c>
    </row>
    <row r="473" spans="1:22" ht="14.1" customHeight="1" x14ac:dyDescent="0.2">
      <c r="A473" s="14" t="s">
        <v>498</v>
      </c>
      <c r="B473" s="15" t="s">
        <v>642</v>
      </c>
      <c r="C473" s="16">
        <v>1115083909</v>
      </c>
      <c r="D473" s="17" t="s">
        <v>644</v>
      </c>
      <c r="E473" s="18">
        <v>40</v>
      </c>
      <c r="F473" s="19">
        <v>215</v>
      </c>
      <c r="G473" s="20">
        <f t="shared" si="114"/>
        <v>4806895</v>
      </c>
      <c r="H473" s="20">
        <f t="shared" si="115"/>
        <v>24194705</v>
      </c>
      <c r="I473" s="20">
        <v>0</v>
      </c>
      <c r="J473" s="20">
        <f t="shared" si="116"/>
        <v>0</v>
      </c>
      <c r="K473" s="21">
        <f t="shared" si="117"/>
        <v>1602298</v>
      </c>
      <c r="L473" s="21">
        <f t="shared" si="118"/>
        <v>2016225</v>
      </c>
      <c r="M473" s="21">
        <f t="shared" si="119"/>
        <v>1344150</v>
      </c>
      <c r="N473" s="20">
        <f t="shared" si="120"/>
        <v>29157378</v>
      </c>
      <c r="O473" s="20">
        <f t="shared" si="121"/>
        <v>2149750</v>
      </c>
      <c r="P473" s="20">
        <f t="shared" si="122"/>
        <v>2056500</v>
      </c>
      <c r="Q473" s="20">
        <f t="shared" si="123"/>
        <v>2903400</v>
      </c>
      <c r="R473" s="20">
        <f t="shared" si="124"/>
        <v>126300</v>
      </c>
      <c r="S473" s="20">
        <f t="shared" si="125"/>
        <v>967800</v>
      </c>
      <c r="T473" s="20">
        <f t="shared" si="126"/>
        <v>725800</v>
      </c>
      <c r="U473" s="21">
        <f t="shared" si="127"/>
        <v>8929550</v>
      </c>
      <c r="V473" s="21">
        <f t="shared" si="128"/>
        <v>38086928</v>
      </c>
    </row>
    <row r="474" spans="1:22" ht="14.1" customHeight="1" x14ac:dyDescent="0.2">
      <c r="A474" s="14" t="s">
        <v>498</v>
      </c>
      <c r="B474" s="15" t="s">
        <v>642</v>
      </c>
      <c r="C474" s="16">
        <v>1061738407</v>
      </c>
      <c r="D474" s="17" t="s">
        <v>501</v>
      </c>
      <c r="E474" s="18">
        <v>40</v>
      </c>
      <c r="F474" s="19">
        <v>309.12</v>
      </c>
      <c r="G474" s="20">
        <f t="shared" si="114"/>
        <v>6911197</v>
      </c>
      <c r="H474" s="20">
        <f t="shared" si="115"/>
        <v>34786358</v>
      </c>
      <c r="I474" s="20">
        <v>0</v>
      </c>
      <c r="J474" s="20">
        <f t="shared" si="116"/>
        <v>0</v>
      </c>
      <c r="K474" s="21">
        <f t="shared" si="117"/>
        <v>2303732</v>
      </c>
      <c r="L474" s="21">
        <f t="shared" si="118"/>
        <v>2898863</v>
      </c>
      <c r="M474" s="21">
        <f t="shared" si="119"/>
        <v>1932575</v>
      </c>
      <c r="N474" s="20">
        <f t="shared" si="120"/>
        <v>41921528</v>
      </c>
      <c r="O474" s="20">
        <f t="shared" si="121"/>
        <v>3090841</v>
      </c>
      <c r="P474" s="20">
        <f t="shared" si="122"/>
        <v>2956800</v>
      </c>
      <c r="Q474" s="20">
        <f t="shared" si="123"/>
        <v>4174400</v>
      </c>
      <c r="R474" s="20">
        <f t="shared" si="124"/>
        <v>181600</v>
      </c>
      <c r="S474" s="20">
        <f t="shared" si="125"/>
        <v>1391500</v>
      </c>
      <c r="T474" s="20">
        <f t="shared" si="126"/>
        <v>1043600</v>
      </c>
      <c r="U474" s="21">
        <f t="shared" si="127"/>
        <v>12838741</v>
      </c>
      <c r="V474" s="21">
        <f t="shared" si="128"/>
        <v>54760269</v>
      </c>
    </row>
    <row r="475" spans="1:22" ht="14.1" customHeight="1" x14ac:dyDescent="0.2">
      <c r="A475" s="14" t="s">
        <v>498</v>
      </c>
      <c r="B475" s="15" t="s">
        <v>642</v>
      </c>
      <c r="C475" s="16">
        <v>87247950</v>
      </c>
      <c r="D475" s="17" t="s">
        <v>502</v>
      </c>
      <c r="E475" s="18">
        <v>40</v>
      </c>
      <c r="F475" s="19">
        <v>360.76</v>
      </c>
      <c r="G475" s="20">
        <f t="shared" si="114"/>
        <v>8065746</v>
      </c>
      <c r="H475" s="20">
        <f t="shared" si="115"/>
        <v>40597588</v>
      </c>
      <c r="I475" s="20">
        <v>0</v>
      </c>
      <c r="J475" s="20">
        <f t="shared" si="116"/>
        <v>0</v>
      </c>
      <c r="K475" s="21">
        <f t="shared" si="117"/>
        <v>2688582</v>
      </c>
      <c r="L475" s="21">
        <f t="shared" si="118"/>
        <v>3383132</v>
      </c>
      <c r="M475" s="21">
        <f t="shared" si="119"/>
        <v>2255422</v>
      </c>
      <c r="N475" s="20">
        <f t="shared" si="120"/>
        <v>48924724</v>
      </c>
      <c r="O475" s="20">
        <f t="shared" si="121"/>
        <v>3607181</v>
      </c>
      <c r="P475" s="20">
        <f t="shared" si="122"/>
        <v>3450800</v>
      </c>
      <c r="Q475" s="20">
        <f t="shared" si="123"/>
        <v>4871700</v>
      </c>
      <c r="R475" s="20">
        <f t="shared" si="124"/>
        <v>211900</v>
      </c>
      <c r="S475" s="20">
        <f t="shared" si="125"/>
        <v>1623900</v>
      </c>
      <c r="T475" s="20">
        <f t="shared" si="126"/>
        <v>1217900</v>
      </c>
      <c r="U475" s="21">
        <f t="shared" si="127"/>
        <v>14983381</v>
      </c>
      <c r="V475" s="21">
        <f t="shared" si="128"/>
        <v>63908105</v>
      </c>
    </row>
    <row r="476" spans="1:22" ht="14.1" customHeight="1" x14ac:dyDescent="0.2">
      <c r="A476" s="14" t="s">
        <v>498</v>
      </c>
      <c r="B476" s="15" t="s">
        <v>642</v>
      </c>
      <c r="C476" s="16">
        <v>1061714282</v>
      </c>
      <c r="D476" s="17" t="s">
        <v>503</v>
      </c>
      <c r="E476" s="18">
        <v>40</v>
      </c>
      <c r="F476" s="19">
        <v>303.2</v>
      </c>
      <c r="G476" s="20">
        <f t="shared" si="114"/>
        <v>6778839</v>
      </c>
      <c r="H476" s="20">
        <f t="shared" si="115"/>
        <v>34120156</v>
      </c>
      <c r="I476" s="20">
        <v>0</v>
      </c>
      <c r="J476" s="20">
        <f t="shared" si="116"/>
        <v>0</v>
      </c>
      <c r="K476" s="21">
        <f t="shared" si="117"/>
        <v>2259613</v>
      </c>
      <c r="L476" s="21">
        <f t="shared" si="118"/>
        <v>2843346</v>
      </c>
      <c r="M476" s="21">
        <f t="shared" si="119"/>
        <v>1895564</v>
      </c>
      <c r="N476" s="20">
        <f t="shared" si="120"/>
        <v>41118679</v>
      </c>
      <c r="O476" s="20">
        <f t="shared" si="121"/>
        <v>3031647</v>
      </c>
      <c r="P476" s="20">
        <f t="shared" si="122"/>
        <v>2900200</v>
      </c>
      <c r="Q476" s="20">
        <f t="shared" si="123"/>
        <v>4094400</v>
      </c>
      <c r="R476" s="20">
        <f t="shared" si="124"/>
        <v>178100</v>
      </c>
      <c r="S476" s="20">
        <f t="shared" si="125"/>
        <v>1364800</v>
      </c>
      <c r="T476" s="20">
        <f t="shared" si="126"/>
        <v>1023600</v>
      </c>
      <c r="U476" s="21">
        <f t="shared" si="127"/>
        <v>12592747</v>
      </c>
      <c r="V476" s="21">
        <f t="shared" si="128"/>
        <v>53711426</v>
      </c>
    </row>
    <row r="477" spans="1:22" ht="14.1" customHeight="1" x14ac:dyDescent="0.2">
      <c r="A477" s="14" t="s">
        <v>498</v>
      </c>
      <c r="B477" s="15" t="s">
        <v>642</v>
      </c>
      <c r="C477" s="16">
        <v>87248875</v>
      </c>
      <c r="D477" s="17" t="s">
        <v>504</v>
      </c>
      <c r="E477" s="18">
        <v>40</v>
      </c>
      <c r="F477" s="19">
        <v>338.56</v>
      </c>
      <c r="G477" s="20">
        <f t="shared" si="114"/>
        <v>7569406</v>
      </c>
      <c r="H477" s="20">
        <f t="shared" si="115"/>
        <v>38099344</v>
      </c>
      <c r="I477" s="20">
        <v>0</v>
      </c>
      <c r="J477" s="20">
        <f t="shared" si="116"/>
        <v>0</v>
      </c>
      <c r="K477" s="21">
        <f t="shared" si="117"/>
        <v>2523135</v>
      </c>
      <c r="L477" s="21">
        <f t="shared" si="118"/>
        <v>3174945</v>
      </c>
      <c r="M477" s="21">
        <f t="shared" si="119"/>
        <v>2116630</v>
      </c>
      <c r="N477" s="20">
        <f t="shared" si="120"/>
        <v>45914054</v>
      </c>
      <c r="O477" s="20">
        <f t="shared" si="121"/>
        <v>3385207</v>
      </c>
      <c r="P477" s="20">
        <f t="shared" si="122"/>
        <v>3238400</v>
      </c>
      <c r="Q477" s="20">
        <f t="shared" si="123"/>
        <v>4571900</v>
      </c>
      <c r="R477" s="20">
        <f t="shared" si="124"/>
        <v>198900</v>
      </c>
      <c r="S477" s="20">
        <f t="shared" si="125"/>
        <v>1524000</v>
      </c>
      <c r="T477" s="20">
        <f t="shared" si="126"/>
        <v>1143000</v>
      </c>
      <c r="U477" s="21">
        <f t="shared" si="127"/>
        <v>14061407</v>
      </c>
      <c r="V477" s="21">
        <f t="shared" si="128"/>
        <v>59975461</v>
      </c>
    </row>
    <row r="478" spans="1:22" ht="14.1" customHeight="1" x14ac:dyDescent="0.2">
      <c r="A478" s="14" t="s">
        <v>498</v>
      </c>
      <c r="B478" s="15" t="s">
        <v>642</v>
      </c>
      <c r="C478" s="16">
        <v>1061748730</v>
      </c>
      <c r="D478" s="17" t="s">
        <v>505</v>
      </c>
      <c r="E478" s="18">
        <v>40</v>
      </c>
      <c r="F478" s="19">
        <v>331.88</v>
      </c>
      <c r="G478" s="20">
        <f t="shared" si="114"/>
        <v>7420057</v>
      </c>
      <c r="H478" s="20">
        <f t="shared" si="115"/>
        <v>37347620</v>
      </c>
      <c r="I478" s="20">
        <v>0</v>
      </c>
      <c r="J478" s="20">
        <f t="shared" si="116"/>
        <v>0</v>
      </c>
      <c r="K478" s="21">
        <f t="shared" si="117"/>
        <v>2473352</v>
      </c>
      <c r="L478" s="21">
        <f t="shared" si="118"/>
        <v>3112302</v>
      </c>
      <c r="M478" s="21">
        <f t="shared" si="119"/>
        <v>2074868</v>
      </c>
      <c r="N478" s="20">
        <f t="shared" si="120"/>
        <v>45008142</v>
      </c>
      <c r="O478" s="20">
        <f t="shared" si="121"/>
        <v>3318414</v>
      </c>
      <c r="P478" s="20">
        <f t="shared" si="122"/>
        <v>3174500</v>
      </c>
      <c r="Q478" s="20">
        <f t="shared" si="123"/>
        <v>4481700</v>
      </c>
      <c r="R478" s="20">
        <f t="shared" si="124"/>
        <v>195000</v>
      </c>
      <c r="S478" s="20">
        <f t="shared" si="125"/>
        <v>1493900</v>
      </c>
      <c r="T478" s="20">
        <f t="shared" si="126"/>
        <v>1120400</v>
      </c>
      <c r="U478" s="21">
        <f t="shared" si="127"/>
        <v>13783914</v>
      </c>
      <c r="V478" s="21">
        <f t="shared" si="128"/>
        <v>58792056</v>
      </c>
    </row>
    <row r="479" spans="1:22" ht="14.1" customHeight="1" x14ac:dyDescent="0.2">
      <c r="A479" s="14" t="s">
        <v>498</v>
      </c>
      <c r="B479" s="15" t="s">
        <v>642</v>
      </c>
      <c r="C479" s="16">
        <v>10697021</v>
      </c>
      <c r="D479" s="17" t="s">
        <v>506</v>
      </c>
      <c r="E479" s="18">
        <v>40</v>
      </c>
      <c r="F479" s="19">
        <v>337.8</v>
      </c>
      <c r="G479" s="20">
        <f t="shared" si="114"/>
        <v>7552414</v>
      </c>
      <c r="H479" s="20">
        <f t="shared" si="115"/>
        <v>38013817</v>
      </c>
      <c r="I479" s="20">
        <v>0</v>
      </c>
      <c r="J479" s="20">
        <f t="shared" si="116"/>
        <v>0</v>
      </c>
      <c r="K479" s="21">
        <f t="shared" si="117"/>
        <v>2517471</v>
      </c>
      <c r="L479" s="21">
        <f t="shared" si="118"/>
        <v>3167818</v>
      </c>
      <c r="M479" s="21">
        <f t="shared" si="119"/>
        <v>2111879</v>
      </c>
      <c r="N479" s="20">
        <f t="shared" si="120"/>
        <v>45810985</v>
      </c>
      <c r="O479" s="20">
        <f t="shared" si="121"/>
        <v>3377607</v>
      </c>
      <c r="P479" s="20">
        <f t="shared" si="122"/>
        <v>3231200</v>
      </c>
      <c r="Q479" s="20">
        <f t="shared" si="123"/>
        <v>4561700</v>
      </c>
      <c r="R479" s="20">
        <f t="shared" si="124"/>
        <v>198400</v>
      </c>
      <c r="S479" s="20">
        <f t="shared" si="125"/>
        <v>1520600</v>
      </c>
      <c r="T479" s="20">
        <f t="shared" si="126"/>
        <v>1140400</v>
      </c>
      <c r="U479" s="21">
        <f t="shared" si="127"/>
        <v>14029907</v>
      </c>
      <c r="V479" s="21">
        <f t="shared" si="128"/>
        <v>59840892</v>
      </c>
    </row>
    <row r="480" spans="1:22" ht="14.1" customHeight="1" x14ac:dyDescent="0.2">
      <c r="A480" s="14" t="s">
        <v>498</v>
      </c>
      <c r="B480" s="15" t="s">
        <v>642</v>
      </c>
      <c r="C480" s="16">
        <v>1061762995</v>
      </c>
      <c r="D480" s="17" t="s">
        <v>645</v>
      </c>
      <c r="E480" s="18">
        <v>40</v>
      </c>
      <c r="F480" s="19">
        <v>262.48</v>
      </c>
      <c r="G480" s="20">
        <f t="shared" si="114"/>
        <v>5868436</v>
      </c>
      <c r="H480" s="20">
        <f t="shared" si="115"/>
        <v>29537795</v>
      </c>
      <c r="I480" s="20">
        <v>0</v>
      </c>
      <c r="J480" s="20">
        <f t="shared" si="116"/>
        <v>0</v>
      </c>
      <c r="K480" s="21">
        <f t="shared" si="117"/>
        <v>1956145</v>
      </c>
      <c r="L480" s="21">
        <f t="shared" si="118"/>
        <v>2461483</v>
      </c>
      <c r="M480" s="21">
        <f t="shared" si="119"/>
        <v>1640989</v>
      </c>
      <c r="N480" s="20">
        <f t="shared" si="120"/>
        <v>35596412</v>
      </c>
      <c r="O480" s="20">
        <f t="shared" si="121"/>
        <v>2624495</v>
      </c>
      <c r="P480" s="20">
        <f t="shared" si="122"/>
        <v>2510700</v>
      </c>
      <c r="Q480" s="20">
        <f t="shared" si="123"/>
        <v>3544500</v>
      </c>
      <c r="R480" s="20">
        <f t="shared" si="124"/>
        <v>154200</v>
      </c>
      <c r="S480" s="20">
        <f t="shared" si="125"/>
        <v>1181500</v>
      </c>
      <c r="T480" s="20">
        <f t="shared" si="126"/>
        <v>886100</v>
      </c>
      <c r="U480" s="21">
        <f t="shared" si="127"/>
        <v>10901495</v>
      </c>
      <c r="V480" s="21">
        <f t="shared" si="128"/>
        <v>46497907</v>
      </c>
    </row>
    <row r="481" spans="1:22" ht="14.1" customHeight="1" x14ac:dyDescent="0.2">
      <c r="A481" s="14" t="s">
        <v>498</v>
      </c>
      <c r="B481" s="15" t="s">
        <v>507</v>
      </c>
      <c r="C481" s="16">
        <v>1061717308</v>
      </c>
      <c r="D481" s="17" t="s">
        <v>508</v>
      </c>
      <c r="E481" s="18">
        <v>40</v>
      </c>
      <c r="F481" s="19">
        <v>419.62</v>
      </c>
      <c r="G481" s="20">
        <f t="shared" si="114"/>
        <v>9381717</v>
      </c>
      <c r="H481" s="20">
        <f t="shared" si="115"/>
        <v>47221309</v>
      </c>
      <c r="I481" s="20">
        <v>0</v>
      </c>
      <c r="J481" s="20">
        <f t="shared" si="116"/>
        <v>0</v>
      </c>
      <c r="K481" s="21">
        <f t="shared" si="117"/>
        <v>3127239</v>
      </c>
      <c r="L481" s="21">
        <f t="shared" si="118"/>
        <v>3935109</v>
      </c>
      <c r="M481" s="21">
        <f t="shared" si="119"/>
        <v>2623406</v>
      </c>
      <c r="N481" s="20">
        <f t="shared" si="120"/>
        <v>56907063</v>
      </c>
      <c r="O481" s="20">
        <f t="shared" si="121"/>
        <v>4195712</v>
      </c>
      <c r="P481" s="20">
        <f t="shared" si="122"/>
        <v>4013800</v>
      </c>
      <c r="Q481" s="20">
        <f t="shared" si="123"/>
        <v>5666600</v>
      </c>
      <c r="R481" s="20">
        <f t="shared" si="124"/>
        <v>246500</v>
      </c>
      <c r="S481" s="20">
        <f t="shared" si="125"/>
        <v>1888900</v>
      </c>
      <c r="T481" s="20">
        <f t="shared" si="126"/>
        <v>1416600</v>
      </c>
      <c r="U481" s="21">
        <f t="shared" si="127"/>
        <v>17428112</v>
      </c>
      <c r="V481" s="21">
        <f t="shared" si="128"/>
        <v>74335175</v>
      </c>
    </row>
    <row r="482" spans="1:22" ht="14.1" customHeight="1" x14ac:dyDescent="0.2">
      <c r="A482" s="14" t="s">
        <v>498</v>
      </c>
      <c r="B482" s="15" t="s">
        <v>507</v>
      </c>
      <c r="C482" s="16">
        <v>25282056</v>
      </c>
      <c r="D482" s="17" t="s">
        <v>509</v>
      </c>
      <c r="E482" s="18">
        <v>40</v>
      </c>
      <c r="F482" s="19">
        <v>461</v>
      </c>
      <c r="G482" s="20">
        <f t="shared" si="114"/>
        <v>10306877</v>
      </c>
      <c r="H482" s="20">
        <f t="shared" si="115"/>
        <v>51877948</v>
      </c>
      <c r="I482" s="20">
        <v>0</v>
      </c>
      <c r="J482" s="20">
        <f t="shared" si="116"/>
        <v>0</v>
      </c>
      <c r="K482" s="21">
        <f t="shared" si="117"/>
        <v>3435626</v>
      </c>
      <c r="L482" s="21">
        <f t="shared" si="118"/>
        <v>4323162</v>
      </c>
      <c r="M482" s="21">
        <f t="shared" si="119"/>
        <v>2882108</v>
      </c>
      <c r="N482" s="20">
        <f t="shared" si="120"/>
        <v>62518844</v>
      </c>
      <c r="O482" s="20">
        <f t="shared" si="121"/>
        <v>4609465</v>
      </c>
      <c r="P482" s="20">
        <f t="shared" si="122"/>
        <v>4409600</v>
      </c>
      <c r="Q482" s="20">
        <f t="shared" si="123"/>
        <v>6225400</v>
      </c>
      <c r="R482" s="20">
        <f t="shared" si="124"/>
        <v>270800</v>
      </c>
      <c r="S482" s="20">
        <f t="shared" si="125"/>
        <v>2075100</v>
      </c>
      <c r="T482" s="20">
        <f t="shared" si="126"/>
        <v>1556300</v>
      </c>
      <c r="U482" s="21">
        <f t="shared" si="127"/>
        <v>19146665</v>
      </c>
      <c r="V482" s="21">
        <f t="shared" si="128"/>
        <v>81665509</v>
      </c>
    </row>
    <row r="483" spans="1:22" ht="14.1" customHeight="1" x14ac:dyDescent="0.2">
      <c r="A483" s="14" t="s">
        <v>498</v>
      </c>
      <c r="B483" s="15" t="s">
        <v>507</v>
      </c>
      <c r="C483" s="16">
        <v>1061686766</v>
      </c>
      <c r="D483" s="17" t="s">
        <v>646</v>
      </c>
      <c r="E483" s="18">
        <v>40</v>
      </c>
      <c r="F483" s="19">
        <v>264.92</v>
      </c>
      <c r="G483" s="20">
        <f t="shared" si="114"/>
        <v>5922989</v>
      </c>
      <c r="H483" s="20">
        <f t="shared" si="115"/>
        <v>29812378</v>
      </c>
      <c r="I483" s="20">
        <v>0</v>
      </c>
      <c r="J483" s="20">
        <f t="shared" si="116"/>
        <v>0</v>
      </c>
      <c r="K483" s="21">
        <f t="shared" si="117"/>
        <v>1974330</v>
      </c>
      <c r="L483" s="21">
        <f t="shared" si="118"/>
        <v>2484365</v>
      </c>
      <c r="M483" s="21">
        <f t="shared" si="119"/>
        <v>1656243</v>
      </c>
      <c r="N483" s="20">
        <f t="shared" si="120"/>
        <v>35927316</v>
      </c>
      <c r="O483" s="20">
        <f t="shared" si="121"/>
        <v>2648892</v>
      </c>
      <c r="P483" s="20">
        <f t="shared" si="122"/>
        <v>2534100</v>
      </c>
      <c r="Q483" s="20">
        <f t="shared" si="123"/>
        <v>3577500</v>
      </c>
      <c r="R483" s="20">
        <f t="shared" si="124"/>
        <v>155600</v>
      </c>
      <c r="S483" s="20">
        <f t="shared" si="125"/>
        <v>1192500</v>
      </c>
      <c r="T483" s="20">
        <f t="shared" si="126"/>
        <v>894400</v>
      </c>
      <c r="U483" s="21">
        <f t="shared" si="127"/>
        <v>11002992</v>
      </c>
      <c r="V483" s="21">
        <f t="shared" si="128"/>
        <v>46930308</v>
      </c>
    </row>
    <row r="484" spans="1:22" ht="14.1" customHeight="1" x14ac:dyDescent="0.2">
      <c r="A484" s="14" t="s">
        <v>498</v>
      </c>
      <c r="B484" s="15" t="s">
        <v>507</v>
      </c>
      <c r="C484" s="16">
        <v>10294796</v>
      </c>
      <c r="D484" s="17" t="s">
        <v>647</v>
      </c>
      <c r="E484" s="18">
        <v>40</v>
      </c>
      <c r="F484" s="19">
        <v>367.78</v>
      </c>
      <c r="G484" s="20">
        <f t="shared" si="114"/>
        <v>8222697</v>
      </c>
      <c r="H484" s="20">
        <f t="shared" si="115"/>
        <v>41387575</v>
      </c>
      <c r="I484" s="20">
        <v>0</v>
      </c>
      <c r="J484" s="20">
        <f t="shared" si="116"/>
        <v>0</v>
      </c>
      <c r="K484" s="21">
        <f t="shared" si="117"/>
        <v>2740899</v>
      </c>
      <c r="L484" s="21">
        <f t="shared" si="118"/>
        <v>3448965</v>
      </c>
      <c r="M484" s="21">
        <f t="shared" si="119"/>
        <v>2299310</v>
      </c>
      <c r="N484" s="20">
        <f t="shared" si="120"/>
        <v>49876749</v>
      </c>
      <c r="O484" s="20">
        <f t="shared" si="121"/>
        <v>3677373</v>
      </c>
      <c r="P484" s="20">
        <f t="shared" si="122"/>
        <v>3517900</v>
      </c>
      <c r="Q484" s="20">
        <f t="shared" si="123"/>
        <v>4966500</v>
      </c>
      <c r="R484" s="20">
        <f t="shared" si="124"/>
        <v>216000</v>
      </c>
      <c r="S484" s="20">
        <f t="shared" si="125"/>
        <v>1655500</v>
      </c>
      <c r="T484" s="20">
        <f t="shared" si="126"/>
        <v>1241600</v>
      </c>
      <c r="U484" s="21">
        <f t="shared" si="127"/>
        <v>15274873</v>
      </c>
      <c r="V484" s="21">
        <f t="shared" si="128"/>
        <v>65151622</v>
      </c>
    </row>
    <row r="485" spans="1:22" ht="14.1" customHeight="1" x14ac:dyDescent="0.2">
      <c r="A485" s="14" t="s">
        <v>498</v>
      </c>
      <c r="B485" s="15" t="s">
        <v>507</v>
      </c>
      <c r="C485" s="16">
        <v>34324866</v>
      </c>
      <c r="D485" s="17" t="s">
        <v>648</v>
      </c>
      <c r="E485" s="18">
        <v>40</v>
      </c>
      <c r="F485" s="19">
        <v>293.95999999999998</v>
      </c>
      <c r="G485" s="20">
        <f t="shared" si="114"/>
        <v>6572255</v>
      </c>
      <c r="H485" s="20">
        <f t="shared" si="115"/>
        <v>33080350</v>
      </c>
      <c r="I485" s="20">
        <v>0</v>
      </c>
      <c r="J485" s="20">
        <f t="shared" si="116"/>
        <v>0</v>
      </c>
      <c r="K485" s="21">
        <f t="shared" si="117"/>
        <v>2190752</v>
      </c>
      <c r="L485" s="21">
        <f t="shared" si="118"/>
        <v>2756696</v>
      </c>
      <c r="M485" s="21">
        <f t="shared" si="119"/>
        <v>1837797</v>
      </c>
      <c r="N485" s="20">
        <f t="shared" si="120"/>
        <v>39865595</v>
      </c>
      <c r="O485" s="20">
        <f t="shared" si="121"/>
        <v>2939259</v>
      </c>
      <c r="P485" s="20">
        <f t="shared" si="122"/>
        <v>2811800</v>
      </c>
      <c r="Q485" s="20">
        <f t="shared" si="123"/>
        <v>3969600</v>
      </c>
      <c r="R485" s="20">
        <f t="shared" si="124"/>
        <v>172700</v>
      </c>
      <c r="S485" s="20">
        <f t="shared" si="125"/>
        <v>1323200</v>
      </c>
      <c r="T485" s="20">
        <f t="shared" si="126"/>
        <v>992400</v>
      </c>
      <c r="U485" s="21">
        <f t="shared" si="127"/>
        <v>12208959</v>
      </c>
      <c r="V485" s="21">
        <f t="shared" si="128"/>
        <v>52074554</v>
      </c>
    </row>
    <row r="486" spans="1:22" ht="14.1" customHeight="1" x14ac:dyDescent="0.2">
      <c r="A486" s="14" t="s">
        <v>498</v>
      </c>
      <c r="B486" s="15" t="s">
        <v>507</v>
      </c>
      <c r="C486" s="16">
        <v>1061732514</v>
      </c>
      <c r="D486" s="17" t="s">
        <v>510</v>
      </c>
      <c r="E486" s="18">
        <v>40</v>
      </c>
      <c r="F486" s="19">
        <v>318.36</v>
      </c>
      <c r="G486" s="20">
        <f t="shared" si="114"/>
        <v>7117781</v>
      </c>
      <c r="H486" s="20">
        <f t="shared" si="115"/>
        <v>35826164</v>
      </c>
      <c r="I486" s="20">
        <v>0</v>
      </c>
      <c r="J486" s="20">
        <f t="shared" si="116"/>
        <v>0</v>
      </c>
      <c r="K486" s="21">
        <f t="shared" si="117"/>
        <v>2372594</v>
      </c>
      <c r="L486" s="21">
        <f t="shared" si="118"/>
        <v>2985514</v>
      </c>
      <c r="M486" s="21">
        <f t="shared" si="119"/>
        <v>1990342</v>
      </c>
      <c r="N486" s="20">
        <f t="shared" si="120"/>
        <v>43174614</v>
      </c>
      <c r="O486" s="20">
        <f t="shared" si="121"/>
        <v>3183230</v>
      </c>
      <c r="P486" s="20">
        <f t="shared" si="122"/>
        <v>3045200</v>
      </c>
      <c r="Q486" s="20">
        <f t="shared" si="123"/>
        <v>4299100</v>
      </c>
      <c r="R486" s="20">
        <f t="shared" si="124"/>
        <v>187000</v>
      </c>
      <c r="S486" s="20">
        <f t="shared" si="125"/>
        <v>1433000</v>
      </c>
      <c r="T486" s="20">
        <f t="shared" si="126"/>
        <v>1074800</v>
      </c>
      <c r="U486" s="21">
        <f t="shared" si="127"/>
        <v>13222330</v>
      </c>
      <c r="V486" s="21">
        <f t="shared" si="128"/>
        <v>56396944</v>
      </c>
    </row>
    <row r="487" spans="1:22" ht="14.1" customHeight="1" x14ac:dyDescent="0.2">
      <c r="A487" s="14" t="s">
        <v>498</v>
      </c>
      <c r="B487" s="15" t="s">
        <v>507</v>
      </c>
      <c r="C487" s="16">
        <v>10290913</v>
      </c>
      <c r="D487" s="17" t="s">
        <v>649</v>
      </c>
      <c r="E487" s="18">
        <v>40</v>
      </c>
      <c r="F487" s="19">
        <v>475.16</v>
      </c>
      <c r="G487" s="20">
        <f t="shared" si="114"/>
        <v>10623461</v>
      </c>
      <c r="H487" s="20">
        <f t="shared" si="115"/>
        <v>53471420</v>
      </c>
      <c r="I487" s="20">
        <v>0</v>
      </c>
      <c r="J487" s="20">
        <f t="shared" si="116"/>
        <v>0</v>
      </c>
      <c r="K487" s="21">
        <f t="shared" si="117"/>
        <v>3541154</v>
      </c>
      <c r="L487" s="21">
        <f t="shared" si="118"/>
        <v>4455952</v>
      </c>
      <c r="M487" s="21">
        <f t="shared" si="119"/>
        <v>2970634</v>
      </c>
      <c r="N487" s="20">
        <f t="shared" si="120"/>
        <v>64439160</v>
      </c>
      <c r="O487" s="20">
        <f t="shared" si="121"/>
        <v>4751048</v>
      </c>
      <c r="P487" s="20">
        <f t="shared" si="122"/>
        <v>4545100</v>
      </c>
      <c r="Q487" s="20">
        <f t="shared" si="123"/>
        <v>6416600</v>
      </c>
      <c r="R487" s="20">
        <f t="shared" si="124"/>
        <v>279100</v>
      </c>
      <c r="S487" s="20">
        <f t="shared" si="125"/>
        <v>2138900</v>
      </c>
      <c r="T487" s="20">
        <f t="shared" si="126"/>
        <v>1604100</v>
      </c>
      <c r="U487" s="21">
        <f t="shared" si="127"/>
        <v>19734848</v>
      </c>
      <c r="V487" s="21">
        <f t="shared" si="128"/>
        <v>84174008</v>
      </c>
    </row>
    <row r="488" spans="1:22" ht="14.1" customHeight="1" x14ac:dyDescent="0.2">
      <c r="A488" s="14" t="s">
        <v>498</v>
      </c>
      <c r="B488" s="15" t="s">
        <v>507</v>
      </c>
      <c r="C488" s="16">
        <v>34317895</v>
      </c>
      <c r="D488" s="17" t="s">
        <v>511</v>
      </c>
      <c r="E488" s="18">
        <v>40</v>
      </c>
      <c r="F488" s="19">
        <v>420.46</v>
      </c>
      <c r="G488" s="20">
        <f t="shared" si="114"/>
        <v>9400498</v>
      </c>
      <c r="H488" s="20">
        <f t="shared" si="115"/>
        <v>47315840</v>
      </c>
      <c r="I488" s="20">
        <v>0</v>
      </c>
      <c r="J488" s="20">
        <f t="shared" si="116"/>
        <v>0</v>
      </c>
      <c r="K488" s="21">
        <f t="shared" si="117"/>
        <v>3133499</v>
      </c>
      <c r="L488" s="21">
        <f t="shared" si="118"/>
        <v>3942987</v>
      </c>
      <c r="M488" s="21">
        <f t="shared" si="119"/>
        <v>2628658</v>
      </c>
      <c r="N488" s="20">
        <f t="shared" si="120"/>
        <v>57020984</v>
      </c>
      <c r="O488" s="20">
        <f t="shared" si="121"/>
        <v>4204112</v>
      </c>
      <c r="P488" s="20">
        <f t="shared" si="122"/>
        <v>4021800</v>
      </c>
      <c r="Q488" s="20">
        <f t="shared" si="123"/>
        <v>5677900</v>
      </c>
      <c r="R488" s="20">
        <f t="shared" si="124"/>
        <v>247000</v>
      </c>
      <c r="S488" s="20">
        <f t="shared" si="125"/>
        <v>1892600</v>
      </c>
      <c r="T488" s="20">
        <f t="shared" si="126"/>
        <v>1419500</v>
      </c>
      <c r="U488" s="21">
        <f t="shared" si="127"/>
        <v>17462912</v>
      </c>
      <c r="V488" s="21">
        <f t="shared" si="128"/>
        <v>74483896</v>
      </c>
    </row>
    <row r="489" spans="1:22" ht="14.1" customHeight="1" x14ac:dyDescent="0.2">
      <c r="A489" s="14" t="s">
        <v>498</v>
      </c>
      <c r="B489" s="15" t="s">
        <v>507</v>
      </c>
      <c r="C489" s="16">
        <v>25272839</v>
      </c>
      <c r="D489" s="17" t="s">
        <v>512</v>
      </c>
      <c r="E489" s="18">
        <v>40</v>
      </c>
      <c r="F489" s="19">
        <v>411.18</v>
      </c>
      <c r="G489" s="20">
        <f t="shared" si="114"/>
        <v>9193019</v>
      </c>
      <c r="H489" s="20">
        <f t="shared" si="115"/>
        <v>46271529</v>
      </c>
      <c r="I489" s="20">
        <v>0</v>
      </c>
      <c r="J489" s="20">
        <f t="shared" si="116"/>
        <v>0</v>
      </c>
      <c r="K489" s="21">
        <f t="shared" si="117"/>
        <v>3064340</v>
      </c>
      <c r="L489" s="21">
        <f t="shared" si="118"/>
        <v>3855961</v>
      </c>
      <c r="M489" s="21">
        <f t="shared" si="119"/>
        <v>2570640</v>
      </c>
      <c r="N489" s="20">
        <f t="shared" si="120"/>
        <v>55762470</v>
      </c>
      <c r="O489" s="20">
        <f t="shared" si="121"/>
        <v>4111322</v>
      </c>
      <c r="P489" s="20">
        <f t="shared" si="122"/>
        <v>3933100</v>
      </c>
      <c r="Q489" s="20">
        <f t="shared" si="123"/>
        <v>5552600</v>
      </c>
      <c r="R489" s="20">
        <f t="shared" si="124"/>
        <v>241500</v>
      </c>
      <c r="S489" s="20">
        <f t="shared" si="125"/>
        <v>1850900</v>
      </c>
      <c r="T489" s="20">
        <f t="shared" si="126"/>
        <v>1388100</v>
      </c>
      <c r="U489" s="21">
        <f t="shared" si="127"/>
        <v>17077522</v>
      </c>
      <c r="V489" s="21">
        <f t="shared" si="128"/>
        <v>72839992</v>
      </c>
    </row>
    <row r="490" spans="1:22" ht="14.1" customHeight="1" x14ac:dyDescent="0.2">
      <c r="A490" s="14" t="s">
        <v>498</v>
      </c>
      <c r="B490" s="15" t="s">
        <v>513</v>
      </c>
      <c r="C490" s="16">
        <v>1061713413</v>
      </c>
      <c r="D490" s="17" t="s">
        <v>650</v>
      </c>
      <c r="E490" s="18">
        <v>40</v>
      </c>
      <c r="F490" s="19">
        <v>257.12</v>
      </c>
      <c r="G490" s="20">
        <f t="shared" si="114"/>
        <v>5748599</v>
      </c>
      <c r="H490" s="20">
        <f t="shared" si="115"/>
        <v>28934615</v>
      </c>
      <c r="I490" s="20">
        <v>0</v>
      </c>
      <c r="J490" s="20">
        <f t="shared" si="116"/>
        <v>0</v>
      </c>
      <c r="K490" s="21">
        <f t="shared" si="117"/>
        <v>1916200</v>
      </c>
      <c r="L490" s="21">
        <f t="shared" si="118"/>
        <v>2411218</v>
      </c>
      <c r="M490" s="21">
        <f t="shared" si="119"/>
        <v>1607479</v>
      </c>
      <c r="N490" s="20">
        <f t="shared" si="120"/>
        <v>34869512</v>
      </c>
      <c r="O490" s="20">
        <f t="shared" si="121"/>
        <v>2570901</v>
      </c>
      <c r="P490" s="20">
        <f t="shared" si="122"/>
        <v>2459400</v>
      </c>
      <c r="Q490" s="20">
        <f t="shared" si="123"/>
        <v>3472200</v>
      </c>
      <c r="R490" s="20">
        <f t="shared" si="124"/>
        <v>151000</v>
      </c>
      <c r="S490" s="20">
        <f t="shared" si="125"/>
        <v>1157400</v>
      </c>
      <c r="T490" s="20">
        <f t="shared" si="126"/>
        <v>868000</v>
      </c>
      <c r="U490" s="21">
        <f t="shared" si="127"/>
        <v>10678901</v>
      </c>
      <c r="V490" s="21">
        <f t="shared" si="128"/>
        <v>45548413</v>
      </c>
    </row>
    <row r="491" spans="1:22" ht="14.1" customHeight="1" x14ac:dyDescent="0.2">
      <c r="A491" s="14" t="s">
        <v>498</v>
      </c>
      <c r="B491" s="15" t="s">
        <v>513</v>
      </c>
      <c r="C491" s="16">
        <v>1061808261</v>
      </c>
      <c r="D491" s="17" t="s">
        <v>651</v>
      </c>
      <c r="E491" s="18">
        <v>40</v>
      </c>
      <c r="F491" s="19">
        <v>219.2</v>
      </c>
      <c r="G491" s="20">
        <f t="shared" si="114"/>
        <v>4900797</v>
      </c>
      <c r="H491" s="20">
        <f t="shared" si="115"/>
        <v>24667345</v>
      </c>
      <c r="I491" s="20">
        <v>0</v>
      </c>
      <c r="J491" s="20">
        <f t="shared" si="116"/>
        <v>0</v>
      </c>
      <c r="K491" s="21">
        <f t="shared" si="117"/>
        <v>1633599</v>
      </c>
      <c r="L491" s="21">
        <f t="shared" si="118"/>
        <v>2055612</v>
      </c>
      <c r="M491" s="21">
        <f t="shared" si="119"/>
        <v>1370408</v>
      </c>
      <c r="N491" s="20">
        <f t="shared" si="120"/>
        <v>29726964</v>
      </c>
      <c r="O491" s="20">
        <f t="shared" si="121"/>
        <v>2191745</v>
      </c>
      <c r="P491" s="20">
        <f t="shared" si="122"/>
        <v>2096700</v>
      </c>
      <c r="Q491" s="20">
        <f t="shared" si="123"/>
        <v>2960100</v>
      </c>
      <c r="R491" s="20">
        <f t="shared" si="124"/>
        <v>128800</v>
      </c>
      <c r="S491" s="20">
        <f t="shared" si="125"/>
        <v>986700</v>
      </c>
      <c r="T491" s="20">
        <f t="shared" si="126"/>
        <v>740000</v>
      </c>
      <c r="U491" s="21">
        <f t="shared" si="127"/>
        <v>9104045</v>
      </c>
      <c r="V491" s="21">
        <f t="shared" si="128"/>
        <v>38831009</v>
      </c>
    </row>
    <row r="492" spans="1:22" ht="14.1" customHeight="1" x14ac:dyDescent="0.2">
      <c r="A492" s="14" t="s">
        <v>498</v>
      </c>
      <c r="B492" s="15" t="s">
        <v>513</v>
      </c>
      <c r="C492" s="16">
        <v>4616175</v>
      </c>
      <c r="D492" s="17" t="s">
        <v>514</v>
      </c>
      <c r="E492" s="18">
        <v>40</v>
      </c>
      <c r="F492" s="19">
        <v>301.83999999999997</v>
      </c>
      <c r="G492" s="20">
        <f t="shared" si="114"/>
        <v>6748433</v>
      </c>
      <c r="H492" s="20">
        <f t="shared" si="115"/>
        <v>33967113</v>
      </c>
      <c r="I492" s="20">
        <v>0</v>
      </c>
      <c r="J492" s="20">
        <f t="shared" si="116"/>
        <v>0</v>
      </c>
      <c r="K492" s="21">
        <f t="shared" si="117"/>
        <v>2249478</v>
      </c>
      <c r="L492" s="21">
        <f t="shared" si="118"/>
        <v>2830593</v>
      </c>
      <c r="M492" s="21">
        <f t="shared" si="119"/>
        <v>1887062</v>
      </c>
      <c r="N492" s="20">
        <f t="shared" si="120"/>
        <v>40934246</v>
      </c>
      <c r="O492" s="20">
        <f t="shared" si="121"/>
        <v>3018049</v>
      </c>
      <c r="P492" s="20">
        <f t="shared" si="122"/>
        <v>2887200</v>
      </c>
      <c r="Q492" s="20">
        <f t="shared" si="123"/>
        <v>4076100</v>
      </c>
      <c r="R492" s="20">
        <f t="shared" si="124"/>
        <v>177300</v>
      </c>
      <c r="S492" s="20">
        <f t="shared" si="125"/>
        <v>1358700</v>
      </c>
      <c r="T492" s="20">
        <f t="shared" si="126"/>
        <v>1019000</v>
      </c>
      <c r="U492" s="21">
        <f t="shared" si="127"/>
        <v>12536349</v>
      </c>
      <c r="V492" s="21">
        <f t="shared" si="128"/>
        <v>53470595</v>
      </c>
    </row>
    <row r="493" spans="1:22" ht="14.1" customHeight="1" x14ac:dyDescent="0.2">
      <c r="A493" s="14" t="s">
        <v>498</v>
      </c>
      <c r="B493" s="15" t="s">
        <v>513</v>
      </c>
      <c r="C493" s="16">
        <v>76315599</v>
      </c>
      <c r="D493" s="17" t="s">
        <v>515</v>
      </c>
      <c r="E493" s="18">
        <v>40</v>
      </c>
      <c r="F493" s="19">
        <v>321</v>
      </c>
      <c r="G493" s="20">
        <f t="shared" si="114"/>
        <v>7176806</v>
      </c>
      <c r="H493" s="20">
        <f t="shared" si="115"/>
        <v>36123257</v>
      </c>
      <c r="I493" s="20">
        <v>0</v>
      </c>
      <c r="J493" s="20">
        <f t="shared" si="116"/>
        <v>0</v>
      </c>
      <c r="K493" s="21">
        <f t="shared" si="117"/>
        <v>2392269</v>
      </c>
      <c r="L493" s="21">
        <f t="shared" si="118"/>
        <v>3010271</v>
      </c>
      <c r="M493" s="21">
        <f t="shared" si="119"/>
        <v>2006848</v>
      </c>
      <c r="N493" s="20">
        <f t="shared" si="120"/>
        <v>43532645</v>
      </c>
      <c r="O493" s="20">
        <f t="shared" si="121"/>
        <v>3209627</v>
      </c>
      <c r="P493" s="20">
        <f t="shared" si="122"/>
        <v>3070500</v>
      </c>
      <c r="Q493" s="20">
        <f t="shared" si="123"/>
        <v>4334800</v>
      </c>
      <c r="R493" s="20">
        <f t="shared" si="124"/>
        <v>188600</v>
      </c>
      <c r="S493" s="20">
        <f t="shared" si="125"/>
        <v>1444900</v>
      </c>
      <c r="T493" s="20">
        <f t="shared" si="126"/>
        <v>1083700</v>
      </c>
      <c r="U493" s="21">
        <f t="shared" si="127"/>
        <v>13332127</v>
      </c>
      <c r="V493" s="21">
        <f t="shared" si="128"/>
        <v>56864772</v>
      </c>
    </row>
    <row r="494" spans="1:22" ht="14.1" customHeight="1" x14ac:dyDescent="0.2">
      <c r="A494" s="14" t="s">
        <v>498</v>
      </c>
      <c r="B494" s="15" t="s">
        <v>513</v>
      </c>
      <c r="C494" s="16">
        <v>10304373</v>
      </c>
      <c r="D494" s="17" t="s">
        <v>516</v>
      </c>
      <c r="E494" s="18">
        <v>40</v>
      </c>
      <c r="F494" s="19">
        <v>329.28</v>
      </c>
      <c r="G494" s="20">
        <f t="shared" si="114"/>
        <v>7361927</v>
      </c>
      <c r="H494" s="20">
        <f t="shared" si="115"/>
        <v>37055033</v>
      </c>
      <c r="I494" s="20">
        <v>0</v>
      </c>
      <c r="J494" s="20">
        <f t="shared" si="116"/>
        <v>0</v>
      </c>
      <c r="K494" s="21">
        <f t="shared" si="117"/>
        <v>2453976</v>
      </c>
      <c r="L494" s="21">
        <f t="shared" si="118"/>
        <v>3087919</v>
      </c>
      <c r="M494" s="21">
        <f t="shared" si="119"/>
        <v>2058613</v>
      </c>
      <c r="N494" s="20">
        <f t="shared" si="120"/>
        <v>44655541</v>
      </c>
      <c r="O494" s="20">
        <f t="shared" si="121"/>
        <v>3292417</v>
      </c>
      <c r="P494" s="20">
        <f t="shared" si="122"/>
        <v>3149700</v>
      </c>
      <c r="Q494" s="20">
        <f t="shared" si="123"/>
        <v>4446600</v>
      </c>
      <c r="R494" s="20">
        <f t="shared" si="124"/>
        <v>193400</v>
      </c>
      <c r="S494" s="20">
        <f t="shared" si="125"/>
        <v>1482200</v>
      </c>
      <c r="T494" s="20">
        <f t="shared" si="126"/>
        <v>1111700</v>
      </c>
      <c r="U494" s="21">
        <f t="shared" si="127"/>
        <v>13676017</v>
      </c>
      <c r="V494" s="21">
        <f t="shared" si="128"/>
        <v>58331558</v>
      </c>
    </row>
    <row r="495" spans="1:22" ht="14.1" customHeight="1" x14ac:dyDescent="0.2">
      <c r="A495" s="14" t="s">
        <v>498</v>
      </c>
      <c r="B495" s="15" t="s">
        <v>513</v>
      </c>
      <c r="C495" s="16">
        <v>87062432</v>
      </c>
      <c r="D495" s="17" t="s">
        <v>517</v>
      </c>
      <c r="E495" s="18">
        <v>40</v>
      </c>
      <c r="F495" s="19">
        <v>469.33</v>
      </c>
      <c r="G495" s="20">
        <f t="shared" si="114"/>
        <v>10493116</v>
      </c>
      <c r="H495" s="20">
        <f t="shared" si="115"/>
        <v>52815351</v>
      </c>
      <c r="I495" s="20">
        <v>0</v>
      </c>
      <c r="J495" s="20">
        <f t="shared" si="116"/>
        <v>0</v>
      </c>
      <c r="K495" s="21">
        <f t="shared" si="117"/>
        <v>3497705</v>
      </c>
      <c r="L495" s="21">
        <f t="shared" si="118"/>
        <v>4401279</v>
      </c>
      <c r="M495" s="21">
        <f t="shared" si="119"/>
        <v>2934186</v>
      </c>
      <c r="N495" s="20">
        <f t="shared" si="120"/>
        <v>63648521</v>
      </c>
      <c r="O495" s="20">
        <f t="shared" si="121"/>
        <v>4692755</v>
      </c>
      <c r="P495" s="20">
        <f t="shared" si="122"/>
        <v>4489300</v>
      </c>
      <c r="Q495" s="20">
        <f t="shared" si="123"/>
        <v>6337800</v>
      </c>
      <c r="R495" s="20">
        <f t="shared" si="124"/>
        <v>275700</v>
      </c>
      <c r="S495" s="20">
        <f t="shared" si="125"/>
        <v>2112600</v>
      </c>
      <c r="T495" s="20">
        <f t="shared" si="126"/>
        <v>1584500</v>
      </c>
      <c r="U495" s="21">
        <f t="shared" si="127"/>
        <v>19492655</v>
      </c>
      <c r="V495" s="21">
        <f t="shared" si="128"/>
        <v>83141176</v>
      </c>
    </row>
    <row r="496" spans="1:22" ht="14.1" customHeight="1" x14ac:dyDescent="0.2">
      <c r="A496" s="14" t="s">
        <v>498</v>
      </c>
      <c r="B496" s="15" t="s">
        <v>513</v>
      </c>
      <c r="C496" s="16">
        <v>10292791</v>
      </c>
      <c r="D496" s="17" t="s">
        <v>518</v>
      </c>
      <c r="E496" s="18">
        <v>40</v>
      </c>
      <c r="F496" s="19">
        <v>367.22</v>
      </c>
      <c r="G496" s="20">
        <f t="shared" si="114"/>
        <v>8210176</v>
      </c>
      <c r="H496" s="20">
        <f t="shared" si="115"/>
        <v>41324553</v>
      </c>
      <c r="I496" s="20">
        <v>0</v>
      </c>
      <c r="J496" s="20">
        <f t="shared" si="116"/>
        <v>0</v>
      </c>
      <c r="K496" s="21">
        <f t="shared" si="117"/>
        <v>2736725</v>
      </c>
      <c r="L496" s="21">
        <f t="shared" si="118"/>
        <v>3443713</v>
      </c>
      <c r="M496" s="21">
        <f t="shared" si="119"/>
        <v>2295808</v>
      </c>
      <c r="N496" s="20">
        <f t="shared" si="120"/>
        <v>49800799</v>
      </c>
      <c r="O496" s="20">
        <f t="shared" si="121"/>
        <v>3671773</v>
      </c>
      <c r="P496" s="20">
        <f t="shared" si="122"/>
        <v>3512600</v>
      </c>
      <c r="Q496" s="20">
        <f t="shared" si="123"/>
        <v>4958900</v>
      </c>
      <c r="R496" s="20">
        <f t="shared" si="124"/>
        <v>215700</v>
      </c>
      <c r="S496" s="20">
        <f t="shared" si="125"/>
        <v>1653000</v>
      </c>
      <c r="T496" s="20">
        <f t="shared" si="126"/>
        <v>1239700</v>
      </c>
      <c r="U496" s="21">
        <f t="shared" si="127"/>
        <v>15251673</v>
      </c>
      <c r="V496" s="21">
        <f t="shared" si="128"/>
        <v>65052472</v>
      </c>
    </row>
    <row r="497" spans="1:22" ht="14.1" customHeight="1" x14ac:dyDescent="0.2">
      <c r="A497" s="14" t="s">
        <v>498</v>
      </c>
      <c r="B497" s="15" t="s">
        <v>513</v>
      </c>
      <c r="C497" s="16">
        <v>1061767739</v>
      </c>
      <c r="D497" s="17" t="s">
        <v>519</v>
      </c>
      <c r="E497" s="18">
        <v>40</v>
      </c>
      <c r="F497" s="19">
        <v>339.76</v>
      </c>
      <c r="G497" s="20">
        <f t="shared" si="114"/>
        <v>7596235</v>
      </c>
      <c r="H497" s="20">
        <f t="shared" si="115"/>
        <v>38234383</v>
      </c>
      <c r="I497" s="20">
        <v>0</v>
      </c>
      <c r="J497" s="20">
        <f t="shared" si="116"/>
        <v>0</v>
      </c>
      <c r="K497" s="21">
        <f t="shared" si="117"/>
        <v>2532078</v>
      </c>
      <c r="L497" s="21">
        <f t="shared" si="118"/>
        <v>3186199</v>
      </c>
      <c r="M497" s="21">
        <f t="shared" si="119"/>
        <v>2124132</v>
      </c>
      <c r="N497" s="20">
        <f t="shared" si="120"/>
        <v>46076792</v>
      </c>
      <c r="O497" s="20">
        <f t="shared" si="121"/>
        <v>3397205</v>
      </c>
      <c r="P497" s="20">
        <f t="shared" si="122"/>
        <v>3249900</v>
      </c>
      <c r="Q497" s="20">
        <f t="shared" si="123"/>
        <v>4588100</v>
      </c>
      <c r="R497" s="20">
        <f t="shared" si="124"/>
        <v>199600</v>
      </c>
      <c r="S497" s="20">
        <f t="shared" si="125"/>
        <v>1529400</v>
      </c>
      <c r="T497" s="20">
        <f t="shared" si="126"/>
        <v>1147000</v>
      </c>
      <c r="U497" s="21">
        <f t="shared" si="127"/>
        <v>14111205</v>
      </c>
      <c r="V497" s="21">
        <f t="shared" si="128"/>
        <v>60187997</v>
      </c>
    </row>
    <row r="498" spans="1:22" ht="14.1" customHeight="1" x14ac:dyDescent="0.2">
      <c r="A498" s="14" t="s">
        <v>498</v>
      </c>
      <c r="B498" s="15" t="s">
        <v>520</v>
      </c>
      <c r="C498" s="16">
        <v>98137494</v>
      </c>
      <c r="D498" s="17" t="s">
        <v>521</v>
      </c>
      <c r="E498" s="18">
        <v>40</v>
      </c>
      <c r="F498" s="19">
        <v>470.06</v>
      </c>
      <c r="G498" s="20">
        <f t="shared" si="114"/>
        <v>10509437</v>
      </c>
      <c r="H498" s="20">
        <f t="shared" si="115"/>
        <v>52897500</v>
      </c>
      <c r="I498" s="20">
        <v>0</v>
      </c>
      <c r="J498" s="20">
        <f t="shared" si="116"/>
        <v>0</v>
      </c>
      <c r="K498" s="21">
        <f t="shared" si="117"/>
        <v>3503146</v>
      </c>
      <c r="L498" s="21">
        <f t="shared" si="118"/>
        <v>4408125</v>
      </c>
      <c r="M498" s="21">
        <f t="shared" si="119"/>
        <v>2938750</v>
      </c>
      <c r="N498" s="20">
        <f t="shared" si="120"/>
        <v>63747521</v>
      </c>
      <c r="O498" s="20">
        <f t="shared" si="121"/>
        <v>4700054</v>
      </c>
      <c r="P498" s="20">
        <f t="shared" si="122"/>
        <v>4496300</v>
      </c>
      <c r="Q498" s="20">
        <f t="shared" si="123"/>
        <v>6347700</v>
      </c>
      <c r="R498" s="20">
        <f t="shared" si="124"/>
        <v>276100</v>
      </c>
      <c r="S498" s="20">
        <f t="shared" si="125"/>
        <v>2115900</v>
      </c>
      <c r="T498" s="20">
        <f t="shared" si="126"/>
        <v>1586900</v>
      </c>
      <c r="U498" s="21">
        <f t="shared" si="127"/>
        <v>19522954</v>
      </c>
      <c r="V498" s="21">
        <f t="shared" si="128"/>
        <v>83270475</v>
      </c>
    </row>
    <row r="499" spans="1:22" ht="14.1" customHeight="1" x14ac:dyDescent="0.2">
      <c r="A499" s="14" t="s">
        <v>498</v>
      </c>
      <c r="B499" s="15" t="s">
        <v>520</v>
      </c>
      <c r="C499" s="16">
        <v>1061717789</v>
      </c>
      <c r="D499" s="17" t="s">
        <v>652</v>
      </c>
      <c r="E499" s="18">
        <v>40</v>
      </c>
      <c r="F499" s="19">
        <v>308.32</v>
      </c>
      <c r="G499" s="20">
        <f t="shared" si="114"/>
        <v>6893311</v>
      </c>
      <c r="H499" s="20">
        <f t="shared" si="115"/>
        <v>34696332</v>
      </c>
      <c r="I499" s="20">
        <v>0</v>
      </c>
      <c r="J499" s="20">
        <f t="shared" si="116"/>
        <v>0</v>
      </c>
      <c r="K499" s="21">
        <f t="shared" si="117"/>
        <v>2297770</v>
      </c>
      <c r="L499" s="21">
        <f t="shared" si="118"/>
        <v>2891361</v>
      </c>
      <c r="M499" s="21">
        <f t="shared" si="119"/>
        <v>1927574</v>
      </c>
      <c r="N499" s="20">
        <f t="shared" si="120"/>
        <v>41813037</v>
      </c>
      <c r="O499" s="20">
        <f t="shared" si="121"/>
        <v>3082842</v>
      </c>
      <c r="P499" s="20">
        <f t="shared" si="122"/>
        <v>2949200</v>
      </c>
      <c r="Q499" s="20">
        <f t="shared" si="123"/>
        <v>4163600</v>
      </c>
      <c r="R499" s="20">
        <f t="shared" si="124"/>
        <v>181100</v>
      </c>
      <c r="S499" s="20">
        <f t="shared" si="125"/>
        <v>1387900</v>
      </c>
      <c r="T499" s="20">
        <f t="shared" si="126"/>
        <v>1040900</v>
      </c>
      <c r="U499" s="21">
        <f t="shared" si="127"/>
        <v>12805542</v>
      </c>
      <c r="V499" s="21">
        <f t="shared" si="128"/>
        <v>54618579</v>
      </c>
    </row>
    <row r="500" spans="1:22" ht="14.1" customHeight="1" x14ac:dyDescent="0.2">
      <c r="A500" s="14" t="s">
        <v>498</v>
      </c>
      <c r="B500" s="15" t="s">
        <v>520</v>
      </c>
      <c r="C500" s="16">
        <v>1085262657</v>
      </c>
      <c r="D500" s="17" t="s">
        <v>653</v>
      </c>
      <c r="E500" s="18">
        <v>40</v>
      </c>
      <c r="F500" s="19">
        <v>384.42</v>
      </c>
      <c r="G500" s="20">
        <f t="shared" si="114"/>
        <v>8594728</v>
      </c>
      <c r="H500" s="20">
        <f t="shared" si="115"/>
        <v>43260131</v>
      </c>
      <c r="I500" s="20">
        <v>0</v>
      </c>
      <c r="J500" s="20">
        <f t="shared" si="116"/>
        <v>0</v>
      </c>
      <c r="K500" s="21">
        <f t="shared" si="117"/>
        <v>2864909</v>
      </c>
      <c r="L500" s="21">
        <f t="shared" si="118"/>
        <v>3605011</v>
      </c>
      <c r="M500" s="21">
        <f t="shared" si="119"/>
        <v>2403341</v>
      </c>
      <c r="N500" s="20">
        <f t="shared" si="120"/>
        <v>52133392</v>
      </c>
      <c r="O500" s="20">
        <f t="shared" si="121"/>
        <v>3843753</v>
      </c>
      <c r="P500" s="20">
        <f t="shared" si="122"/>
        <v>3677100</v>
      </c>
      <c r="Q500" s="20">
        <f t="shared" si="123"/>
        <v>5191200</v>
      </c>
      <c r="R500" s="20">
        <f t="shared" si="124"/>
        <v>225800</v>
      </c>
      <c r="S500" s="20">
        <f t="shared" si="125"/>
        <v>1730400</v>
      </c>
      <c r="T500" s="20">
        <f t="shared" si="126"/>
        <v>1297800</v>
      </c>
      <c r="U500" s="21">
        <f t="shared" si="127"/>
        <v>15966053</v>
      </c>
      <c r="V500" s="21">
        <f t="shared" si="128"/>
        <v>68099445</v>
      </c>
    </row>
    <row r="501" spans="1:22" ht="14.1" customHeight="1" x14ac:dyDescent="0.2">
      <c r="A501" s="14" t="s">
        <v>498</v>
      </c>
      <c r="B501" s="15" t="s">
        <v>520</v>
      </c>
      <c r="C501" s="16">
        <v>76332775</v>
      </c>
      <c r="D501" s="17" t="s">
        <v>654</v>
      </c>
      <c r="E501" s="18">
        <v>40</v>
      </c>
      <c r="F501" s="19">
        <v>503.31</v>
      </c>
      <c r="G501" s="20">
        <f t="shared" si="114"/>
        <v>11252829</v>
      </c>
      <c r="H501" s="20">
        <f t="shared" si="115"/>
        <v>56639239</v>
      </c>
      <c r="I501" s="20">
        <v>0</v>
      </c>
      <c r="J501" s="20">
        <f t="shared" si="116"/>
        <v>0</v>
      </c>
      <c r="K501" s="21">
        <f t="shared" si="117"/>
        <v>3750943</v>
      </c>
      <c r="L501" s="21">
        <f t="shared" si="118"/>
        <v>4719937</v>
      </c>
      <c r="M501" s="21">
        <f t="shared" si="119"/>
        <v>3146624</v>
      </c>
      <c r="N501" s="20">
        <f t="shared" si="120"/>
        <v>68256743</v>
      </c>
      <c r="O501" s="20">
        <f t="shared" si="121"/>
        <v>5032515</v>
      </c>
      <c r="P501" s="20">
        <f t="shared" si="122"/>
        <v>4814300</v>
      </c>
      <c r="Q501" s="20">
        <f t="shared" si="123"/>
        <v>6796700</v>
      </c>
      <c r="R501" s="20">
        <f t="shared" si="124"/>
        <v>295700</v>
      </c>
      <c r="S501" s="20">
        <f t="shared" si="125"/>
        <v>2265600</v>
      </c>
      <c r="T501" s="20">
        <f t="shared" si="126"/>
        <v>1699200</v>
      </c>
      <c r="U501" s="21">
        <f t="shared" si="127"/>
        <v>20904015</v>
      </c>
      <c r="V501" s="21">
        <f t="shared" si="128"/>
        <v>89160758</v>
      </c>
    </row>
    <row r="502" spans="1:22" ht="14.1" customHeight="1" x14ac:dyDescent="0.2">
      <c r="A502" s="14" t="s">
        <v>498</v>
      </c>
      <c r="B502" s="15" t="s">
        <v>520</v>
      </c>
      <c r="C502" s="16">
        <v>76327676</v>
      </c>
      <c r="D502" s="17" t="s">
        <v>522</v>
      </c>
      <c r="E502" s="18">
        <v>40</v>
      </c>
      <c r="F502" s="19">
        <v>479.28</v>
      </c>
      <c r="G502" s="20">
        <f t="shared" si="114"/>
        <v>10715574</v>
      </c>
      <c r="H502" s="20">
        <f t="shared" si="115"/>
        <v>53935056</v>
      </c>
      <c r="I502" s="20">
        <v>0</v>
      </c>
      <c r="J502" s="20">
        <f t="shared" si="116"/>
        <v>0</v>
      </c>
      <c r="K502" s="21">
        <f t="shared" si="117"/>
        <v>3571858</v>
      </c>
      <c r="L502" s="21">
        <f t="shared" si="118"/>
        <v>4494588</v>
      </c>
      <c r="M502" s="21">
        <f t="shared" si="119"/>
        <v>2996392</v>
      </c>
      <c r="N502" s="20">
        <f t="shared" si="120"/>
        <v>64997894</v>
      </c>
      <c r="O502" s="20">
        <f t="shared" si="121"/>
        <v>4792243</v>
      </c>
      <c r="P502" s="20">
        <f t="shared" si="122"/>
        <v>4584500</v>
      </c>
      <c r="Q502" s="20">
        <f t="shared" si="123"/>
        <v>6472200</v>
      </c>
      <c r="R502" s="20">
        <f t="shared" si="124"/>
        <v>281500</v>
      </c>
      <c r="S502" s="20">
        <f t="shared" si="125"/>
        <v>2157400</v>
      </c>
      <c r="T502" s="20">
        <f t="shared" si="126"/>
        <v>1618100</v>
      </c>
      <c r="U502" s="21">
        <f t="shared" si="127"/>
        <v>19905943</v>
      </c>
      <c r="V502" s="21">
        <f t="shared" si="128"/>
        <v>84903837</v>
      </c>
    </row>
    <row r="503" spans="1:22" ht="14.1" customHeight="1" x14ac:dyDescent="0.2">
      <c r="A503" s="14" t="s">
        <v>498</v>
      </c>
      <c r="B503" s="15" t="s">
        <v>520</v>
      </c>
      <c r="C503" s="16">
        <v>87101247</v>
      </c>
      <c r="D503" s="17" t="s">
        <v>523</v>
      </c>
      <c r="E503" s="18">
        <v>40</v>
      </c>
      <c r="F503" s="19">
        <v>412.09</v>
      </c>
      <c r="G503" s="20">
        <f t="shared" si="114"/>
        <v>9213364</v>
      </c>
      <c r="H503" s="20">
        <f t="shared" si="115"/>
        <v>46373932</v>
      </c>
      <c r="I503" s="20">
        <v>0</v>
      </c>
      <c r="J503" s="20">
        <f t="shared" si="116"/>
        <v>0</v>
      </c>
      <c r="K503" s="21">
        <f t="shared" si="117"/>
        <v>3071121</v>
      </c>
      <c r="L503" s="21">
        <f t="shared" si="118"/>
        <v>3864494</v>
      </c>
      <c r="M503" s="21">
        <f t="shared" si="119"/>
        <v>2576330</v>
      </c>
      <c r="N503" s="20">
        <f t="shared" si="120"/>
        <v>55885877</v>
      </c>
      <c r="O503" s="20">
        <f t="shared" si="121"/>
        <v>4120421</v>
      </c>
      <c r="P503" s="20">
        <f t="shared" si="122"/>
        <v>3941800</v>
      </c>
      <c r="Q503" s="20">
        <f t="shared" si="123"/>
        <v>5564900</v>
      </c>
      <c r="R503" s="20">
        <f t="shared" si="124"/>
        <v>242100</v>
      </c>
      <c r="S503" s="20">
        <f t="shared" si="125"/>
        <v>1855000</v>
      </c>
      <c r="T503" s="20">
        <f t="shared" si="126"/>
        <v>1391200</v>
      </c>
      <c r="U503" s="21">
        <f t="shared" si="127"/>
        <v>17115421</v>
      </c>
      <c r="V503" s="21">
        <f t="shared" si="128"/>
        <v>73001298</v>
      </c>
    </row>
    <row r="504" spans="1:22" ht="14.1" customHeight="1" x14ac:dyDescent="0.2">
      <c r="A504" s="14" t="s">
        <v>498</v>
      </c>
      <c r="B504" s="15" t="s">
        <v>520</v>
      </c>
      <c r="C504" s="16">
        <v>1061700340</v>
      </c>
      <c r="D504" s="17" t="s">
        <v>655</v>
      </c>
      <c r="E504" s="18">
        <v>40</v>
      </c>
      <c r="F504" s="19">
        <v>374.18</v>
      </c>
      <c r="G504" s="20">
        <f t="shared" si="114"/>
        <v>8365785</v>
      </c>
      <c r="H504" s="20">
        <f t="shared" si="115"/>
        <v>42107785</v>
      </c>
      <c r="I504" s="20">
        <v>0</v>
      </c>
      <c r="J504" s="20">
        <f t="shared" si="116"/>
        <v>0</v>
      </c>
      <c r="K504" s="21">
        <f t="shared" si="117"/>
        <v>2788595</v>
      </c>
      <c r="L504" s="21">
        <f t="shared" si="118"/>
        <v>3508982</v>
      </c>
      <c r="M504" s="21">
        <f t="shared" si="119"/>
        <v>2339321</v>
      </c>
      <c r="N504" s="20">
        <f t="shared" si="120"/>
        <v>50744683</v>
      </c>
      <c r="O504" s="20">
        <f t="shared" si="121"/>
        <v>3741365</v>
      </c>
      <c r="P504" s="20">
        <f t="shared" si="122"/>
        <v>3579200</v>
      </c>
      <c r="Q504" s="20">
        <f t="shared" si="123"/>
        <v>5052900</v>
      </c>
      <c r="R504" s="20">
        <f t="shared" si="124"/>
        <v>219800</v>
      </c>
      <c r="S504" s="20">
        <f t="shared" si="125"/>
        <v>1684300</v>
      </c>
      <c r="T504" s="20">
        <f t="shared" si="126"/>
        <v>1263200</v>
      </c>
      <c r="U504" s="21">
        <f t="shared" si="127"/>
        <v>15540765</v>
      </c>
      <c r="V504" s="21">
        <f t="shared" si="128"/>
        <v>66285448</v>
      </c>
    </row>
    <row r="505" spans="1:22" ht="14.1" customHeight="1" x14ac:dyDescent="0.2">
      <c r="A505" s="14" t="s">
        <v>498</v>
      </c>
      <c r="B505" s="15" t="s">
        <v>520</v>
      </c>
      <c r="C505" s="16">
        <v>76326267</v>
      </c>
      <c r="D505" s="17" t="s">
        <v>524</v>
      </c>
      <c r="E505" s="18">
        <v>40</v>
      </c>
      <c r="F505" s="19">
        <v>447.18</v>
      </c>
      <c r="G505" s="20">
        <f t="shared" si="114"/>
        <v>9997894</v>
      </c>
      <c r="H505" s="20">
        <f t="shared" si="115"/>
        <v>50322733</v>
      </c>
      <c r="I505" s="20">
        <v>0</v>
      </c>
      <c r="J505" s="20">
        <f t="shared" si="116"/>
        <v>0</v>
      </c>
      <c r="K505" s="21">
        <f t="shared" si="117"/>
        <v>3332631</v>
      </c>
      <c r="L505" s="21">
        <f t="shared" si="118"/>
        <v>4193561</v>
      </c>
      <c r="M505" s="21">
        <f t="shared" si="119"/>
        <v>2795707</v>
      </c>
      <c r="N505" s="20">
        <f t="shared" si="120"/>
        <v>60644632</v>
      </c>
      <c r="O505" s="20">
        <f t="shared" si="121"/>
        <v>4471280</v>
      </c>
      <c r="P505" s="20">
        <f t="shared" si="122"/>
        <v>4277400</v>
      </c>
      <c r="Q505" s="20">
        <f t="shared" si="123"/>
        <v>6038700</v>
      </c>
      <c r="R505" s="20">
        <f t="shared" si="124"/>
        <v>262700</v>
      </c>
      <c r="S505" s="20">
        <f t="shared" si="125"/>
        <v>2012900</v>
      </c>
      <c r="T505" s="20">
        <f t="shared" si="126"/>
        <v>1509700</v>
      </c>
      <c r="U505" s="21">
        <f t="shared" si="127"/>
        <v>18572680</v>
      </c>
      <c r="V505" s="21">
        <f t="shared" si="128"/>
        <v>79217312</v>
      </c>
    </row>
    <row r="506" spans="1:22" ht="14.1" customHeight="1" x14ac:dyDescent="0.2">
      <c r="A506" s="22" t="s">
        <v>73</v>
      </c>
      <c r="B506" s="23"/>
      <c r="C506" s="24"/>
      <c r="D506" s="25"/>
      <c r="E506" s="26"/>
      <c r="F506" s="27"/>
      <c r="G506" s="20"/>
      <c r="H506" s="20"/>
      <c r="I506" s="20"/>
      <c r="J506" s="20"/>
      <c r="K506" s="21"/>
      <c r="L506" s="21"/>
      <c r="M506" s="21"/>
      <c r="N506" s="20"/>
      <c r="O506" s="20"/>
      <c r="P506" s="20"/>
      <c r="Q506" s="20"/>
      <c r="R506" s="20"/>
      <c r="S506" s="20"/>
      <c r="T506" s="20"/>
      <c r="U506" s="21"/>
      <c r="V506" s="21">
        <v>150000000</v>
      </c>
    </row>
    <row r="507" spans="1:22" ht="17.25" customHeight="1" x14ac:dyDescent="0.2">
      <c r="A507" s="28" t="s">
        <v>74</v>
      </c>
      <c r="B507" s="29"/>
      <c r="C507" s="30"/>
      <c r="D507" s="31"/>
      <c r="E507" s="26"/>
      <c r="F507" s="32"/>
      <c r="G507" s="33">
        <f>SUM(G6:G506)</f>
        <v>3316655899</v>
      </c>
      <c r="H507" s="33">
        <f t="shared" ref="H507:V507" si="129">SUM(H6:H506)</f>
        <v>16693834699</v>
      </c>
      <c r="I507" s="33">
        <f t="shared" si="129"/>
        <v>0</v>
      </c>
      <c r="J507" s="33">
        <f t="shared" si="129"/>
        <v>30828777</v>
      </c>
      <c r="K507" s="33">
        <f t="shared" si="129"/>
        <v>1109650326</v>
      </c>
      <c r="L507" s="33">
        <f t="shared" si="129"/>
        <v>1392230468</v>
      </c>
      <c r="M507" s="33">
        <f t="shared" si="129"/>
        <v>928512828</v>
      </c>
      <c r="N507" s="33">
        <f t="shared" si="129"/>
        <v>20155057098</v>
      </c>
      <c r="O507" s="33">
        <f t="shared" si="129"/>
        <v>1486192833</v>
      </c>
      <c r="P507" s="33">
        <f t="shared" si="129"/>
        <v>1418976400</v>
      </c>
      <c r="Q507" s="33">
        <f t="shared" si="129"/>
        <v>2003260000</v>
      </c>
      <c r="R507" s="33">
        <f t="shared" si="129"/>
        <v>87140800</v>
      </c>
      <c r="S507" s="33">
        <f t="shared" si="129"/>
        <v>667754100</v>
      </c>
      <c r="T507" s="33">
        <f t="shared" si="129"/>
        <v>500815100</v>
      </c>
      <c r="U507" s="33">
        <f t="shared" si="129"/>
        <v>6164139233</v>
      </c>
      <c r="V507" s="33">
        <f t="shared" si="129"/>
        <v>26469196331</v>
      </c>
    </row>
    <row r="508" spans="1:22" ht="27.75" customHeight="1" x14ac:dyDescent="0.2">
      <c r="A508" s="9"/>
    </row>
    <row r="509" spans="1:22" x14ac:dyDescent="0.2">
      <c r="A509" s="34" t="s">
        <v>656</v>
      </c>
      <c r="H509" s="35"/>
    </row>
    <row r="510" spans="1:22" ht="37.5" customHeight="1" x14ac:dyDescent="0.2">
      <c r="C510" s="36"/>
      <c r="E510" s="37"/>
    </row>
    <row r="511" spans="1:22" x14ac:dyDescent="0.2">
      <c r="C511" s="36"/>
      <c r="E511" s="37"/>
    </row>
    <row r="512" spans="1:22" x14ac:dyDescent="0.2">
      <c r="E512" s="37"/>
      <c r="H512" s="37"/>
    </row>
    <row r="513" spans="1:193" ht="12.75" customHeight="1" x14ac:dyDescent="0.2">
      <c r="C513" s="36"/>
      <c r="E513" s="37"/>
      <c r="H513" s="37"/>
    </row>
    <row r="514" spans="1:193" ht="12.75" customHeight="1" x14ac:dyDescent="0.2">
      <c r="C514" s="36"/>
      <c r="E514" s="37"/>
      <c r="H514" s="37"/>
    </row>
    <row r="515" spans="1:193" x14ac:dyDescent="0.2">
      <c r="E515" s="37"/>
      <c r="H515" s="37"/>
    </row>
    <row r="516" spans="1:193" ht="15.75" customHeight="1" x14ac:dyDescent="0.2">
      <c r="C516" s="36"/>
      <c r="E516" s="37"/>
      <c r="H516" s="37"/>
    </row>
    <row r="517" spans="1:193" ht="12.75" x14ac:dyDescent="0.2">
      <c r="B517" s="39"/>
      <c r="C517" s="36"/>
      <c r="D517" s="40" t="s">
        <v>75</v>
      </c>
      <c r="E517" s="41"/>
      <c r="F517" s="42"/>
      <c r="G517" s="43"/>
      <c r="H517" s="41"/>
      <c r="I517" s="40"/>
      <c r="N517" s="40" t="s">
        <v>76</v>
      </c>
    </row>
    <row r="518" spans="1:193" ht="15.75" customHeight="1" x14ac:dyDescent="0.2">
      <c r="B518" s="39"/>
      <c r="C518" s="36"/>
      <c r="D518" s="44" t="s">
        <v>77</v>
      </c>
      <c r="E518" s="41"/>
      <c r="F518" s="42"/>
      <c r="G518" s="43"/>
      <c r="H518" s="41"/>
      <c r="I518" s="44"/>
      <c r="N518" s="44" t="s">
        <v>78</v>
      </c>
    </row>
    <row r="519" spans="1:193" ht="12.75" x14ac:dyDescent="0.2">
      <c r="B519" s="39"/>
      <c r="C519" s="36"/>
      <c r="D519" s="43"/>
      <c r="E519" s="41"/>
      <c r="F519" s="42"/>
      <c r="G519" s="43"/>
      <c r="H519" s="41"/>
      <c r="I519" s="44"/>
    </row>
    <row r="520" spans="1:193" ht="12.75" x14ac:dyDescent="0.2">
      <c r="B520" s="39"/>
      <c r="C520" s="36"/>
      <c r="D520" s="43"/>
      <c r="E520" s="41"/>
      <c r="F520" s="42"/>
      <c r="G520" s="43"/>
      <c r="H520" s="41"/>
      <c r="I520" s="44"/>
    </row>
    <row r="521" spans="1:193" ht="13.5" x14ac:dyDescent="0.25">
      <c r="B521" s="39"/>
      <c r="C521" s="36"/>
      <c r="D521" s="45" t="s">
        <v>79</v>
      </c>
      <c r="E521" s="41"/>
      <c r="F521" s="42"/>
      <c r="G521" s="43"/>
      <c r="H521" s="41"/>
      <c r="I521" s="43"/>
    </row>
    <row r="522" spans="1:193" ht="12" thickBot="1" x14ac:dyDescent="0.25">
      <c r="C522" s="36"/>
      <c r="E522" s="37"/>
      <c r="H522" s="37"/>
      <c r="Z522" s="4" t="s">
        <v>665</v>
      </c>
    </row>
    <row r="523" spans="1:193" s="36" customFormat="1" ht="11.25" customHeight="1" thickBot="1" x14ac:dyDescent="0.3">
      <c r="A523" s="46" t="s">
        <v>80</v>
      </c>
      <c r="B523" s="8"/>
      <c r="D523" s="4"/>
      <c r="E523" s="37"/>
      <c r="F523" s="6"/>
      <c r="G523" s="4"/>
      <c r="H523" s="37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108" t="s">
        <v>657</v>
      </c>
      <c r="Z523" s="108"/>
      <c r="AA523" s="112" t="s">
        <v>664</v>
      </c>
      <c r="AB523" s="113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  <c r="FW523" s="4"/>
      <c r="FX523" s="4"/>
      <c r="FY523" s="4"/>
      <c r="FZ523" s="4"/>
      <c r="GA523" s="4"/>
      <c r="GB523" s="4"/>
      <c r="GC523" s="4"/>
      <c r="GD523" s="4"/>
      <c r="GE523" s="4"/>
      <c r="GF523" s="4"/>
      <c r="GG523" s="4"/>
      <c r="GH523" s="4"/>
      <c r="GI523" s="4"/>
      <c r="GJ523" s="4"/>
      <c r="GK523" s="4"/>
    </row>
    <row r="524" spans="1:193" s="36" customFormat="1" ht="12" customHeight="1" thickBot="1" x14ac:dyDescent="0.25">
      <c r="A524" s="46"/>
      <c r="B524" s="8"/>
      <c r="D524" s="4"/>
      <c r="E524" s="37"/>
      <c r="F524" s="6"/>
      <c r="G524" s="4"/>
      <c r="H524" s="37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109"/>
      <c r="Z524" s="109" t="s">
        <v>658</v>
      </c>
      <c r="AA524" s="88" t="s">
        <v>660</v>
      </c>
      <c r="AB524" s="89" t="s">
        <v>661</v>
      </c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  <c r="GF524" s="4"/>
      <c r="GG524" s="4"/>
      <c r="GH524" s="4"/>
      <c r="GI524" s="4"/>
      <c r="GJ524" s="4"/>
      <c r="GK524" s="4"/>
    </row>
    <row r="525" spans="1:193" ht="15" customHeight="1" x14ac:dyDescent="0.2">
      <c r="Y525" s="108" t="s">
        <v>658</v>
      </c>
      <c r="Z525" s="108" t="s">
        <v>659</v>
      </c>
      <c r="AA525" s="110">
        <f>+V507</f>
        <v>26469196331</v>
      </c>
      <c r="AB525" s="110">
        <f>+'Proy OCAS REG IP-2025 (24-12-17'!V64</f>
        <v>3171788630</v>
      </c>
    </row>
    <row r="526" spans="1:193" ht="8.25" customHeight="1" thickBot="1" x14ac:dyDescent="0.25">
      <c r="Y526" s="114"/>
      <c r="Z526" s="114"/>
      <c r="AA526" s="111"/>
      <c r="AB526" s="111"/>
    </row>
    <row r="527" spans="1:193" ht="30.75" customHeight="1" thickBot="1" x14ac:dyDescent="0.25">
      <c r="Y527" s="91" t="s">
        <v>662</v>
      </c>
      <c r="Z527" s="90" t="s">
        <v>663</v>
      </c>
      <c r="AA527" s="92">
        <f>+'[1]Proy. CAT. IP-2025 (2024-12-17)'!$X$284</f>
        <v>4517989499</v>
      </c>
      <c r="AB527" s="92">
        <f>+'[1]Proy CAT REG IP-2025 (24-12-17)'!$X$65</f>
        <v>734327559</v>
      </c>
    </row>
    <row r="528" spans="1:193" ht="20.25" customHeight="1" thickBot="1" x14ac:dyDescent="0.25">
      <c r="Y528" s="91"/>
      <c r="Z528" s="90"/>
      <c r="AA528" s="92">
        <f>+AA525+AA527</f>
        <v>30987185830</v>
      </c>
      <c r="AB528" s="92">
        <f>+AB525+AB527</f>
        <v>3906116189</v>
      </c>
    </row>
    <row r="529" spans="27:28" ht="21" customHeight="1" thickBot="1" x14ac:dyDescent="0.25">
      <c r="AA529" s="106">
        <f>+AA528+AB528</f>
        <v>34893302019</v>
      </c>
      <c r="AB529" s="107"/>
    </row>
  </sheetData>
  <autoFilter ref="A5:W507" xr:uid="{00000000-0001-0000-0000-000000000000}"/>
  <mergeCells count="8">
    <mergeCell ref="AA529:AB529"/>
    <mergeCell ref="Y523:Y524"/>
    <mergeCell ref="Z523:Z524"/>
    <mergeCell ref="AA525:AA526"/>
    <mergeCell ref="AB525:AB526"/>
    <mergeCell ref="AA523:AB523"/>
    <mergeCell ref="Y525:Y526"/>
    <mergeCell ref="Z525:Z526"/>
  </mergeCells>
  <conditionalFormatting sqref="C6:C8">
    <cfRule type="duplicateValues" dxfId="120" priority="12"/>
    <cfRule type="duplicateValues" dxfId="119" priority="13"/>
  </conditionalFormatting>
  <conditionalFormatting sqref="C9:C374 C377:C460">
    <cfRule type="duplicateValues" dxfId="118" priority="16"/>
    <cfRule type="duplicateValues" dxfId="117" priority="17"/>
  </conditionalFormatting>
  <conditionalFormatting sqref="C375:C376">
    <cfRule type="duplicateValues" dxfId="116" priority="9"/>
    <cfRule type="duplicateValues" dxfId="115" priority="10"/>
  </conditionalFormatting>
  <conditionalFormatting sqref="C461:C466">
    <cfRule type="duplicateValues" dxfId="114" priority="7"/>
    <cfRule type="duplicateValues" dxfId="113" priority="8"/>
  </conditionalFormatting>
  <conditionalFormatting sqref="C467:C473">
    <cfRule type="duplicateValues" dxfId="112" priority="292"/>
    <cfRule type="duplicateValues" dxfId="111" priority="293"/>
  </conditionalFormatting>
  <conditionalFormatting sqref="C474:C505">
    <cfRule type="duplicateValues" dxfId="110" priority="1"/>
    <cfRule type="duplicateValues" dxfId="109" priority="2"/>
  </conditionalFormatting>
  <conditionalFormatting sqref="C506">
    <cfRule type="duplicateValues" dxfId="108" priority="11"/>
  </conditionalFormatting>
  <pageMargins left="1.3779527559055118" right="0.19685039370078741" top="0.47244094488188981" bottom="0.35433070866141736" header="0" footer="0.19685039370078741"/>
  <pageSetup paperSize="5" scale="59" fitToWidth="0" fitToHeight="0" orientation="landscape" r:id="rId1"/>
  <headerFooter>
    <oddFooter>&amp;L&amp;9&amp;D - &amp;T&amp;C&amp;9Página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Q82"/>
  <sheetViews>
    <sheetView zoomScaleNormal="100" workbookViewId="0">
      <pane xSplit="6" ySplit="5" topLeftCell="G51" activePane="bottomRight" state="frozen"/>
      <selection activeCell="B13" sqref="B13"/>
      <selection pane="topRight" activeCell="B13" sqref="B13"/>
      <selection pane="bottomLeft" activeCell="B13" sqref="B13"/>
      <selection pane="bottomRight" activeCell="C86" sqref="C86"/>
    </sheetView>
  </sheetViews>
  <sheetFormatPr baseColWidth="10" defaultColWidth="8.7109375" defaultRowHeight="11.25" x14ac:dyDescent="0.2"/>
  <cols>
    <col min="1" max="1" width="23.5703125" style="4" customWidth="1"/>
    <col min="2" max="2" width="22.5703125" style="8" customWidth="1"/>
    <col min="3" max="3" width="11.7109375" style="3" customWidth="1"/>
    <col min="4" max="4" width="30.28515625" style="4" customWidth="1"/>
    <col min="5" max="5" width="6.28515625" style="5" customWidth="1"/>
    <col min="6" max="6" width="6.85546875" style="6" customWidth="1"/>
    <col min="7" max="7" width="10.5703125" style="4" customWidth="1"/>
    <col min="8" max="8" width="11.5703125" style="4" customWidth="1"/>
    <col min="9" max="9" width="9" style="4" customWidth="1"/>
    <col min="10" max="10" width="9.28515625" style="4" customWidth="1"/>
    <col min="11" max="11" width="9.5703125" style="4" customWidth="1"/>
    <col min="12" max="12" width="10" style="4" customWidth="1"/>
    <col min="13" max="13" width="11.140625" style="4" customWidth="1"/>
    <col min="14" max="14" width="11.7109375" style="4" customWidth="1"/>
    <col min="15" max="15" width="10.42578125" style="4" customWidth="1"/>
    <col min="16" max="16" width="10.140625" style="4" customWidth="1"/>
    <col min="17" max="17" width="10.7109375" style="4" customWidth="1"/>
    <col min="18" max="18" width="9" style="4" customWidth="1"/>
    <col min="19" max="19" width="9.42578125" style="4" customWidth="1"/>
    <col min="20" max="20" width="9.7109375" style="4" customWidth="1"/>
    <col min="21" max="21" width="11.140625" style="4" customWidth="1"/>
    <col min="22" max="22" width="11.7109375" style="4" customWidth="1"/>
    <col min="23" max="226" width="11.42578125" style="4" customWidth="1"/>
    <col min="227" max="227" width="53.140625" style="4" bestFit="1" customWidth="1"/>
    <col min="228" max="228" width="7.85546875" style="4" bestFit="1" customWidth="1"/>
    <col min="229" max="229" width="33.42578125" style="4" bestFit="1" customWidth="1"/>
    <col min="230" max="230" width="20.85546875" style="4" bestFit="1" customWidth="1"/>
    <col min="231" max="231" width="6.42578125" style="4" bestFit="1" customWidth="1"/>
    <col min="232" max="232" width="7.7109375" style="4" customWidth="1"/>
    <col min="233" max="234" width="11.140625" style="4" customWidth="1"/>
    <col min="235" max="16384" width="8.7109375" style="4"/>
  </cols>
  <sheetData>
    <row r="1" spans="1:22" ht="15.75" customHeight="1" x14ac:dyDescent="0.25">
      <c r="A1" s="1" t="s">
        <v>0</v>
      </c>
      <c r="B1" s="2"/>
    </row>
    <row r="2" spans="1:22" ht="15" x14ac:dyDescent="0.25">
      <c r="A2" s="7" t="s">
        <v>1</v>
      </c>
    </row>
    <row r="3" spans="1:22" ht="14.25" x14ac:dyDescent="0.2">
      <c r="A3" s="9" t="s">
        <v>525</v>
      </c>
    </row>
    <row r="4" spans="1:22" ht="14.25" x14ac:dyDescent="0.2">
      <c r="A4" s="9"/>
    </row>
    <row r="5" spans="1:22" ht="33.75" customHeight="1" x14ac:dyDescent="0.2">
      <c r="A5" s="10" t="s">
        <v>2</v>
      </c>
      <c r="B5" s="10" t="s">
        <v>3</v>
      </c>
      <c r="C5" s="11" t="s">
        <v>4</v>
      </c>
      <c r="D5" s="10" t="s">
        <v>5</v>
      </c>
      <c r="E5" s="10" t="s">
        <v>6</v>
      </c>
      <c r="F5" s="12" t="s">
        <v>7</v>
      </c>
      <c r="G5" s="13" t="s">
        <v>8</v>
      </c>
      <c r="H5" s="13" t="s">
        <v>9</v>
      </c>
      <c r="I5" s="13" t="s">
        <v>10</v>
      </c>
      <c r="J5" s="13" t="s">
        <v>11</v>
      </c>
      <c r="K5" s="13" t="s">
        <v>12</v>
      </c>
      <c r="L5" s="13" t="s">
        <v>13</v>
      </c>
      <c r="M5" s="13" t="s">
        <v>14</v>
      </c>
      <c r="N5" s="13" t="s">
        <v>15</v>
      </c>
      <c r="O5" s="13" t="s">
        <v>16</v>
      </c>
      <c r="P5" s="13" t="s">
        <v>17</v>
      </c>
      <c r="Q5" s="13" t="s">
        <v>18</v>
      </c>
      <c r="R5" s="13" t="s">
        <v>19</v>
      </c>
      <c r="S5" s="13" t="s">
        <v>20</v>
      </c>
      <c r="T5" s="13" t="s">
        <v>21</v>
      </c>
      <c r="U5" s="13" t="s">
        <v>22</v>
      </c>
      <c r="V5" s="13" t="s">
        <v>23</v>
      </c>
    </row>
    <row r="6" spans="1:22" ht="14.1" customHeight="1" x14ac:dyDescent="0.2">
      <c r="A6" s="14" t="s">
        <v>24</v>
      </c>
      <c r="B6" s="15" t="s">
        <v>25</v>
      </c>
      <c r="C6" s="16">
        <v>1061535652</v>
      </c>
      <c r="D6" s="17" t="s">
        <v>26</v>
      </c>
      <c r="E6" s="18">
        <v>40</v>
      </c>
      <c r="F6" s="19">
        <v>262.36</v>
      </c>
      <c r="G6" s="20">
        <f>ROUND((F6*(20895*1.07)*E6/40),0)</f>
        <v>5865753</v>
      </c>
      <c r="H6" s="20">
        <f>ROUND((G6*151/30),0)</f>
        <v>29524290</v>
      </c>
      <c r="I6" s="20">
        <v>0</v>
      </c>
      <c r="J6" s="20">
        <f>ROUND(((G6+(I6/12))*0/12),0)</f>
        <v>0</v>
      </c>
      <c r="K6" s="21">
        <f>ROUND(((G6+(I6+J6/12))*4/12),0)</f>
        <v>1955251</v>
      </c>
      <c r="L6" s="21">
        <f>ROUND(((G6+((I6+J6)/12))*151/360),0)</f>
        <v>2460358</v>
      </c>
      <c r="M6" s="21">
        <f>ROUND((((G6*2/3)+(I6+J6/12))*151/360),0)</f>
        <v>1640238</v>
      </c>
      <c r="N6" s="20">
        <f t="shared" ref="N6" si="0">SUM(H6:M6)</f>
        <v>35580137</v>
      </c>
      <c r="O6" s="20">
        <f t="shared" ref="O6" si="1">ROUND(((H6+I6+J6+K6)/12),0)</f>
        <v>2623295</v>
      </c>
      <c r="P6" s="20">
        <f t="shared" ref="P6" si="2">(ROUND(H6*8.5/100,-2))</f>
        <v>2509600</v>
      </c>
      <c r="Q6" s="20">
        <f t="shared" ref="Q6" si="3">(ROUND(H6*12/100,-2))</f>
        <v>3542900</v>
      </c>
      <c r="R6" s="20">
        <f t="shared" ref="R6" si="4">(ROUND(H6*0.522/100,-2))</f>
        <v>154100</v>
      </c>
      <c r="S6" s="20">
        <f t="shared" ref="S6" si="5">(ROUND(H6*4/100,-2))</f>
        <v>1181000</v>
      </c>
      <c r="T6" s="20">
        <f t="shared" ref="T6" si="6">(ROUND(H6*3/100,-2))</f>
        <v>885700</v>
      </c>
      <c r="U6" s="21">
        <f t="shared" ref="U6" si="7">O6+P6+Q6+R6+S6+T6</f>
        <v>10896595</v>
      </c>
      <c r="V6" s="21">
        <f t="shared" ref="V6" si="8">N6+U6</f>
        <v>46476732</v>
      </c>
    </row>
    <row r="7" spans="1:22" ht="14.1" customHeight="1" x14ac:dyDescent="0.2">
      <c r="A7" s="14" t="s">
        <v>24</v>
      </c>
      <c r="B7" s="15" t="s">
        <v>25</v>
      </c>
      <c r="C7" s="16">
        <v>1061720411</v>
      </c>
      <c r="D7" s="17" t="s">
        <v>547</v>
      </c>
      <c r="E7" s="18">
        <v>40</v>
      </c>
      <c r="F7" s="19">
        <v>335.94</v>
      </c>
      <c r="G7" s="20">
        <f t="shared" ref="G7:G62" si="9">ROUND((F7*(20895*1.07)*E7/40),0)</f>
        <v>7510829</v>
      </c>
      <c r="H7" s="20">
        <f t="shared" ref="H7:H62" si="10">ROUND((G7*151/30),0)</f>
        <v>37804506</v>
      </c>
      <c r="I7" s="20">
        <v>0</v>
      </c>
      <c r="J7" s="20">
        <f t="shared" ref="J7:J62" si="11">ROUND(((G7+(I7/12))*0/12),0)</f>
        <v>0</v>
      </c>
      <c r="K7" s="21">
        <f t="shared" ref="K7:K62" si="12">ROUND(((G7+(I7+J7/12))*4/12),0)</f>
        <v>2503610</v>
      </c>
      <c r="L7" s="21">
        <f t="shared" ref="L7:L62" si="13">ROUND(((G7+((I7+J7)/12))*151/360),0)</f>
        <v>3150375</v>
      </c>
      <c r="M7" s="21">
        <f t="shared" ref="M7:M62" si="14">ROUND((((G7*2/3)+(I7+J7/12))*151/360),0)</f>
        <v>2100250</v>
      </c>
      <c r="N7" s="20">
        <f t="shared" ref="N7:N62" si="15">SUM(H7:M7)</f>
        <v>45558741</v>
      </c>
      <c r="O7" s="20">
        <f t="shared" ref="O7:O62" si="16">ROUND(((H7+I7+J7+K7)/12),0)</f>
        <v>3359010</v>
      </c>
      <c r="P7" s="20">
        <f t="shared" ref="P7:P62" si="17">(ROUND(H7*8.5/100,-2))</f>
        <v>3213400</v>
      </c>
      <c r="Q7" s="20">
        <f t="shared" ref="Q7:Q62" si="18">(ROUND(H7*12/100,-2))</f>
        <v>4536500</v>
      </c>
      <c r="R7" s="20">
        <f t="shared" ref="R7:R62" si="19">(ROUND(H7*0.522/100,-2))</f>
        <v>197300</v>
      </c>
      <c r="S7" s="20">
        <f t="shared" ref="S7:S62" si="20">(ROUND(H7*4/100,-2))</f>
        <v>1512200</v>
      </c>
      <c r="T7" s="20">
        <f t="shared" ref="T7:T62" si="21">(ROUND(H7*3/100,-2))</f>
        <v>1134100</v>
      </c>
      <c r="U7" s="21">
        <f t="shared" ref="U7:U62" si="22">O7+P7+Q7+R7+S7+T7</f>
        <v>13952510</v>
      </c>
      <c r="V7" s="21">
        <f t="shared" ref="V7:V62" si="23">N7+U7</f>
        <v>59511251</v>
      </c>
    </row>
    <row r="8" spans="1:22" ht="14.1" customHeight="1" x14ac:dyDescent="0.2">
      <c r="A8" s="14" t="s">
        <v>24</v>
      </c>
      <c r="B8" s="15" t="s">
        <v>25</v>
      </c>
      <c r="C8" s="16">
        <v>25274299</v>
      </c>
      <c r="D8" s="17" t="s">
        <v>27</v>
      </c>
      <c r="E8" s="18">
        <v>40</v>
      </c>
      <c r="F8" s="19">
        <v>359.76</v>
      </c>
      <c r="G8" s="20">
        <f t="shared" si="9"/>
        <v>8043388</v>
      </c>
      <c r="H8" s="20">
        <f t="shared" si="10"/>
        <v>40485053</v>
      </c>
      <c r="I8" s="20">
        <v>0</v>
      </c>
      <c r="J8" s="20">
        <f t="shared" si="11"/>
        <v>0</v>
      </c>
      <c r="K8" s="21">
        <f t="shared" si="12"/>
        <v>2681129</v>
      </c>
      <c r="L8" s="21">
        <f t="shared" si="13"/>
        <v>3373754</v>
      </c>
      <c r="M8" s="21">
        <f t="shared" si="14"/>
        <v>2249170</v>
      </c>
      <c r="N8" s="20">
        <f t="shared" si="15"/>
        <v>48789106</v>
      </c>
      <c r="O8" s="20">
        <f t="shared" si="16"/>
        <v>3597182</v>
      </c>
      <c r="P8" s="20">
        <f t="shared" si="17"/>
        <v>3441200</v>
      </c>
      <c r="Q8" s="20">
        <f t="shared" si="18"/>
        <v>4858200</v>
      </c>
      <c r="R8" s="20">
        <f t="shared" si="19"/>
        <v>211300</v>
      </c>
      <c r="S8" s="20">
        <f t="shared" si="20"/>
        <v>1619400</v>
      </c>
      <c r="T8" s="20">
        <f t="shared" si="21"/>
        <v>1214600</v>
      </c>
      <c r="U8" s="21">
        <f t="shared" si="22"/>
        <v>14941882</v>
      </c>
      <c r="V8" s="21">
        <f t="shared" si="23"/>
        <v>63730988</v>
      </c>
    </row>
    <row r="9" spans="1:22" ht="14.1" customHeight="1" x14ac:dyDescent="0.2">
      <c r="A9" s="14" t="s">
        <v>24</v>
      </c>
      <c r="B9" s="15" t="s">
        <v>25</v>
      </c>
      <c r="C9" s="16">
        <v>10296783</v>
      </c>
      <c r="D9" s="17" t="s">
        <v>548</v>
      </c>
      <c r="E9" s="18">
        <v>40</v>
      </c>
      <c r="F9" s="19">
        <v>415.75</v>
      </c>
      <c r="G9" s="20">
        <f t="shared" si="9"/>
        <v>9295193</v>
      </c>
      <c r="H9" s="20">
        <f t="shared" si="10"/>
        <v>46785805</v>
      </c>
      <c r="I9" s="20">
        <v>0</v>
      </c>
      <c r="J9" s="20">
        <f t="shared" si="11"/>
        <v>0</v>
      </c>
      <c r="K9" s="21">
        <f t="shared" si="12"/>
        <v>3098398</v>
      </c>
      <c r="L9" s="21">
        <f t="shared" si="13"/>
        <v>3898817</v>
      </c>
      <c r="M9" s="21">
        <f t="shared" si="14"/>
        <v>2599211</v>
      </c>
      <c r="N9" s="20">
        <f t="shared" si="15"/>
        <v>56382231</v>
      </c>
      <c r="O9" s="20">
        <f t="shared" si="16"/>
        <v>4157017</v>
      </c>
      <c r="P9" s="20">
        <f t="shared" si="17"/>
        <v>3976800</v>
      </c>
      <c r="Q9" s="20">
        <f t="shared" si="18"/>
        <v>5614300</v>
      </c>
      <c r="R9" s="20">
        <f t="shared" si="19"/>
        <v>244200</v>
      </c>
      <c r="S9" s="20">
        <f t="shared" si="20"/>
        <v>1871400</v>
      </c>
      <c r="T9" s="20">
        <f t="shared" si="21"/>
        <v>1403600</v>
      </c>
      <c r="U9" s="21">
        <f t="shared" si="22"/>
        <v>17267317</v>
      </c>
      <c r="V9" s="21">
        <f t="shared" si="23"/>
        <v>73649548</v>
      </c>
    </row>
    <row r="10" spans="1:22" ht="14.1" customHeight="1" x14ac:dyDescent="0.2">
      <c r="A10" s="14" t="s">
        <v>24</v>
      </c>
      <c r="B10" s="15" t="s">
        <v>25</v>
      </c>
      <c r="C10" s="16">
        <v>34318506</v>
      </c>
      <c r="D10" s="17" t="s">
        <v>549</v>
      </c>
      <c r="E10" s="18">
        <v>40</v>
      </c>
      <c r="F10" s="19">
        <v>363.33</v>
      </c>
      <c r="G10" s="20">
        <f t="shared" si="9"/>
        <v>8123205</v>
      </c>
      <c r="H10" s="20">
        <f t="shared" si="10"/>
        <v>40886799</v>
      </c>
      <c r="I10" s="20">
        <v>0</v>
      </c>
      <c r="J10" s="20">
        <f t="shared" si="11"/>
        <v>0</v>
      </c>
      <c r="K10" s="21">
        <f t="shared" si="12"/>
        <v>2707735</v>
      </c>
      <c r="L10" s="21">
        <f t="shared" si="13"/>
        <v>3407233</v>
      </c>
      <c r="M10" s="21">
        <f t="shared" si="14"/>
        <v>2271489</v>
      </c>
      <c r="N10" s="20">
        <f t="shared" si="15"/>
        <v>49273256</v>
      </c>
      <c r="O10" s="20">
        <f t="shared" si="16"/>
        <v>3632878</v>
      </c>
      <c r="P10" s="20">
        <f t="shared" si="17"/>
        <v>3475400</v>
      </c>
      <c r="Q10" s="20">
        <f t="shared" si="18"/>
        <v>4906400</v>
      </c>
      <c r="R10" s="20">
        <f t="shared" si="19"/>
        <v>213400</v>
      </c>
      <c r="S10" s="20">
        <f t="shared" si="20"/>
        <v>1635500</v>
      </c>
      <c r="T10" s="20">
        <f t="shared" si="21"/>
        <v>1226600</v>
      </c>
      <c r="U10" s="21">
        <f t="shared" si="22"/>
        <v>15090178</v>
      </c>
      <c r="V10" s="21">
        <f t="shared" si="23"/>
        <v>64363434</v>
      </c>
    </row>
    <row r="11" spans="1:22" ht="14.1" customHeight="1" x14ac:dyDescent="0.2">
      <c r="A11" s="14" t="s">
        <v>24</v>
      </c>
      <c r="B11" s="15" t="s">
        <v>25</v>
      </c>
      <c r="C11" s="16">
        <v>76328821</v>
      </c>
      <c r="D11" s="17" t="s">
        <v>550</v>
      </c>
      <c r="E11" s="18">
        <v>20</v>
      </c>
      <c r="F11" s="19">
        <v>315.73</v>
      </c>
      <c r="G11" s="20">
        <f t="shared" si="9"/>
        <v>3529490</v>
      </c>
      <c r="H11" s="20">
        <f t="shared" si="10"/>
        <v>17765100</v>
      </c>
      <c r="I11" s="20">
        <v>0</v>
      </c>
      <c r="J11" s="20">
        <f t="shared" si="11"/>
        <v>0</v>
      </c>
      <c r="K11" s="21">
        <f t="shared" si="12"/>
        <v>1176497</v>
      </c>
      <c r="L11" s="21">
        <f t="shared" si="13"/>
        <v>1480425</v>
      </c>
      <c r="M11" s="21">
        <f t="shared" si="14"/>
        <v>986950</v>
      </c>
      <c r="N11" s="20">
        <f t="shared" si="15"/>
        <v>21408972</v>
      </c>
      <c r="O11" s="20">
        <f t="shared" si="16"/>
        <v>1578466</v>
      </c>
      <c r="P11" s="20">
        <f t="shared" si="17"/>
        <v>1510000</v>
      </c>
      <c r="Q11" s="20">
        <f t="shared" si="18"/>
        <v>2131800</v>
      </c>
      <c r="R11" s="20">
        <f t="shared" si="19"/>
        <v>92700</v>
      </c>
      <c r="S11" s="20">
        <f t="shared" si="20"/>
        <v>710600</v>
      </c>
      <c r="T11" s="20">
        <f t="shared" si="21"/>
        <v>533000</v>
      </c>
      <c r="U11" s="21">
        <f t="shared" si="22"/>
        <v>6556566</v>
      </c>
      <c r="V11" s="21">
        <f t="shared" si="23"/>
        <v>27965538</v>
      </c>
    </row>
    <row r="12" spans="1:22" ht="14.1" customHeight="1" x14ac:dyDescent="0.2">
      <c r="A12" s="14" t="s">
        <v>24</v>
      </c>
      <c r="B12" s="15" t="s">
        <v>25</v>
      </c>
      <c r="C12" s="16">
        <v>10484572</v>
      </c>
      <c r="D12" s="17" t="s">
        <v>28</v>
      </c>
      <c r="E12" s="18">
        <v>40</v>
      </c>
      <c r="F12" s="19">
        <v>273.36</v>
      </c>
      <c r="G12" s="20">
        <f t="shared" si="9"/>
        <v>6111687</v>
      </c>
      <c r="H12" s="20">
        <f t="shared" si="10"/>
        <v>30762158</v>
      </c>
      <c r="I12" s="20">
        <v>0</v>
      </c>
      <c r="J12" s="20">
        <f t="shared" si="11"/>
        <v>0</v>
      </c>
      <c r="K12" s="21">
        <f t="shared" si="12"/>
        <v>2037229</v>
      </c>
      <c r="L12" s="21">
        <f t="shared" si="13"/>
        <v>2563513</v>
      </c>
      <c r="M12" s="21">
        <f t="shared" si="14"/>
        <v>1709009</v>
      </c>
      <c r="N12" s="20">
        <f t="shared" si="15"/>
        <v>37071909</v>
      </c>
      <c r="O12" s="20">
        <f t="shared" si="16"/>
        <v>2733282</v>
      </c>
      <c r="P12" s="20">
        <f t="shared" si="17"/>
        <v>2614800</v>
      </c>
      <c r="Q12" s="20">
        <f t="shared" si="18"/>
        <v>3691500</v>
      </c>
      <c r="R12" s="20">
        <f t="shared" si="19"/>
        <v>160600</v>
      </c>
      <c r="S12" s="20">
        <f t="shared" si="20"/>
        <v>1230500</v>
      </c>
      <c r="T12" s="20">
        <f t="shared" si="21"/>
        <v>922900</v>
      </c>
      <c r="U12" s="21">
        <f t="shared" si="22"/>
        <v>11353582</v>
      </c>
      <c r="V12" s="21">
        <f t="shared" si="23"/>
        <v>48425491</v>
      </c>
    </row>
    <row r="13" spans="1:22" ht="14.1" customHeight="1" x14ac:dyDescent="0.2">
      <c r="A13" s="14" t="s">
        <v>24</v>
      </c>
      <c r="B13" s="15" t="s">
        <v>25</v>
      </c>
      <c r="C13" s="16">
        <v>10299838</v>
      </c>
      <c r="D13" s="17" t="s">
        <v>29</v>
      </c>
      <c r="E13" s="18">
        <v>40</v>
      </c>
      <c r="F13" s="19">
        <v>393.46</v>
      </c>
      <c r="G13" s="20">
        <f t="shared" si="9"/>
        <v>8796841</v>
      </c>
      <c r="H13" s="20">
        <f t="shared" si="10"/>
        <v>44277433</v>
      </c>
      <c r="I13" s="20">
        <v>0</v>
      </c>
      <c r="J13" s="20">
        <f t="shared" si="11"/>
        <v>0</v>
      </c>
      <c r="K13" s="21">
        <f t="shared" si="12"/>
        <v>2932280</v>
      </c>
      <c r="L13" s="21">
        <f t="shared" si="13"/>
        <v>3689786</v>
      </c>
      <c r="M13" s="21">
        <f t="shared" si="14"/>
        <v>2459857</v>
      </c>
      <c r="N13" s="20">
        <f t="shared" si="15"/>
        <v>53359356</v>
      </c>
      <c r="O13" s="20">
        <f t="shared" si="16"/>
        <v>3934143</v>
      </c>
      <c r="P13" s="20">
        <f t="shared" si="17"/>
        <v>3763600</v>
      </c>
      <c r="Q13" s="20">
        <f t="shared" si="18"/>
        <v>5313300</v>
      </c>
      <c r="R13" s="20">
        <f t="shared" si="19"/>
        <v>231100</v>
      </c>
      <c r="S13" s="20">
        <f t="shared" si="20"/>
        <v>1771100</v>
      </c>
      <c r="T13" s="20">
        <f t="shared" si="21"/>
        <v>1328300</v>
      </c>
      <c r="U13" s="21">
        <f t="shared" si="22"/>
        <v>16341543</v>
      </c>
      <c r="V13" s="21">
        <f t="shared" si="23"/>
        <v>69700899</v>
      </c>
    </row>
    <row r="14" spans="1:22" ht="14.1" customHeight="1" x14ac:dyDescent="0.2">
      <c r="A14" s="14" t="s">
        <v>24</v>
      </c>
      <c r="B14" s="15" t="s">
        <v>25</v>
      </c>
      <c r="C14" s="16">
        <v>1061690715</v>
      </c>
      <c r="D14" s="17" t="s">
        <v>30</v>
      </c>
      <c r="E14" s="18">
        <v>40</v>
      </c>
      <c r="F14" s="19">
        <v>325.64</v>
      </c>
      <c r="G14" s="20">
        <f t="shared" si="9"/>
        <v>7280545</v>
      </c>
      <c r="H14" s="20">
        <f t="shared" si="10"/>
        <v>36645410</v>
      </c>
      <c r="I14" s="20">
        <v>0</v>
      </c>
      <c r="J14" s="20">
        <f t="shared" si="11"/>
        <v>0</v>
      </c>
      <c r="K14" s="21">
        <f t="shared" si="12"/>
        <v>2426848</v>
      </c>
      <c r="L14" s="21">
        <f t="shared" si="13"/>
        <v>3053784</v>
      </c>
      <c r="M14" s="21">
        <f t="shared" si="14"/>
        <v>2035856</v>
      </c>
      <c r="N14" s="20">
        <f t="shared" si="15"/>
        <v>44161898</v>
      </c>
      <c r="O14" s="20">
        <f t="shared" si="16"/>
        <v>3256022</v>
      </c>
      <c r="P14" s="20">
        <f t="shared" si="17"/>
        <v>3114900</v>
      </c>
      <c r="Q14" s="20">
        <f t="shared" si="18"/>
        <v>4397400</v>
      </c>
      <c r="R14" s="20">
        <f t="shared" si="19"/>
        <v>191300</v>
      </c>
      <c r="S14" s="20">
        <f t="shared" si="20"/>
        <v>1465800</v>
      </c>
      <c r="T14" s="20">
        <f t="shared" si="21"/>
        <v>1099400</v>
      </c>
      <c r="U14" s="21">
        <f t="shared" si="22"/>
        <v>13524822</v>
      </c>
      <c r="V14" s="21">
        <f t="shared" si="23"/>
        <v>57686720</v>
      </c>
    </row>
    <row r="15" spans="1:22" ht="14.1" customHeight="1" x14ac:dyDescent="0.2">
      <c r="A15" s="14" t="s">
        <v>31</v>
      </c>
      <c r="B15" s="15" t="s">
        <v>32</v>
      </c>
      <c r="C15" s="16">
        <v>1061795156</v>
      </c>
      <c r="D15" s="17" t="s">
        <v>585</v>
      </c>
      <c r="E15" s="18">
        <v>40</v>
      </c>
      <c r="F15" s="19">
        <v>292.76</v>
      </c>
      <c r="G15" s="20">
        <f t="shared" si="9"/>
        <v>6545426</v>
      </c>
      <c r="H15" s="20">
        <f t="shared" si="10"/>
        <v>32945311</v>
      </c>
      <c r="I15" s="20">
        <v>0</v>
      </c>
      <c r="J15" s="20">
        <f t="shared" si="11"/>
        <v>0</v>
      </c>
      <c r="K15" s="21">
        <f t="shared" si="12"/>
        <v>2181809</v>
      </c>
      <c r="L15" s="21">
        <f t="shared" si="13"/>
        <v>2745443</v>
      </c>
      <c r="M15" s="21">
        <f t="shared" si="14"/>
        <v>1830295</v>
      </c>
      <c r="N15" s="20">
        <f t="shared" si="15"/>
        <v>39702858</v>
      </c>
      <c r="O15" s="20">
        <f t="shared" si="16"/>
        <v>2927260</v>
      </c>
      <c r="P15" s="20">
        <f t="shared" si="17"/>
        <v>2800400</v>
      </c>
      <c r="Q15" s="20">
        <f t="shared" si="18"/>
        <v>3953400</v>
      </c>
      <c r="R15" s="20">
        <f t="shared" si="19"/>
        <v>172000</v>
      </c>
      <c r="S15" s="20">
        <f t="shared" si="20"/>
        <v>1317800</v>
      </c>
      <c r="T15" s="20">
        <f t="shared" si="21"/>
        <v>988400</v>
      </c>
      <c r="U15" s="21">
        <f t="shared" si="22"/>
        <v>12159260</v>
      </c>
      <c r="V15" s="21">
        <f t="shared" si="23"/>
        <v>51862118</v>
      </c>
    </row>
    <row r="16" spans="1:22" ht="14.1" customHeight="1" x14ac:dyDescent="0.2">
      <c r="A16" s="14" t="s">
        <v>31</v>
      </c>
      <c r="B16" s="15" t="s">
        <v>32</v>
      </c>
      <c r="C16" s="16">
        <v>1144080890</v>
      </c>
      <c r="D16" s="17" t="s">
        <v>33</v>
      </c>
      <c r="E16" s="18">
        <v>40</v>
      </c>
      <c r="F16" s="19">
        <v>295</v>
      </c>
      <c r="G16" s="20">
        <f t="shared" si="9"/>
        <v>6595507</v>
      </c>
      <c r="H16" s="20">
        <f t="shared" si="10"/>
        <v>33197385</v>
      </c>
      <c r="I16" s="20">
        <v>0</v>
      </c>
      <c r="J16" s="20">
        <f t="shared" si="11"/>
        <v>0</v>
      </c>
      <c r="K16" s="21">
        <f t="shared" si="12"/>
        <v>2198502</v>
      </c>
      <c r="L16" s="21">
        <f t="shared" si="13"/>
        <v>2766449</v>
      </c>
      <c r="M16" s="21">
        <f t="shared" si="14"/>
        <v>1844299</v>
      </c>
      <c r="N16" s="20">
        <f t="shared" si="15"/>
        <v>40006635</v>
      </c>
      <c r="O16" s="20">
        <f t="shared" si="16"/>
        <v>2949657</v>
      </c>
      <c r="P16" s="20">
        <f t="shared" si="17"/>
        <v>2821800</v>
      </c>
      <c r="Q16" s="20">
        <f t="shared" si="18"/>
        <v>3983700</v>
      </c>
      <c r="R16" s="20">
        <f t="shared" si="19"/>
        <v>173300</v>
      </c>
      <c r="S16" s="20">
        <f t="shared" si="20"/>
        <v>1327900</v>
      </c>
      <c r="T16" s="20">
        <f t="shared" si="21"/>
        <v>995900</v>
      </c>
      <c r="U16" s="21">
        <f t="shared" si="22"/>
        <v>12252257</v>
      </c>
      <c r="V16" s="21">
        <f t="shared" si="23"/>
        <v>52258892</v>
      </c>
    </row>
    <row r="17" spans="1:22" ht="14.1" customHeight="1" x14ac:dyDescent="0.2">
      <c r="A17" s="14" t="s">
        <v>31</v>
      </c>
      <c r="B17" s="15" t="s">
        <v>32</v>
      </c>
      <c r="C17" s="16">
        <v>94370381</v>
      </c>
      <c r="D17" s="17" t="s">
        <v>586</v>
      </c>
      <c r="E17" s="18">
        <v>40</v>
      </c>
      <c r="F17" s="19">
        <v>230.03</v>
      </c>
      <c r="G17" s="20">
        <f t="shared" si="9"/>
        <v>5142930</v>
      </c>
      <c r="H17" s="20">
        <f t="shared" si="10"/>
        <v>25886081</v>
      </c>
      <c r="I17" s="20">
        <v>0</v>
      </c>
      <c r="J17" s="20">
        <f t="shared" si="11"/>
        <v>0</v>
      </c>
      <c r="K17" s="21">
        <f t="shared" si="12"/>
        <v>1714310</v>
      </c>
      <c r="L17" s="21">
        <f t="shared" si="13"/>
        <v>2157173</v>
      </c>
      <c r="M17" s="21">
        <f t="shared" si="14"/>
        <v>1438116</v>
      </c>
      <c r="N17" s="20">
        <f t="shared" si="15"/>
        <v>31195680</v>
      </c>
      <c r="O17" s="20">
        <f t="shared" si="16"/>
        <v>2300033</v>
      </c>
      <c r="P17" s="20">
        <f t="shared" si="17"/>
        <v>2200300</v>
      </c>
      <c r="Q17" s="20">
        <f t="shared" si="18"/>
        <v>3106300</v>
      </c>
      <c r="R17" s="20">
        <f t="shared" si="19"/>
        <v>135100</v>
      </c>
      <c r="S17" s="20">
        <f t="shared" si="20"/>
        <v>1035400</v>
      </c>
      <c r="T17" s="20">
        <f t="shared" si="21"/>
        <v>776600</v>
      </c>
      <c r="U17" s="21">
        <f t="shared" si="22"/>
        <v>9553733</v>
      </c>
      <c r="V17" s="21">
        <f t="shared" si="23"/>
        <v>40749413</v>
      </c>
    </row>
    <row r="18" spans="1:22" ht="14.1" customHeight="1" x14ac:dyDescent="0.2">
      <c r="A18" s="14" t="s">
        <v>31</v>
      </c>
      <c r="B18" s="15" t="s">
        <v>32</v>
      </c>
      <c r="C18" s="16">
        <v>34329173</v>
      </c>
      <c r="D18" s="17" t="s">
        <v>34</v>
      </c>
      <c r="E18" s="18">
        <v>40</v>
      </c>
      <c r="F18" s="19">
        <v>307.16000000000003</v>
      </c>
      <c r="G18" s="20">
        <f t="shared" si="9"/>
        <v>6867376</v>
      </c>
      <c r="H18" s="20">
        <f t="shared" si="10"/>
        <v>34565793</v>
      </c>
      <c r="I18" s="20">
        <v>0</v>
      </c>
      <c r="J18" s="20">
        <f t="shared" si="11"/>
        <v>0</v>
      </c>
      <c r="K18" s="21">
        <f t="shared" si="12"/>
        <v>2289125</v>
      </c>
      <c r="L18" s="21">
        <f t="shared" si="13"/>
        <v>2880483</v>
      </c>
      <c r="M18" s="21">
        <f t="shared" si="14"/>
        <v>1920322</v>
      </c>
      <c r="N18" s="20">
        <f t="shared" si="15"/>
        <v>41655723</v>
      </c>
      <c r="O18" s="20">
        <f t="shared" si="16"/>
        <v>3071243</v>
      </c>
      <c r="P18" s="20">
        <f t="shared" si="17"/>
        <v>2938100</v>
      </c>
      <c r="Q18" s="20">
        <f t="shared" si="18"/>
        <v>4147900</v>
      </c>
      <c r="R18" s="20">
        <f t="shared" si="19"/>
        <v>180400</v>
      </c>
      <c r="S18" s="20">
        <f t="shared" si="20"/>
        <v>1382600</v>
      </c>
      <c r="T18" s="20">
        <f t="shared" si="21"/>
        <v>1037000</v>
      </c>
      <c r="U18" s="21">
        <f t="shared" si="22"/>
        <v>12757243</v>
      </c>
      <c r="V18" s="21">
        <f t="shared" si="23"/>
        <v>54412966</v>
      </c>
    </row>
    <row r="19" spans="1:22" ht="14.1" customHeight="1" x14ac:dyDescent="0.2">
      <c r="A19" s="14" t="s">
        <v>31</v>
      </c>
      <c r="B19" s="15" t="s">
        <v>32</v>
      </c>
      <c r="C19" s="16">
        <v>10304180</v>
      </c>
      <c r="D19" s="17" t="s">
        <v>35</v>
      </c>
      <c r="E19" s="18">
        <v>40</v>
      </c>
      <c r="F19" s="19">
        <v>295</v>
      </c>
      <c r="G19" s="20">
        <f t="shared" si="9"/>
        <v>6595507</v>
      </c>
      <c r="H19" s="20">
        <f t="shared" si="10"/>
        <v>33197385</v>
      </c>
      <c r="I19" s="20">
        <v>0</v>
      </c>
      <c r="J19" s="20">
        <f t="shared" si="11"/>
        <v>0</v>
      </c>
      <c r="K19" s="21">
        <f t="shared" si="12"/>
        <v>2198502</v>
      </c>
      <c r="L19" s="21">
        <f t="shared" si="13"/>
        <v>2766449</v>
      </c>
      <c r="M19" s="21">
        <f t="shared" si="14"/>
        <v>1844299</v>
      </c>
      <c r="N19" s="20">
        <f t="shared" si="15"/>
        <v>40006635</v>
      </c>
      <c r="O19" s="20">
        <f t="shared" si="16"/>
        <v>2949657</v>
      </c>
      <c r="P19" s="20">
        <f t="shared" si="17"/>
        <v>2821800</v>
      </c>
      <c r="Q19" s="20">
        <f t="shared" si="18"/>
        <v>3983700</v>
      </c>
      <c r="R19" s="20">
        <f t="shared" si="19"/>
        <v>173300</v>
      </c>
      <c r="S19" s="20">
        <f t="shared" si="20"/>
        <v>1327900</v>
      </c>
      <c r="T19" s="20">
        <f t="shared" si="21"/>
        <v>995900</v>
      </c>
      <c r="U19" s="21">
        <f t="shared" si="22"/>
        <v>12252257</v>
      </c>
      <c r="V19" s="21">
        <f t="shared" si="23"/>
        <v>52258892</v>
      </c>
    </row>
    <row r="20" spans="1:22" ht="14.1" customHeight="1" x14ac:dyDescent="0.2">
      <c r="A20" s="14" t="s">
        <v>31</v>
      </c>
      <c r="B20" s="15" t="s">
        <v>32</v>
      </c>
      <c r="C20" s="16">
        <v>14835429</v>
      </c>
      <c r="D20" s="17" t="s">
        <v>36</v>
      </c>
      <c r="E20" s="18">
        <v>40</v>
      </c>
      <c r="F20" s="19">
        <v>299.16000000000003</v>
      </c>
      <c r="G20" s="20">
        <f t="shared" si="9"/>
        <v>6688515</v>
      </c>
      <c r="H20" s="20">
        <f t="shared" si="10"/>
        <v>33665526</v>
      </c>
      <c r="I20" s="20">
        <v>0</v>
      </c>
      <c r="J20" s="20">
        <f t="shared" si="11"/>
        <v>0</v>
      </c>
      <c r="K20" s="21">
        <f t="shared" si="12"/>
        <v>2229505</v>
      </c>
      <c r="L20" s="21">
        <f t="shared" si="13"/>
        <v>2805460</v>
      </c>
      <c r="M20" s="21">
        <f t="shared" si="14"/>
        <v>1870307</v>
      </c>
      <c r="N20" s="20">
        <f t="shared" si="15"/>
        <v>40570798</v>
      </c>
      <c r="O20" s="20">
        <f t="shared" si="16"/>
        <v>2991253</v>
      </c>
      <c r="P20" s="20">
        <f t="shared" si="17"/>
        <v>2861600</v>
      </c>
      <c r="Q20" s="20">
        <f t="shared" si="18"/>
        <v>4039900</v>
      </c>
      <c r="R20" s="20">
        <f t="shared" si="19"/>
        <v>175700</v>
      </c>
      <c r="S20" s="20">
        <f t="shared" si="20"/>
        <v>1346600</v>
      </c>
      <c r="T20" s="20">
        <f t="shared" si="21"/>
        <v>1010000</v>
      </c>
      <c r="U20" s="21">
        <f t="shared" si="22"/>
        <v>12425053</v>
      </c>
      <c r="V20" s="21">
        <f t="shared" si="23"/>
        <v>52995851</v>
      </c>
    </row>
    <row r="21" spans="1:22" ht="14.1" customHeight="1" x14ac:dyDescent="0.2">
      <c r="A21" s="14" t="s">
        <v>31</v>
      </c>
      <c r="B21" s="15" t="s">
        <v>32</v>
      </c>
      <c r="C21" s="16">
        <v>1143837583</v>
      </c>
      <c r="D21" s="17" t="s">
        <v>38</v>
      </c>
      <c r="E21" s="18">
        <v>40</v>
      </c>
      <c r="F21" s="19">
        <v>369.4</v>
      </c>
      <c r="G21" s="20">
        <f t="shared" si="9"/>
        <v>8258916</v>
      </c>
      <c r="H21" s="20">
        <f t="shared" si="10"/>
        <v>41569877</v>
      </c>
      <c r="I21" s="20">
        <v>0</v>
      </c>
      <c r="J21" s="20">
        <f t="shared" si="11"/>
        <v>0</v>
      </c>
      <c r="K21" s="21">
        <f t="shared" si="12"/>
        <v>2752972</v>
      </c>
      <c r="L21" s="21">
        <f t="shared" si="13"/>
        <v>3464156</v>
      </c>
      <c r="M21" s="21">
        <f t="shared" si="14"/>
        <v>2309438</v>
      </c>
      <c r="N21" s="20">
        <f t="shared" si="15"/>
        <v>50096443</v>
      </c>
      <c r="O21" s="20">
        <f t="shared" si="16"/>
        <v>3693571</v>
      </c>
      <c r="P21" s="20">
        <f t="shared" si="17"/>
        <v>3533400</v>
      </c>
      <c r="Q21" s="20">
        <f t="shared" si="18"/>
        <v>4988400</v>
      </c>
      <c r="R21" s="20">
        <f t="shared" si="19"/>
        <v>217000</v>
      </c>
      <c r="S21" s="20">
        <f t="shared" si="20"/>
        <v>1662800</v>
      </c>
      <c r="T21" s="20">
        <f t="shared" si="21"/>
        <v>1247100</v>
      </c>
      <c r="U21" s="21">
        <f t="shared" si="22"/>
        <v>15342271</v>
      </c>
      <c r="V21" s="21">
        <f t="shared" si="23"/>
        <v>65438714</v>
      </c>
    </row>
    <row r="22" spans="1:22" ht="14.1" customHeight="1" x14ac:dyDescent="0.2">
      <c r="A22" s="14" t="s">
        <v>31</v>
      </c>
      <c r="B22" s="15" t="s">
        <v>32</v>
      </c>
      <c r="C22" s="16">
        <v>34551930</v>
      </c>
      <c r="D22" s="17" t="s">
        <v>40</v>
      </c>
      <c r="E22" s="18">
        <v>40</v>
      </c>
      <c r="F22" s="19">
        <v>321</v>
      </c>
      <c r="G22" s="20">
        <f t="shared" si="9"/>
        <v>7176806</v>
      </c>
      <c r="H22" s="20">
        <f t="shared" si="10"/>
        <v>36123257</v>
      </c>
      <c r="I22" s="20">
        <v>0</v>
      </c>
      <c r="J22" s="20">
        <f t="shared" si="11"/>
        <v>0</v>
      </c>
      <c r="K22" s="21">
        <f t="shared" si="12"/>
        <v>2392269</v>
      </c>
      <c r="L22" s="21">
        <f t="shared" si="13"/>
        <v>3010271</v>
      </c>
      <c r="M22" s="21">
        <f t="shared" si="14"/>
        <v>2006848</v>
      </c>
      <c r="N22" s="20">
        <f t="shared" si="15"/>
        <v>43532645</v>
      </c>
      <c r="O22" s="20">
        <f t="shared" si="16"/>
        <v>3209627</v>
      </c>
      <c r="P22" s="20">
        <f t="shared" si="17"/>
        <v>3070500</v>
      </c>
      <c r="Q22" s="20">
        <f t="shared" si="18"/>
        <v>4334800</v>
      </c>
      <c r="R22" s="20">
        <f t="shared" si="19"/>
        <v>188600</v>
      </c>
      <c r="S22" s="20">
        <f t="shared" si="20"/>
        <v>1444900</v>
      </c>
      <c r="T22" s="20">
        <f t="shared" si="21"/>
        <v>1083700</v>
      </c>
      <c r="U22" s="21">
        <f t="shared" si="22"/>
        <v>13332127</v>
      </c>
      <c r="V22" s="21">
        <f t="shared" si="23"/>
        <v>56864772</v>
      </c>
    </row>
    <row r="23" spans="1:22" ht="14.1" customHeight="1" x14ac:dyDescent="0.2">
      <c r="A23" s="14" t="s">
        <v>31</v>
      </c>
      <c r="B23" s="15" t="s">
        <v>32</v>
      </c>
      <c r="C23" s="16">
        <v>1061435915</v>
      </c>
      <c r="D23" s="17" t="s">
        <v>41</v>
      </c>
      <c r="E23" s="18">
        <v>40</v>
      </c>
      <c r="F23" s="19">
        <v>272.04000000000002</v>
      </c>
      <c r="G23" s="20">
        <f t="shared" si="9"/>
        <v>6082175</v>
      </c>
      <c r="H23" s="20">
        <f t="shared" si="10"/>
        <v>30613614</v>
      </c>
      <c r="I23" s="20">
        <v>0</v>
      </c>
      <c r="J23" s="20">
        <f t="shared" si="11"/>
        <v>0</v>
      </c>
      <c r="K23" s="21">
        <f t="shared" si="12"/>
        <v>2027392</v>
      </c>
      <c r="L23" s="21">
        <f t="shared" si="13"/>
        <v>2551135</v>
      </c>
      <c r="M23" s="21">
        <f t="shared" si="14"/>
        <v>1700756</v>
      </c>
      <c r="N23" s="20">
        <f t="shared" si="15"/>
        <v>36892897</v>
      </c>
      <c r="O23" s="20">
        <f t="shared" si="16"/>
        <v>2720084</v>
      </c>
      <c r="P23" s="20">
        <f t="shared" si="17"/>
        <v>2602200</v>
      </c>
      <c r="Q23" s="20">
        <f t="shared" si="18"/>
        <v>3673600</v>
      </c>
      <c r="R23" s="20">
        <f t="shared" si="19"/>
        <v>159800</v>
      </c>
      <c r="S23" s="20">
        <f t="shared" si="20"/>
        <v>1224500</v>
      </c>
      <c r="T23" s="20">
        <f t="shared" si="21"/>
        <v>918400</v>
      </c>
      <c r="U23" s="21">
        <f t="shared" si="22"/>
        <v>11298584</v>
      </c>
      <c r="V23" s="21">
        <f t="shared" si="23"/>
        <v>48191481</v>
      </c>
    </row>
    <row r="24" spans="1:22" ht="14.1" customHeight="1" x14ac:dyDescent="0.2">
      <c r="A24" s="14" t="s">
        <v>31</v>
      </c>
      <c r="B24" s="15" t="s">
        <v>32</v>
      </c>
      <c r="C24" s="16">
        <v>1061691637</v>
      </c>
      <c r="D24" s="17" t="s">
        <v>42</v>
      </c>
      <c r="E24" s="18">
        <v>40</v>
      </c>
      <c r="F24" s="19">
        <v>301.38</v>
      </c>
      <c r="G24" s="20">
        <f t="shared" si="9"/>
        <v>6738149</v>
      </c>
      <c r="H24" s="20">
        <f t="shared" si="10"/>
        <v>33915350</v>
      </c>
      <c r="I24" s="20">
        <v>0</v>
      </c>
      <c r="J24" s="20">
        <f t="shared" si="11"/>
        <v>0</v>
      </c>
      <c r="K24" s="21">
        <f t="shared" si="12"/>
        <v>2246050</v>
      </c>
      <c r="L24" s="21">
        <f t="shared" si="13"/>
        <v>2826279</v>
      </c>
      <c r="M24" s="21">
        <f t="shared" si="14"/>
        <v>1884186</v>
      </c>
      <c r="N24" s="20">
        <f t="shared" si="15"/>
        <v>40871865</v>
      </c>
      <c r="O24" s="20">
        <f t="shared" si="16"/>
        <v>3013450</v>
      </c>
      <c r="P24" s="20">
        <f t="shared" si="17"/>
        <v>2882800</v>
      </c>
      <c r="Q24" s="20">
        <f t="shared" si="18"/>
        <v>4069800</v>
      </c>
      <c r="R24" s="20">
        <f t="shared" si="19"/>
        <v>177000</v>
      </c>
      <c r="S24" s="20">
        <f t="shared" si="20"/>
        <v>1356600</v>
      </c>
      <c r="T24" s="20">
        <f t="shared" si="21"/>
        <v>1017500</v>
      </c>
      <c r="U24" s="21">
        <f t="shared" si="22"/>
        <v>12517150</v>
      </c>
      <c r="V24" s="21">
        <f t="shared" si="23"/>
        <v>53389015</v>
      </c>
    </row>
    <row r="25" spans="1:22" ht="14.1" customHeight="1" x14ac:dyDescent="0.2">
      <c r="A25" s="14" t="s">
        <v>31</v>
      </c>
      <c r="B25" s="15" t="s">
        <v>32</v>
      </c>
      <c r="C25" s="16">
        <v>1061708024</v>
      </c>
      <c r="D25" s="17" t="s">
        <v>43</v>
      </c>
      <c r="E25" s="18">
        <v>40</v>
      </c>
      <c r="F25" s="19">
        <v>223.88</v>
      </c>
      <c r="G25" s="20">
        <f t="shared" si="9"/>
        <v>5005431</v>
      </c>
      <c r="H25" s="20">
        <f t="shared" si="10"/>
        <v>25194003</v>
      </c>
      <c r="I25" s="20">
        <v>0</v>
      </c>
      <c r="J25" s="20">
        <f t="shared" si="11"/>
        <v>0</v>
      </c>
      <c r="K25" s="21">
        <f t="shared" si="12"/>
        <v>1668477</v>
      </c>
      <c r="L25" s="21">
        <f t="shared" si="13"/>
        <v>2099500</v>
      </c>
      <c r="M25" s="21">
        <f t="shared" si="14"/>
        <v>1399667</v>
      </c>
      <c r="N25" s="20">
        <f t="shared" si="15"/>
        <v>30361647</v>
      </c>
      <c r="O25" s="20">
        <f t="shared" si="16"/>
        <v>2238540</v>
      </c>
      <c r="P25" s="20">
        <f t="shared" si="17"/>
        <v>2141500</v>
      </c>
      <c r="Q25" s="20">
        <f t="shared" si="18"/>
        <v>3023300</v>
      </c>
      <c r="R25" s="20">
        <f t="shared" si="19"/>
        <v>131500</v>
      </c>
      <c r="S25" s="20">
        <f t="shared" si="20"/>
        <v>1007800</v>
      </c>
      <c r="T25" s="20">
        <f t="shared" si="21"/>
        <v>755800</v>
      </c>
      <c r="U25" s="21">
        <f t="shared" si="22"/>
        <v>9298440</v>
      </c>
      <c r="V25" s="21">
        <f t="shared" si="23"/>
        <v>39660087</v>
      </c>
    </row>
    <row r="26" spans="1:22" ht="14.1" customHeight="1" x14ac:dyDescent="0.2">
      <c r="A26" s="14" t="s">
        <v>31</v>
      </c>
      <c r="B26" s="15" t="s">
        <v>44</v>
      </c>
      <c r="C26" s="16">
        <v>10292741</v>
      </c>
      <c r="D26" s="17" t="s">
        <v>45</v>
      </c>
      <c r="E26" s="18">
        <v>40</v>
      </c>
      <c r="F26" s="19">
        <v>301</v>
      </c>
      <c r="G26" s="20">
        <f t="shared" si="9"/>
        <v>6729653</v>
      </c>
      <c r="H26" s="20">
        <f t="shared" si="10"/>
        <v>33872587</v>
      </c>
      <c r="I26" s="20">
        <v>0</v>
      </c>
      <c r="J26" s="20">
        <f t="shared" si="11"/>
        <v>0</v>
      </c>
      <c r="K26" s="21">
        <f t="shared" si="12"/>
        <v>2243218</v>
      </c>
      <c r="L26" s="21">
        <f t="shared" si="13"/>
        <v>2822716</v>
      </c>
      <c r="M26" s="21">
        <f t="shared" si="14"/>
        <v>1881810</v>
      </c>
      <c r="N26" s="20">
        <f t="shared" si="15"/>
        <v>40820331</v>
      </c>
      <c r="O26" s="20">
        <f t="shared" si="16"/>
        <v>3009650</v>
      </c>
      <c r="P26" s="20">
        <f t="shared" si="17"/>
        <v>2879200</v>
      </c>
      <c r="Q26" s="20">
        <f t="shared" si="18"/>
        <v>4064700</v>
      </c>
      <c r="R26" s="20">
        <f t="shared" si="19"/>
        <v>176800</v>
      </c>
      <c r="S26" s="20">
        <f t="shared" si="20"/>
        <v>1354900</v>
      </c>
      <c r="T26" s="20">
        <f t="shared" si="21"/>
        <v>1016200</v>
      </c>
      <c r="U26" s="21">
        <f t="shared" si="22"/>
        <v>12501450</v>
      </c>
      <c r="V26" s="21">
        <f t="shared" si="23"/>
        <v>53321781</v>
      </c>
    </row>
    <row r="27" spans="1:22" ht="14.1" customHeight="1" x14ac:dyDescent="0.2">
      <c r="A27" s="14" t="s">
        <v>31</v>
      </c>
      <c r="B27" s="15" t="s">
        <v>44</v>
      </c>
      <c r="C27" s="16">
        <v>34564921</v>
      </c>
      <c r="D27" s="17" t="s">
        <v>46</v>
      </c>
      <c r="E27" s="18">
        <v>40</v>
      </c>
      <c r="F27" s="19">
        <v>311</v>
      </c>
      <c r="G27" s="20">
        <f t="shared" si="9"/>
        <v>6953229</v>
      </c>
      <c r="H27" s="20">
        <f t="shared" si="10"/>
        <v>34997919</v>
      </c>
      <c r="I27" s="20">
        <v>0</v>
      </c>
      <c r="J27" s="20">
        <f t="shared" si="11"/>
        <v>0</v>
      </c>
      <c r="K27" s="21">
        <f t="shared" si="12"/>
        <v>2317743</v>
      </c>
      <c r="L27" s="21">
        <f t="shared" si="13"/>
        <v>2916493</v>
      </c>
      <c r="M27" s="21">
        <f t="shared" si="14"/>
        <v>1944329</v>
      </c>
      <c r="N27" s="20">
        <f t="shared" si="15"/>
        <v>42176484</v>
      </c>
      <c r="O27" s="20">
        <f t="shared" si="16"/>
        <v>3109639</v>
      </c>
      <c r="P27" s="20">
        <f t="shared" si="17"/>
        <v>2974800</v>
      </c>
      <c r="Q27" s="20">
        <f t="shared" si="18"/>
        <v>4199800</v>
      </c>
      <c r="R27" s="20">
        <f t="shared" si="19"/>
        <v>182700</v>
      </c>
      <c r="S27" s="20">
        <f t="shared" si="20"/>
        <v>1399900</v>
      </c>
      <c r="T27" s="20">
        <f t="shared" si="21"/>
        <v>1049900</v>
      </c>
      <c r="U27" s="21">
        <f t="shared" si="22"/>
        <v>12916739</v>
      </c>
      <c r="V27" s="21">
        <f t="shared" si="23"/>
        <v>55093223</v>
      </c>
    </row>
    <row r="28" spans="1:22" ht="14.1" customHeight="1" x14ac:dyDescent="0.2">
      <c r="A28" s="14" t="s">
        <v>31</v>
      </c>
      <c r="B28" s="15" t="s">
        <v>47</v>
      </c>
      <c r="C28" s="16">
        <v>1010193089</v>
      </c>
      <c r="D28" s="17" t="s">
        <v>48</v>
      </c>
      <c r="E28" s="18">
        <v>20</v>
      </c>
      <c r="F28" s="19">
        <v>224.68</v>
      </c>
      <c r="G28" s="20">
        <f t="shared" si="9"/>
        <v>2511658</v>
      </c>
      <c r="H28" s="20">
        <f t="shared" si="10"/>
        <v>12642012</v>
      </c>
      <c r="I28" s="20">
        <v>0</v>
      </c>
      <c r="J28" s="20">
        <f t="shared" si="11"/>
        <v>0</v>
      </c>
      <c r="K28" s="21">
        <f t="shared" si="12"/>
        <v>837219</v>
      </c>
      <c r="L28" s="21">
        <f t="shared" si="13"/>
        <v>1053501</v>
      </c>
      <c r="M28" s="21">
        <f t="shared" si="14"/>
        <v>702334</v>
      </c>
      <c r="N28" s="20">
        <f t="shared" si="15"/>
        <v>15235066</v>
      </c>
      <c r="O28" s="20">
        <f t="shared" si="16"/>
        <v>1123269</v>
      </c>
      <c r="P28" s="20">
        <f t="shared" si="17"/>
        <v>1074600</v>
      </c>
      <c r="Q28" s="20">
        <f t="shared" si="18"/>
        <v>1517000</v>
      </c>
      <c r="R28" s="20">
        <f t="shared" si="19"/>
        <v>66000</v>
      </c>
      <c r="S28" s="20">
        <f t="shared" si="20"/>
        <v>505700</v>
      </c>
      <c r="T28" s="20">
        <f t="shared" si="21"/>
        <v>379300</v>
      </c>
      <c r="U28" s="21">
        <f t="shared" si="22"/>
        <v>4665869</v>
      </c>
      <c r="V28" s="21">
        <f t="shared" si="23"/>
        <v>19900935</v>
      </c>
    </row>
    <row r="29" spans="1:22" ht="14.1" customHeight="1" x14ac:dyDescent="0.2">
      <c r="A29" s="14" t="s">
        <v>342</v>
      </c>
      <c r="B29" s="15" t="s">
        <v>599</v>
      </c>
      <c r="C29" s="16">
        <v>1061701811</v>
      </c>
      <c r="D29" s="17" t="s">
        <v>605</v>
      </c>
      <c r="E29" s="18">
        <v>20</v>
      </c>
      <c r="F29" s="19">
        <v>240.04</v>
      </c>
      <c r="G29" s="20">
        <f t="shared" si="9"/>
        <v>2683365</v>
      </c>
      <c r="H29" s="20">
        <f t="shared" si="10"/>
        <v>13506271</v>
      </c>
      <c r="I29" s="20">
        <v>0</v>
      </c>
      <c r="J29" s="20">
        <f t="shared" si="11"/>
        <v>0</v>
      </c>
      <c r="K29" s="21">
        <f t="shared" si="12"/>
        <v>894455</v>
      </c>
      <c r="L29" s="21">
        <f t="shared" si="13"/>
        <v>1125523</v>
      </c>
      <c r="M29" s="21">
        <f t="shared" si="14"/>
        <v>750348</v>
      </c>
      <c r="N29" s="20">
        <f t="shared" si="15"/>
        <v>16276597</v>
      </c>
      <c r="O29" s="20">
        <f t="shared" si="16"/>
        <v>1200061</v>
      </c>
      <c r="P29" s="20">
        <f t="shared" si="17"/>
        <v>1148000</v>
      </c>
      <c r="Q29" s="20">
        <f t="shared" si="18"/>
        <v>1620800</v>
      </c>
      <c r="R29" s="20">
        <f t="shared" si="19"/>
        <v>70500</v>
      </c>
      <c r="S29" s="20">
        <f t="shared" si="20"/>
        <v>540300</v>
      </c>
      <c r="T29" s="20">
        <f t="shared" si="21"/>
        <v>405200</v>
      </c>
      <c r="U29" s="21">
        <f t="shared" si="22"/>
        <v>4984861</v>
      </c>
      <c r="V29" s="21">
        <f t="shared" si="23"/>
        <v>21261458</v>
      </c>
    </row>
    <row r="30" spans="1:22" ht="14.1" customHeight="1" x14ac:dyDescent="0.2">
      <c r="A30" s="14" t="s">
        <v>342</v>
      </c>
      <c r="B30" s="15" t="s">
        <v>404</v>
      </c>
      <c r="C30" s="16">
        <v>1061726506</v>
      </c>
      <c r="D30" s="17" t="s">
        <v>618</v>
      </c>
      <c r="E30" s="18">
        <v>40</v>
      </c>
      <c r="F30" s="19">
        <v>338.28</v>
      </c>
      <c r="G30" s="20">
        <f t="shared" si="9"/>
        <v>7563146</v>
      </c>
      <c r="H30" s="20">
        <f t="shared" si="10"/>
        <v>38067835</v>
      </c>
      <c r="I30" s="20">
        <v>0</v>
      </c>
      <c r="J30" s="20">
        <f t="shared" si="11"/>
        <v>0</v>
      </c>
      <c r="K30" s="21">
        <f t="shared" si="12"/>
        <v>2521049</v>
      </c>
      <c r="L30" s="21">
        <f t="shared" si="13"/>
        <v>3172320</v>
      </c>
      <c r="M30" s="21">
        <f t="shared" si="14"/>
        <v>2114880</v>
      </c>
      <c r="N30" s="20">
        <f t="shared" si="15"/>
        <v>45876084</v>
      </c>
      <c r="O30" s="20">
        <f t="shared" si="16"/>
        <v>3382407</v>
      </c>
      <c r="P30" s="20">
        <f t="shared" si="17"/>
        <v>3235800</v>
      </c>
      <c r="Q30" s="20">
        <f t="shared" si="18"/>
        <v>4568100</v>
      </c>
      <c r="R30" s="20">
        <f t="shared" si="19"/>
        <v>198700</v>
      </c>
      <c r="S30" s="20">
        <f t="shared" si="20"/>
        <v>1522700</v>
      </c>
      <c r="T30" s="20">
        <f t="shared" si="21"/>
        <v>1142000</v>
      </c>
      <c r="U30" s="21">
        <f t="shared" si="22"/>
        <v>14049707</v>
      </c>
      <c r="V30" s="21">
        <f t="shared" si="23"/>
        <v>59925791</v>
      </c>
    </row>
    <row r="31" spans="1:22" ht="14.1" customHeight="1" x14ac:dyDescent="0.2">
      <c r="A31" s="14" t="s">
        <v>342</v>
      </c>
      <c r="B31" s="15" t="s">
        <v>404</v>
      </c>
      <c r="C31" s="16">
        <v>5340884</v>
      </c>
      <c r="D31" s="17" t="s">
        <v>623</v>
      </c>
      <c r="E31" s="18">
        <v>40</v>
      </c>
      <c r="F31" s="19">
        <v>342.65</v>
      </c>
      <c r="G31" s="20">
        <f t="shared" si="9"/>
        <v>7660849</v>
      </c>
      <c r="H31" s="20">
        <f t="shared" si="10"/>
        <v>38559607</v>
      </c>
      <c r="I31" s="20">
        <v>0</v>
      </c>
      <c r="J31" s="20">
        <f t="shared" si="11"/>
        <v>0</v>
      </c>
      <c r="K31" s="21">
        <f t="shared" si="12"/>
        <v>2553616</v>
      </c>
      <c r="L31" s="21">
        <f t="shared" si="13"/>
        <v>3213301</v>
      </c>
      <c r="M31" s="21">
        <f t="shared" si="14"/>
        <v>2142200</v>
      </c>
      <c r="N31" s="20">
        <f t="shared" si="15"/>
        <v>46468724</v>
      </c>
      <c r="O31" s="20">
        <f t="shared" si="16"/>
        <v>3426102</v>
      </c>
      <c r="P31" s="20">
        <f t="shared" si="17"/>
        <v>3277600</v>
      </c>
      <c r="Q31" s="20">
        <f t="shared" si="18"/>
        <v>4627200</v>
      </c>
      <c r="R31" s="20">
        <f t="shared" si="19"/>
        <v>201300</v>
      </c>
      <c r="S31" s="20">
        <f t="shared" si="20"/>
        <v>1542400</v>
      </c>
      <c r="T31" s="20">
        <f t="shared" si="21"/>
        <v>1156800</v>
      </c>
      <c r="U31" s="21">
        <f t="shared" si="22"/>
        <v>14231402</v>
      </c>
      <c r="V31" s="21">
        <f t="shared" si="23"/>
        <v>60700126</v>
      </c>
    </row>
    <row r="32" spans="1:22" ht="14.1" customHeight="1" x14ac:dyDescent="0.2">
      <c r="A32" s="14" t="s">
        <v>625</v>
      </c>
      <c r="B32" s="15" t="s">
        <v>49</v>
      </c>
      <c r="C32" s="16">
        <v>34325577</v>
      </c>
      <c r="D32" s="17" t="s">
        <v>50</v>
      </c>
      <c r="E32" s="18">
        <v>20</v>
      </c>
      <c r="F32" s="19">
        <v>299.2</v>
      </c>
      <c r="G32" s="20">
        <f t="shared" si="9"/>
        <v>3344704</v>
      </c>
      <c r="H32" s="20">
        <f t="shared" si="10"/>
        <v>16835010</v>
      </c>
      <c r="I32" s="20">
        <v>0</v>
      </c>
      <c r="J32" s="20">
        <f t="shared" ref="J32:J52" si="24">ROUND(((G32+(I32/12))*0/12),0)</f>
        <v>0</v>
      </c>
      <c r="K32" s="21">
        <f t="shared" ref="K32:K52" si="25">ROUND(((G32+(I32+J32/12))*4/12),0)</f>
        <v>1114901</v>
      </c>
      <c r="L32" s="21">
        <f t="shared" ref="L32:L52" si="26">ROUND(((G32+((I32+J32)/12))*151/360),0)</f>
        <v>1402918</v>
      </c>
      <c r="M32" s="21">
        <f t="shared" ref="M32:M52" si="27">ROUND((((G32*2/3)+(I32+J32/12))*151/360),0)</f>
        <v>935278</v>
      </c>
      <c r="N32" s="20">
        <f t="shared" ref="N32:N52" si="28">SUM(H32:M32)</f>
        <v>20288107</v>
      </c>
      <c r="O32" s="20">
        <f t="shared" ref="O32:O52" si="29">ROUND(((H32+I32+J32+K32)/12),0)</f>
        <v>1495826</v>
      </c>
      <c r="P32" s="20">
        <f t="shared" ref="P32:P52" si="30">(ROUND(H32*8.5/100,-2))</f>
        <v>1431000</v>
      </c>
      <c r="Q32" s="20">
        <f t="shared" ref="Q32:Q52" si="31">(ROUND(H32*12/100,-2))</f>
        <v>2020200</v>
      </c>
      <c r="R32" s="20">
        <f t="shared" ref="R32:R52" si="32">(ROUND(H32*0.522/100,-2))</f>
        <v>87900</v>
      </c>
      <c r="S32" s="20">
        <f t="shared" ref="S32:S52" si="33">(ROUND(H32*4/100,-2))</f>
        <v>673400</v>
      </c>
      <c r="T32" s="20">
        <f t="shared" ref="T32:T52" si="34">(ROUND(H32*3/100,-2))</f>
        <v>505100</v>
      </c>
      <c r="U32" s="21">
        <f t="shared" ref="U32:U52" si="35">O32+P32+Q32+R32+S32+T32</f>
        <v>6213426</v>
      </c>
      <c r="V32" s="21">
        <f t="shared" ref="V32:V52" si="36">N32+U32</f>
        <v>26501533</v>
      </c>
    </row>
    <row r="33" spans="1:22" ht="14.1" customHeight="1" x14ac:dyDescent="0.2">
      <c r="A33" s="14" t="s">
        <v>625</v>
      </c>
      <c r="B33" s="15" t="s">
        <v>49</v>
      </c>
      <c r="C33" s="16">
        <v>1061731081</v>
      </c>
      <c r="D33" s="17" t="s">
        <v>51</v>
      </c>
      <c r="E33" s="18">
        <v>40</v>
      </c>
      <c r="F33" s="19">
        <v>265</v>
      </c>
      <c r="G33" s="20">
        <f t="shared" si="9"/>
        <v>5924777</v>
      </c>
      <c r="H33" s="20">
        <f t="shared" si="10"/>
        <v>29821378</v>
      </c>
      <c r="I33" s="20">
        <v>0</v>
      </c>
      <c r="J33" s="20">
        <f t="shared" si="24"/>
        <v>0</v>
      </c>
      <c r="K33" s="21">
        <f t="shared" si="25"/>
        <v>1974926</v>
      </c>
      <c r="L33" s="21">
        <f t="shared" si="26"/>
        <v>2485115</v>
      </c>
      <c r="M33" s="21">
        <f t="shared" si="27"/>
        <v>1656743</v>
      </c>
      <c r="N33" s="20">
        <f t="shared" si="28"/>
        <v>35938162</v>
      </c>
      <c r="O33" s="20">
        <f t="shared" si="29"/>
        <v>2649692</v>
      </c>
      <c r="P33" s="20">
        <f t="shared" si="30"/>
        <v>2534800</v>
      </c>
      <c r="Q33" s="20">
        <f t="shared" si="31"/>
        <v>3578600</v>
      </c>
      <c r="R33" s="20">
        <f t="shared" si="32"/>
        <v>155700</v>
      </c>
      <c r="S33" s="20">
        <f t="shared" si="33"/>
        <v>1192900</v>
      </c>
      <c r="T33" s="20">
        <f t="shared" si="34"/>
        <v>894600</v>
      </c>
      <c r="U33" s="21">
        <f t="shared" si="35"/>
        <v>11006292</v>
      </c>
      <c r="V33" s="21">
        <f t="shared" si="36"/>
        <v>46944454</v>
      </c>
    </row>
    <row r="34" spans="1:22" ht="14.1" customHeight="1" x14ac:dyDescent="0.2">
      <c r="A34" s="14" t="s">
        <v>625</v>
      </c>
      <c r="B34" s="15" t="s">
        <v>49</v>
      </c>
      <c r="C34" s="16">
        <v>1130595996</v>
      </c>
      <c r="D34" s="17" t="s">
        <v>52</v>
      </c>
      <c r="E34" s="18">
        <v>40</v>
      </c>
      <c r="F34" s="19">
        <v>294.36</v>
      </c>
      <c r="G34" s="20">
        <f t="shared" si="9"/>
        <v>6581198</v>
      </c>
      <c r="H34" s="20">
        <f t="shared" si="10"/>
        <v>33125363</v>
      </c>
      <c r="I34" s="20">
        <v>0</v>
      </c>
      <c r="J34" s="20">
        <f t="shared" si="24"/>
        <v>0</v>
      </c>
      <c r="K34" s="21">
        <f t="shared" si="25"/>
        <v>2193733</v>
      </c>
      <c r="L34" s="21">
        <f t="shared" si="26"/>
        <v>2760447</v>
      </c>
      <c r="M34" s="21">
        <f t="shared" si="27"/>
        <v>1840298</v>
      </c>
      <c r="N34" s="20">
        <f t="shared" si="28"/>
        <v>39919841</v>
      </c>
      <c r="O34" s="20">
        <f t="shared" si="29"/>
        <v>2943258</v>
      </c>
      <c r="P34" s="20">
        <f t="shared" si="30"/>
        <v>2815700</v>
      </c>
      <c r="Q34" s="20">
        <f t="shared" si="31"/>
        <v>3975000</v>
      </c>
      <c r="R34" s="20">
        <f t="shared" si="32"/>
        <v>172900</v>
      </c>
      <c r="S34" s="20">
        <f t="shared" si="33"/>
        <v>1325000</v>
      </c>
      <c r="T34" s="20">
        <f t="shared" si="34"/>
        <v>993800</v>
      </c>
      <c r="U34" s="21">
        <f t="shared" si="35"/>
        <v>12225658</v>
      </c>
      <c r="V34" s="21">
        <f t="shared" si="36"/>
        <v>52145499</v>
      </c>
    </row>
    <row r="35" spans="1:22" ht="14.1" customHeight="1" x14ac:dyDescent="0.2">
      <c r="A35" s="14" t="s">
        <v>625</v>
      </c>
      <c r="B35" s="15" t="s">
        <v>53</v>
      </c>
      <c r="C35" s="16">
        <v>16735966</v>
      </c>
      <c r="D35" s="17" t="s">
        <v>54</v>
      </c>
      <c r="E35" s="18">
        <v>40</v>
      </c>
      <c r="F35" s="19">
        <v>295</v>
      </c>
      <c r="G35" s="20">
        <f t="shared" si="9"/>
        <v>6595507</v>
      </c>
      <c r="H35" s="20">
        <f t="shared" si="10"/>
        <v>33197385</v>
      </c>
      <c r="I35" s="20">
        <v>0</v>
      </c>
      <c r="J35" s="20">
        <f t="shared" si="24"/>
        <v>0</v>
      </c>
      <c r="K35" s="21">
        <f t="shared" si="25"/>
        <v>2198502</v>
      </c>
      <c r="L35" s="21">
        <f t="shared" si="26"/>
        <v>2766449</v>
      </c>
      <c r="M35" s="21">
        <f t="shared" si="27"/>
        <v>1844299</v>
      </c>
      <c r="N35" s="20">
        <f t="shared" si="28"/>
        <v>40006635</v>
      </c>
      <c r="O35" s="20">
        <f t="shared" si="29"/>
        <v>2949657</v>
      </c>
      <c r="P35" s="20">
        <f t="shared" si="30"/>
        <v>2821800</v>
      </c>
      <c r="Q35" s="20">
        <f t="shared" si="31"/>
        <v>3983700</v>
      </c>
      <c r="R35" s="20">
        <f t="shared" si="32"/>
        <v>173300</v>
      </c>
      <c r="S35" s="20">
        <f t="shared" si="33"/>
        <v>1327900</v>
      </c>
      <c r="T35" s="20">
        <f t="shared" si="34"/>
        <v>995900</v>
      </c>
      <c r="U35" s="21">
        <f t="shared" si="35"/>
        <v>12252257</v>
      </c>
      <c r="V35" s="21">
        <f t="shared" si="36"/>
        <v>52258892</v>
      </c>
    </row>
    <row r="36" spans="1:22" ht="14.1" customHeight="1" x14ac:dyDescent="0.2">
      <c r="A36" s="14" t="s">
        <v>625</v>
      </c>
      <c r="B36" s="15" t="s">
        <v>55</v>
      </c>
      <c r="C36" s="16">
        <v>16649978</v>
      </c>
      <c r="D36" s="17" t="s">
        <v>56</v>
      </c>
      <c r="E36" s="18">
        <v>40</v>
      </c>
      <c r="F36" s="19">
        <v>282.2</v>
      </c>
      <c r="G36" s="20">
        <f t="shared" si="9"/>
        <v>6309329</v>
      </c>
      <c r="H36" s="20">
        <f t="shared" si="10"/>
        <v>31756956</v>
      </c>
      <c r="I36" s="20">
        <v>0</v>
      </c>
      <c r="J36" s="20">
        <f t="shared" si="24"/>
        <v>0</v>
      </c>
      <c r="K36" s="21">
        <f t="shared" si="25"/>
        <v>2103110</v>
      </c>
      <c r="L36" s="21">
        <f t="shared" si="26"/>
        <v>2646413</v>
      </c>
      <c r="M36" s="21">
        <f t="shared" si="27"/>
        <v>1764275</v>
      </c>
      <c r="N36" s="20">
        <f t="shared" si="28"/>
        <v>38270754</v>
      </c>
      <c r="O36" s="20">
        <f t="shared" si="29"/>
        <v>2821672</v>
      </c>
      <c r="P36" s="20">
        <f t="shared" si="30"/>
        <v>2699300</v>
      </c>
      <c r="Q36" s="20">
        <f t="shared" si="31"/>
        <v>3810800</v>
      </c>
      <c r="R36" s="20">
        <f t="shared" si="32"/>
        <v>165800</v>
      </c>
      <c r="S36" s="20">
        <f t="shared" si="33"/>
        <v>1270300</v>
      </c>
      <c r="T36" s="20">
        <f t="shared" si="34"/>
        <v>952700</v>
      </c>
      <c r="U36" s="21">
        <f t="shared" si="35"/>
        <v>11720572</v>
      </c>
      <c r="V36" s="21">
        <f t="shared" si="36"/>
        <v>49991326</v>
      </c>
    </row>
    <row r="37" spans="1:22" ht="14.1" customHeight="1" x14ac:dyDescent="0.2">
      <c r="A37" s="14" t="s">
        <v>625</v>
      </c>
      <c r="B37" s="15" t="s">
        <v>55</v>
      </c>
      <c r="C37" s="16">
        <v>4617667</v>
      </c>
      <c r="D37" s="17" t="s">
        <v>628</v>
      </c>
      <c r="E37" s="18">
        <v>40</v>
      </c>
      <c r="F37" s="19">
        <v>336.6</v>
      </c>
      <c r="G37" s="20">
        <f t="shared" si="9"/>
        <v>7525585</v>
      </c>
      <c r="H37" s="20">
        <f t="shared" si="10"/>
        <v>37878778</v>
      </c>
      <c r="I37" s="20">
        <v>0</v>
      </c>
      <c r="J37" s="20">
        <f t="shared" si="24"/>
        <v>0</v>
      </c>
      <c r="K37" s="21">
        <f t="shared" si="25"/>
        <v>2508528</v>
      </c>
      <c r="L37" s="21">
        <f t="shared" si="26"/>
        <v>3156565</v>
      </c>
      <c r="M37" s="21">
        <f t="shared" si="27"/>
        <v>2104377</v>
      </c>
      <c r="N37" s="20">
        <f t="shared" si="28"/>
        <v>45648248</v>
      </c>
      <c r="O37" s="20">
        <f t="shared" si="29"/>
        <v>3365609</v>
      </c>
      <c r="P37" s="20">
        <f t="shared" si="30"/>
        <v>3219700</v>
      </c>
      <c r="Q37" s="20">
        <f t="shared" si="31"/>
        <v>4545500</v>
      </c>
      <c r="R37" s="20">
        <f t="shared" si="32"/>
        <v>197700</v>
      </c>
      <c r="S37" s="20">
        <f t="shared" si="33"/>
        <v>1515200</v>
      </c>
      <c r="T37" s="20">
        <f t="shared" si="34"/>
        <v>1136400</v>
      </c>
      <c r="U37" s="21">
        <f t="shared" si="35"/>
        <v>13980109</v>
      </c>
      <c r="V37" s="21">
        <f t="shared" si="36"/>
        <v>59628357</v>
      </c>
    </row>
    <row r="38" spans="1:22" ht="14.1" customHeight="1" x14ac:dyDescent="0.2">
      <c r="A38" s="14" t="s">
        <v>625</v>
      </c>
      <c r="B38" s="15" t="s">
        <v>55</v>
      </c>
      <c r="C38" s="16">
        <v>76320466</v>
      </c>
      <c r="D38" s="17" t="s">
        <v>57</v>
      </c>
      <c r="E38" s="18">
        <v>40</v>
      </c>
      <c r="F38" s="19">
        <v>341</v>
      </c>
      <c r="G38" s="20">
        <f t="shared" si="9"/>
        <v>7623959</v>
      </c>
      <c r="H38" s="20">
        <f t="shared" si="10"/>
        <v>38373927</v>
      </c>
      <c r="I38" s="20">
        <v>0</v>
      </c>
      <c r="J38" s="20">
        <f t="shared" si="24"/>
        <v>0</v>
      </c>
      <c r="K38" s="21">
        <f t="shared" si="25"/>
        <v>2541320</v>
      </c>
      <c r="L38" s="21">
        <f t="shared" si="26"/>
        <v>3197827</v>
      </c>
      <c r="M38" s="21">
        <f t="shared" si="27"/>
        <v>2131885</v>
      </c>
      <c r="N38" s="20">
        <f t="shared" si="28"/>
        <v>46244959</v>
      </c>
      <c r="O38" s="20">
        <f t="shared" si="29"/>
        <v>3409604</v>
      </c>
      <c r="P38" s="20">
        <f t="shared" si="30"/>
        <v>3261800</v>
      </c>
      <c r="Q38" s="20">
        <f t="shared" si="31"/>
        <v>4604900</v>
      </c>
      <c r="R38" s="20">
        <f t="shared" si="32"/>
        <v>200300</v>
      </c>
      <c r="S38" s="20">
        <f t="shared" si="33"/>
        <v>1535000</v>
      </c>
      <c r="T38" s="20">
        <f t="shared" si="34"/>
        <v>1151200</v>
      </c>
      <c r="U38" s="21">
        <f t="shared" si="35"/>
        <v>14162804</v>
      </c>
      <c r="V38" s="21">
        <f t="shared" si="36"/>
        <v>60407763</v>
      </c>
    </row>
    <row r="39" spans="1:22" ht="14.1" customHeight="1" x14ac:dyDescent="0.2">
      <c r="A39" s="14" t="s">
        <v>625</v>
      </c>
      <c r="B39" s="15" t="s">
        <v>55</v>
      </c>
      <c r="C39" s="16">
        <v>34316135</v>
      </c>
      <c r="D39" s="17" t="s">
        <v>58</v>
      </c>
      <c r="E39" s="18">
        <v>40</v>
      </c>
      <c r="F39" s="19">
        <v>341</v>
      </c>
      <c r="G39" s="20">
        <f t="shared" si="9"/>
        <v>7623959</v>
      </c>
      <c r="H39" s="20">
        <f t="shared" si="10"/>
        <v>38373927</v>
      </c>
      <c r="I39" s="20">
        <v>0</v>
      </c>
      <c r="J39" s="20">
        <f t="shared" si="24"/>
        <v>0</v>
      </c>
      <c r="K39" s="21">
        <f t="shared" si="25"/>
        <v>2541320</v>
      </c>
      <c r="L39" s="21">
        <f t="shared" si="26"/>
        <v>3197827</v>
      </c>
      <c r="M39" s="21">
        <f t="shared" si="27"/>
        <v>2131885</v>
      </c>
      <c r="N39" s="20">
        <f t="shared" si="28"/>
        <v>46244959</v>
      </c>
      <c r="O39" s="20">
        <f t="shared" si="29"/>
        <v>3409604</v>
      </c>
      <c r="P39" s="20">
        <f t="shared" si="30"/>
        <v>3261800</v>
      </c>
      <c r="Q39" s="20">
        <f t="shared" si="31"/>
        <v>4604900</v>
      </c>
      <c r="R39" s="20">
        <f t="shared" si="32"/>
        <v>200300</v>
      </c>
      <c r="S39" s="20">
        <f t="shared" si="33"/>
        <v>1535000</v>
      </c>
      <c r="T39" s="20">
        <f t="shared" si="34"/>
        <v>1151200</v>
      </c>
      <c r="U39" s="21">
        <f t="shared" si="35"/>
        <v>14162804</v>
      </c>
      <c r="V39" s="21">
        <f t="shared" si="36"/>
        <v>60407763</v>
      </c>
    </row>
    <row r="40" spans="1:22" ht="14.1" customHeight="1" x14ac:dyDescent="0.2">
      <c r="A40" s="14" t="s">
        <v>625</v>
      </c>
      <c r="B40" s="15" t="s">
        <v>55</v>
      </c>
      <c r="C40" s="16">
        <v>87066143</v>
      </c>
      <c r="D40" s="17" t="s">
        <v>450</v>
      </c>
      <c r="E40" s="18">
        <v>40</v>
      </c>
      <c r="F40" s="19">
        <v>295</v>
      </c>
      <c r="G40" s="20">
        <f t="shared" si="9"/>
        <v>6595507</v>
      </c>
      <c r="H40" s="20">
        <f t="shared" si="10"/>
        <v>33197385</v>
      </c>
      <c r="I40" s="20">
        <v>0</v>
      </c>
      <c r="J40" s="20">
        <f t="shared" si="24"/>
        <v>0</v>
      </c>
      <c r="K40" s="21">
        <f t="shared" si="25"/>
        <v>2198502</v>
      </c>
      <c r="L40" s="21">
        <f t="shared" si="26"/>
        <v>2766449</v>
      </c>
      <c r="M40" s="21">
        <f t="shared" si="27"/>
        <v>1844299</v>
      </c>
      <c r="N40" s="20">
        <f t="shared" si="28"/>
        <v>40006635</v>
      </c>
      <c r="O40" s="20">
        <f t="shared" si="29"/>
        <v>2949657</v>
      </c>
      <c r="P40" s="20">
        <f t="shared" si="30"/>
        <v>2821800</v>
      </c>
      <c r="Q40" s="20">
        <f t="shared" si="31"/>
        <v>3983700</v>
      </c>
      <c r="R40" s="20">
        <f t="shared" si="32"/>
        <v>173300</v>
      </c>
      <c r="S40" s="20">
        <f t="shared" si="33"/>
        <v>1327900</v>
      </c>
      <c r="T40" s="20">
        <f t="shared" si="34"/>
        <v>995900</v>
      </c>
      <c r="U40" s="21">
        <f t="shared" si="35"/>
        <v>12252257</v>
      </c>
      <c r="V40" s="21">
        <f t="shared" si="36"/>
        <v>52258892</v>
      </c>
    </row>
    <row r="41" spans="1:22" ht="14.1" customHeight="1" x14ac:dyDescent="0.2">
      <c r="A41" s="14" t="s">
        <v>625</v>
      </c>
      <c r="B41" s="15" t="s">
        <v>55</v>
      </c>
      <c r="C41" s="16">
        <v>31577954</v>
      </c>
      <c r="D41" s="17" t="s">
        <v>59</v>
      </c>
      <c r="E41" s="18">
        <v>40</v>
      </c>
      <c r="F41" s="19">
        <v>333.2</v>
      </c>
      <c r="G41" s="20">
        <f t="shared" si="9"/>
        <v>7449569</v>
      </c>
      <c r="H41" s="20">
        <f t="shared" si="10"/>
        <v>37496164</v>
      </c>
      <c r="I41" s="20">
        <v>0</v>
      </c>
      <c r="J41" s="20">
        <f t="shared" si="24"/>
        <v>0</v>
      </c>
      <c r="K41" s="21">
        <f t="shared" si="25"/>
        <v>2483190</v>
      </c>
      <c r="L41" s="21">
        <f t="shared" si="26"/>
        <v>3124680</v>
      </c>
      <c r="M41" s="21">
        <f t="shared" si="27"/>
        <v>2083120</v>
      </c>
      <c r="N41" s="20">
        <f t="shared" si="28"/>
        <v>45187154</v>
      </c>
      <c r="O41" s="20">
        <f t="shared" si="29"/>
        <v>3331613</v>
      </c>
      <c r="P41" s="20">
        <f t="shared" si="30"/>
        <v>3187200</v>
      </c>
      <c r="Q41" s="20">
        <f t="shared" si="31"/>
        <v>4499500</v>
      </c>
      <c r="R41" s="20">
        <f t="shared" si="32"/>
        <v>195700</v>
      </c>
      <c r="S41" s="20">
        <f t="shared" si="33"/>
        <v>1499800</v>
      </c>
      <c r="T41" s="20">
        <f t="shared" si="34"/>
        <v>1124900</v>
      </c>
      <c r="U41" s="21">
        <f t="shared" si="35"/>
        <v>13838713</v>
      </c>
      <c r="V41" s="21">
        <f t="shared" si="36"/>
        <v>59025867</v>
      </c>
    </row>
    <row r="42" spans="1:22" ht="14.1" customHeight="1" x14ac:dyDescent="0.2">
      <c r="A42" s="14" t="s">
        <v>625</v>
      </c>
      <c r="B42" s="15" t="s">
        <v>60</v>
      </c>
      <c r="C42" s="16">
        <v>1061714476</v>
      </c>
      <c r="D42" s="17" t="s">
        <v>631</v>
      </c>
      <c r="E42" s="18">
        <v>40</v>
      </c>
      <c r="F42" s="19">
        <v>299.72000000000003</v>
      </c>
      <c r="G42" s="20">
        <f t="shared" si="9"/>
        <v>6701035</v>
      </c>
      <c r="H42" s="20">
        <f t="shared" si="10"/>
        <v>33728543</v>
      </c>
      <c r="I42" s="20">
        <v>0</v>
      </c>
      <c r="J42" s="20">
        <f t="shared" si="24"/>
        <v>0</v>
      </c>
      <c r="K42" s="21">
        <f t="shared" si="25"/>
        <v>2233678</v>
      </c>
      <c r="L42" s="21">
        <f t="shared" si="26"/>
        <v>2810712</v>
      </c>
      <c r="M42" s="21">
        <f t="shared" si="27"/>
        <v>1873808</v>
      </c>
      <c r="N42" s="20">
        <f t="shared" si="28"/>
        <v>40646741</v>
      </c>
      <c r="O42" s="20">
        <f t="shared" si="29"/>
        <v>2996852</v>
      </c>
      <c r="P42" s="20">
        <f t="shared" si="30"/>
        <v>2866900</v>
      </c>
      <c r="Q42" s="20">
        <f t="shared" si="31"/>
        <v>4047400</v>
      </c>
      <c r="R42" s="20">
        <f t="shared" si="32"/>
        <v>176100</v>
      </c>
      <c r="S42" s="20">
        <f t="shared" si="33"/>
        <v>1349100</v>
      </c>
      <c r="T42" s="20">
        <f t="shared" si="34"/>
        <v>1011900</v>
      </c>
      <c r="U42" s="21">
        <f t="shared" si="35"/>
        <v>12448252</v>
      </c>
      <c r="V42" s="21">
        <f t="shared" si="36"/>
        <v>53094993</v>
      </c>
    </row>
    <row r="43" spans="1:22" ht="14.1" customHeight="1" x14ac:dyDescent="0.2">
      <c r="A43" s="14" t="s">
        <v>625</v>
      </c>
      <c r="B43" s="15" t="s">
        <v>60</v>
      </c>
      <c r="C43" s="16">
        <v>6253782</v>
      </c>
      <c r="D43" s="17" t="s">
        <v>62</v>
      </c>
      <c r="E43" s="18">
        <v>40</v>
      </c>
      <c r="F43" s="19">
        <v>336.6</v>
      </c>
      <c r="G43" s="20">
        <f t="shared" si="9"/>
        <v>7525585</v>
      </c>
      <c r="H43" s="20">
        <f t="shared" si="10"/>
        <v>37878778</v>
      </c>
      <c r="I43" s="20">
        <v>0</v>
      </c>
      <c r="J43" s="20">
        <f t="shared" si="24"/>
        <v>0</v>
      </c>
      <c r="K43" s="21">
        <f t="shared" si="25"/>
        <v>2508528</v>
      </c>
      <c r="L43" s="21">
        <f t="shared" si="26"/>
        <v>3156565</v>
      </c>
      <c r="M43" s="21">
        <f t="shared" si="27"/>
        <v>2104377</v>
      </c>
      <c r="N43" s="20">
        <f t="shared" si="28"/>
        <v>45648248</v>
      </c>
      <c r="O43" s="20">
        <f t="shared" si="29"/>
        <v>3365609</v>
      </c>
      <c r="P43" s="20">
        <f t="shared" si="30"/>
        <v>3219700</v>
      </c>
      <c r="Q43" s="20">
        <f t="shared" si="31"/>
        <v>4545500</v>
      </c>
      <c r="R43" s="20">
        <f t="shared" si="32"/>
        <v>197700</v>
      </c>
      <c r="S43" s="20">
        <f t="shared" si="33"/>
        <v>1515200</v>
      </c>
      <c r="T43" s="20">
        <f t="shared" si="34"/>
        <v>1136400</v>
      </c>
      <c r="U43" s="21">
        <f t="shared" si="35"/>
        <v>13980109</v>
      </c>
      <c r="V43" s="21">
        <f t="shared" si="36"/>
        <v>59628357</v>
      </c>
    </row>
    <row r="44" spans="1:22" ht="14.1" customHeight="1" x14ac:dyDescent="0.2">
      <c r="A44" s="14" t="s">
        <v>625</v>
      </c>
      <c r="B44" s="15" t="s">
        <v>60</v>
      </c>
      <c r="C44" s="16">
        <v>25281745</v>
      </c>
      <c r="D44" s="17" t="s">
        <v>63</v>
      </c>
      <c r="E44" s="18">
        <v>40</v>
      </c>
      <c r="F44" s="19">
        <v>318.83</v>
      </c>
      <c r="G44" s="20">
        <f t="shared" si="9"/>
        <v>7128290</v>
      </c>
      <c r="H44" s="20">
        <f t="shared" si="10"/>
        <v>35879060</v>
      </c>
      <c r="I44" s="20">
        <v>0</v>
      </c>
      <c r="J44" s="20">
        <f t="shared" si="24"/>
        <v>0</v>
      </c>
      <c r="K44" s="21">
        <f t="shared" si="25"/>
        <v>2376097</v>
      </c>
      <c r="L44" s="21">
        <f t="shared" si="26"/>
        <v>2989922</v>
      </c>
      <c r="M44" s="21">
        <f t="shared" si="27"/>
        <v>1993281</v>
      </c>
      <c r="N44" s="20">
        <f t="shared" si="28"/>
        <v>43238360</v>
      </c>
      <c r="O44" s="20">
        <f t="shared" si="29"/>
        <v>3187930</v>
      </c>
      <c r="P44" s="20">
        <f t="shared" si="30"/>
        <v>3049700</v>
      </c>
      <c r="Q44" s="20">
        <f t="shared" si="31"/>
        <v>4305500</v>
      </c>
      <c r="R44" s="20">
        <f t="shared" si="32"/>
        <v>187300</v>
      </c>
      <c r="S44" s="20">
        <f t="shared" si="33"/>
        <v>1435200</v>
      </c>
      <c r="T44" s="20">
        <f t="shared" si="34"/>
        <v>1076400</v>
      </c>
      <c r="U44" s="21">
        <f t="shared" si="35"/>
        <v>13242030</v>
      </c>
      <c r="V44" s="21">
        <f t="shared" si="36"/>
        <v>56480390</v>
      </c>
    </row>
    <row r="45" spans="1:22" ht="14.1" customHeight="1" x14ac:dyDescent="0.2">
      <c r="A45" s="14" t="s">
        <v>625</v>
      </c>
      <c r="B45" s="15" t="s">
        <v>60</v>
      </c>
      <c r="C45" s="16">
        <v>1061703666</v>
      </c>
      <c r="D45" s="17" t="s">
        <v>457</v>
      </c>
      <c r="E45" s="18">
        <v>40</v>
      </c>
      <c r="F45" s="19">
        <v>307.39999999999998</v>
      </c>
      <c r="G45" s="20">
        <f t="shared" si="9"/>
        <v>6872742</v>
      </c>
      <c r="H45" s="20">
        <f t="shared" si="10"/>
        <v>34592801</v>
      </c>
      <c r="I45" s="20">
        <v>0</v>
      </c>
      <c r="J45" s="20">
        <f t="shared" si="24"/>
        <v>0</v>
      </c>
      <c r="K45" s="21">
        <f t="shared" si="25"/>
        <v>2290914</v>
      </c>
      <c r="L45" s="21">
        <f t="shared" si="26"/>
        <v>2882733</v>
      </c>
      <c r="M45" s="21">
        <f t="shared" si="27"/>
        <v>1921822</v>
      </c>
      <c r="N45" s="20">
        <f t="shared" si="28"/>
        <v>41688270</v>
      </c>
      <c r="O45" s="20">
        <f t="shared" si="29"/>
        <v>3073643</v>
      </c>
      <c r="P45" s="20">
        <f t="shared" si="30"/>
        <v>2940400</v>
      </c>
      <c r="Q45" s="20">
        <f t="shared" si="31"/>
        <v>4151100</v>
      </c>
      <c r="R45" s="20">
        <f t="shared" si="32"/>
        <v>180600</v>
      </c>
      <c r="S45" s="20">
        <f t="shared" si="33"/>
        <v>1383700</v>
      </c>
      <c r="T45" s="20">
        <f t="shared" si="34"/>
        <v>1037800</v>
      </c>
      <c r="U45" s="21">
        <f t="shared" si="35"/>
        <v>12767243</v>
      </c>
      <c r="V45" s="21">
        <f t="shared" si="36"/>
        <v>54455513</v>
      </c>
    </row>
    <row r="46" spans="1:22" ht="14.1" customHeight="1" x14ac:dyDescent="0.2">
      <c r="A46" s="14" t="s">
        <v>625</v>
      </c>
      <c r="B46" s="15" t="s">
        <v>60</v>
      </c>
      <c r="C46" s="16">
        <v>94379402</v>
      </c>
      <c r="D46" s="17" t="s">
        <v>633</v>
      </c>
      <c r="E46" s="18">
        <v>40</v>
      </c>
      <c r="F46" s="19">
        <v>341</v>
      </c>
      <c r="G46" s="20">
        <f t="shared" si="9"/>
        <v>7623959</v>
      </c>
      <c r="H46" s="20">
        <f t="shared" si="10"/>
        <v>38373927</v>
      </c>
      <c r="I46" s="20">
        <v>0</v>
      </c>
      <c r="J46" s="20">
        <f t="shared" si="24"/>
        <v>0</v>
      </c>
      <c r="K46" s="21">
        <f t="shared" si="25"/>
        <v>2541320</v>
      </c>
      <c r="L46" s="21">
        <f t="shared" si="26"/>
        <v>3197827</v>
      </c>
      <c r="M46" s="21">
        <f t="shared" si="27"/>
        <v>2131885</v>
      </c>
      <c r="N46" s="20">
        <f t="shared" si="28"/>
        <v>46244959</v>
      </c>
      <c r="O46" s="20">
        <f t="shared" si="29"/>
        <v>3409604</v>
      </c>
      <c r="P46" s="20">
        <f t="shared" si="30"/>
        <v>3261800</v>
      </c>
      <c r="Q46" s="20">
        <f t="shared" si="31"/>
        <v>4604900</v>
      </c>
      <c r="R46" s="20">
        <f t="shared" si="32"/>
        <v>200300</v>
      </c>
      <c r="S46" s="20">
        <f t="shared" si="33"/>
        <v>1535000</v>
      </c>
      <c r="T46" s="20">
        <f t="shared" si="34"/>
        <v>1151200</v>
      </c>
      <c r="U46" s="21">
        <f t="shared" si="35"/>
        <v>14162804</v>
      </c>
      <c r="V46" s="21">
        <f t="shared" si="36"/>
        <v>60407763</v>
      </c>
    </row>
    <row r="47" spans="1:22" ht="14.1" customHeight="1" x14ac:dyDescent="0.2">
      <c r="A47" s="14" t="s">
        <v>625</v>
      </c>
      <c r="B47" s="15" t="s">
        <v>60</v>
      </c>
      <c r="C47" s="16">
        <v>1061696382</v>
      </c>
      <c r="D47" s="17" t="s">
        <v>65</v>
      </c>
      <c r="E47" s="18">
        <v>40</v>
      </c>
      <c r="F47" s="19">
        <v>295</v>
      </c>
      <c r="G47" s="20">
        <f t="shared" si="9"/>
        <v>6595507</v>
      </c>
      <c r="H47" s="20">
        <f t="shared" si="10"/>
        <v>33197385</v>
      </c>
      <c r="I47" s="20">
        <v>0</v>
      </c>
      <c r="J47" s="20">
        <f t="shared" si="24"/>
        <v>0</v>
      </c>
      <c r="K47" s="21">
        <f t="shared" si="25"/>
        <v>2198502</v>
      </c>
      <c r="L47" s="21">
        <f t="shared" si="26"/>
        <v>2766449</v>
      </c>
      <c r="M47" s="21">
        <f t="shared" si="27"/>
        <v>1844299</v>
      </c>
      <c r="N47" s="20">
        <f t="shared" si="28"/>
        <v>40006635</v>
      </c>
      <c r="O47" s="20">
        <f t="shared" si="29"/>
        <v>2949657</v>
      </c>
      <c r="P47" s="20">
        <f t="shared" si="30"/>
        <v>2821800</v>
      </c>
      <c r="Q47" s="20">
        <f t="shared" si="31"/>
        <v>3983700</v>
      </c>
      <c r="R47" s="20">
        <f t="shared" si="32"/>
        <v>173300</v>
      </c>
      <c r="S47" s="20">
        <f t="shared" si="33"/>
        <v>1327900</v>
      </c>
      <c r="T47" s="20">
        <f t="shared" si="34"/>
        <v>995900</v>
      </c>
      <c r="U47" s="21">
        <f t="shared" si="35"/>
        <v>12252257</v>
      </c>
      <c r="V47" s="21">
        <f t="shared" si="36"/>
        <v>52258892</v>
      </c>
    </row>
    <row r="48" spans="1:22" ht="14.1" customHeight="1" x14ac:dyDescent="0.2">
      <c r="A48" s="14" t="s">
        <v>66</v>
      </c>
      <c r="B48" s="15" t="s">
        <v>67</v>
      </c>
      <c r="C48" s="16" t="s">
        <v>112</v>
      </c>
      <c r="D48" s="17" t="s">
        <v>112</v>
      </c>
      <c r="E48" s="18">
        <v>40</v>
      </c>
      <c r="F48" s="19">
        <v>380</v>
      </c>
      <c r="G48" s="20">
        <f t="shared" si="9"/>
        <v>8495907</v>
      </c>
      <c r="H48" s="20">
        <f t="shared" si="10"/>
        <v>42762732</v>
      </c>
      <c r="I48" s="20">
        <v>0</v>
      </c>
      <c r="J48" s="20">
        <f t="shared" si="24"/>
        <v>0</v>
      </c>
      <c r="K48" s="21">
        <f t="shared" si="25"/>
        <v>2831969</v>
      </c>
      <c r="L48" s="21">
        <f t="shared" si="26"/>
        <v>3563561</v>
      </c>
      <c r="M48" s="21">
        <f t="shared" si="27"/>
        <v>2375707</v>
      </c>
      <c r="N48" s="20">
        <f t="shared" si="28"/>
        <v>51533969</v>
      </c>
      <c r="O48" s="20">
        <f t="shared" si="29"/>
        <v>3799558</v>
      </c>
      <c r="P48" s="20">
        <f t="shared" si="30"/>
        <v>3634800</v>
      </c>
      <c r="Q48" s="20">
        <f t="shared" si="31"/>
        <v>5131500</v>
      </c>
      <c r="R48" s="20">
        <f t="shared" si="32"/>
        <v>223200</v>
      </c>
      <c r="S48" s="20">
        <f t="shared" si="33"/>
        <v>1710500</v>
      </c>
      <c r="T48" s="20">
        <f t="shared" si="34"/>
        <v>1282900</v>
      </c>
      <c r="U48" s="21">
        <f t="shared" si="35"/>
        <v>15782458</v>
      </c>
      <c r="V48" s="21">
        <f t="shared" si="36"/>
        <v>67316427</v>
      </c>
    </row>
    <row r="49" spans="1:22" ht="14.1" customHeight="1" x14ac:dyDescent="0.2">
      <c r="A49" s="14" t="s">
        <v>66</v>
      </c>
      <c r="B49" s="15" t="s">
        <v>67</v>
      </c>
      <c r="C49" s="16" t="s">
        <v>112</v>
      </c>
      <c r="D49" s="17" t="s">
        <v>112</v>
      </c>
      <c r="E49" s="18">
        <v>40</v>
      </c>
      <c r="F49" s="19">
        <v>380</v>
      </c>
      <c r="G49" s="20">
        <f t="shared" si="9"/>
        <v>8495907</v>
      </c>
      <c r="H49" s="20">
        <f t="shared" si="10"/>
        <v>42762732</v>
      </c>
      <c r="I49" s="20">
        <v>0</v>
      </c>
      <c r="J49" s="20">
        <f t="shared" si="24"/>
        <v>0</v>
      </c>
      <c r="K49" s="21">
        <f t="shared" si="25"/>
        <v>2831969</v>
      </c>
      <c r="L49" s="21">
        <f t="shared" si="26"/>
        <v>3563561</v>
      </c>
      <c r="M49" s="21">
        <f t="shared" si="27"/>
        <v>2375707</v>
      </c>
      <c r="N49" s="20">
        <f t="shared" si="28"/>
        <v>51533969</v>
      </c>
      <c r="O49" s="20">
        <f t="shared" si="29"/>
        <v>3799558</v>
      </c>
      <c r="P49" s="20">
        <f t="shared" si="30"/>
        <v>3634800</v>
      </c>
      <c r="Q49" s="20">
        <f t="shared" si="31"/>
        <v>5131500</v>
      </c>
      <c r="R49" s="20">
        <f t="shared" si="32"/>
        <v>223200</v>
      </c>
      <c r="S49" s="20">
        <f t="shared" si="33"/>
        <v>1710500</v>
      </c>
      <c r="T49" s="20">
        <f t="shared" si="34"/>
        <v>1282900</v>
      </c>
      <c r="U49" s="21">
        <f t="shared" si="35"/>
        <v>15782458</v>
      </c>
      <c r="V49" s="21">
        <f t="shared" si="36"/>
        <v>67316427</v>
      </c>
    </row>
    <row r="50" spans="1:22" ht="14.1" customHeight="1" x14ac:dyDescent="0.2">
      <c r="A50" s="14" t="s">
        <v>66</v>
      </c>
      <c r="B50" s="15" t="s">
        <v>67</v>
      </c>
      <c r="C50" s="16" t="s">
        <v>112</v>
      </c>
      <c r="D50" s="17" t="s">
        <v>112</v>
      </c>
      <c r="E50" s="18">
        <v>40</v>
      </c>
      <c r="F50" s="19">
        <v>380</v>
      </c>
      <c r="G50" s="20">
        <f t="shared" si="9"/>
        <v>8495907</v>
      </c>
      <c r="H50" s="20">
        <f t="shared" si="10"/>
        <v>42762732</v>
      </c>
      <c r="I50" s="20">
        <v>0</v>
      </c>
      <c r="J50" s="20">
        <f t="shared" si="24"/>
        <v>0</v>
      </c>
      <c r="K50" s="21">
        <f t="shared" si="25"/>
        <v>2831969</v>
      </c>
      <c r="L50" s="21">
        <f t="shared" si="26"/>
        <v>3563561</v>
      </c>
      <c r="M50" s="21">
        <f t="shared" si="27"/>
        <v>2375707</v>
      </c>
      <c r="N50" s="20">
        <f t="shared" si="28"/>
        <v>51533969</v>
      </c>
      <c r="O50" s="20">
        <f t="shared" si="29"/>
        <v>3799558</v>
      </c>
      <c r="P50" s="20">
        <f t="shared" si="30"/>
        <v>3634800</v>
      </c>
      <c r="Q50" s="20">
        <f t="shared" si="31"/>
        <v>5131500</v>
      </c>
      <c r="R50" s="20">
        <f t="shared" si="32"/>
        <v>223200</v>
      </c>
      <c r="S50" s="20">
        <f t="shared" si="33"/>
        <v>1710500</v>
      </c>
      <c r="T50" s="20">
        <f t="shared" si="34"/>
        <v>1282900</v>
      </c>
      <c r="U50" s="21">
        <f t="shared" si="35"/>
        <v>15782458</v>
      </c>
      <c r="V50" s="21">
        <f t="shared" si="36"/>
        <v>67316427</v>
      </c>
    </row>
    <row r="51" spans="1:22" ht="14.1" customHeight="1" x14ac:dyDescent="0.2">
      <c r="A51" s="14" t="s">
        <v>66</v>
      </c>
      <c r="B51" s="15" t="s">
        <v>67</v>
      </c>
      <c r="C51" s="16">
        <v>1061710648</v>
      </c>
      <c r="D51" s="17" t="s">
        <v>68</v>
      </c>
      <c r="E51" s="18">
        <v>40</v>
      </c>
      <c r="F51" s="19">
        <v>247</v>
      </c>
      <c r="G51" s="20">
        <f t="shared" si="9"/>
        <v>5522340</v>
      </c>
      <c r="H51" s="20">
        <f t="shared" si="10"/>
        <v>27795778</v>
      </c>
      <c r="I51" s="20">
        <v>0</v>
      </c>
      <c r="J51" s="20">
        <f t="shared" si="24"/>
        <v>0</v>
      </c>
      <c r="K51" s="21">
        <f t="shared" si="25"/>
        <v>1840780</v>
      </c>
      <c r="L51" s="21">
        <f t="shared" si="26"/>
        <v>2316315</v>
      </c>
      <c r="M51" s="21">
        <f t="shared" si="27"/>
        <v>1544210</v>
      </c>
      <c r="N51" s="20">
        <f t="shared" si="28"/>
        <v>33497083</v>
      </c>
      <c r="O51" s="20">
        <f t="shared" si="29"/>
        <v>2469713</v>
      </c>
      <c r="P51" s="20">
        <f t="shared" si="30"/>
        <v>2362600</v>
      </c>
      <c r="Q51" s="20">
        <f t="shared" si="31"/>
        <v>3335500</v>
      </c>
      <c r="R51" s="20">
        <f t="shared" si="32"/>
        <v>145100</v>
      </c>
      <c r="S51" s="20">
        <f t="shared" si="33"/>
        <v>1111800</v>
      </c>
      <c r="T51" s="20">
        <f t="shared" si="34"/>
        <v>833900</v>
      </c>
      <c r="U51" s="21">
        <f t="shared" si="35"/>
        <v>10258613</v>
      </c>
      <c r="V51" s="21">
        <f t="shared" si="36"/>
        <v>43755696</v>
      </c>
    </row>
    <row r="52" spans="1:22" ht="14.1" customHeight="1" x14ac:dyDescent="0.2">
      <c r="A52" s="14" t="s">
        <v>66</v>
      </c>
      <c r="B52" s="15" t="s">
        <v>67</v>
      </c>
      <c r="C52" s="16">
        <v>10492541</v>
      </c>
      <c r="D52" s="17" t="s">
        <v>637</v>
      </c>
      <c r="E52" s="18">
        <v>40</v>
      </c>
      <c r="F52" s="19">
        <v>321</v>
      </c>
      <c r="G52" s="20">
        <f t="shared" si="9"/>
        <v>7176806</v>
      </c>
      <c r="H52" s="20">
        <f t="shared" si="10"/>
        <v>36123257</v>
      </c>
      <c r="I52" s="20">
        <v>0</v>
      </c>
      <c r="J52" s="20">
        <f t="shared" si="24"/>
        <v>0</v>
      </c>
      <c r="K52" s="21">
        <f t="shared" si="25"/>
        <v>2392269</v>
      </c>
      <c r="L52" s="21">
        <f t="shared" si="26"/>
        <v>3010271</v>
      </c>
      <c r="M52" s="21">
        <f t="shared" si="27"/>
        <v>2006848</v>
      </c>
      <c r="N52" s="20">
        <f t="shared" si="28"/>
        <v>43532645</v>
      </c>
      <c r="O52" s="20">
        <f t="shared" si="29"/>
        <v>3209627</v>
      </c>
      <c r="P52" s="20">
        <f t="shared" si="30"/>
        <v>3070500</v>
      </c>
      <c r="Q52" s="20">
        <f t="shared" si="31"/>
        <v>4334800</v>
      </c>
      <c r="R52" s="20">
        <f t="shared" si="32"/>
        <v>188600</v>
      </c>
      <c r="S52" s="20">
        <f t="shared" si="33"/>
        <v>1444900</v>
      </c>
      <c r="T52" s="20">
        <f t="shared" si="34"/>
        <v>1083700</v>
      </c>
      <c r="U52" s="21">
        <f t="shared" si="35"/>
        <v>13332127</v>
      </c>
      <c r="V52" s="21">
        <f t="shared" si="36"/>
        <v>56864772</v>
      </c>
    </row>
    <row r="53" spans="1:22" ht="14.1" customHeight="1" x14ac:dyDescent="0.2">
      <c r="A53" s="14" t="s">
        <v>66</v>
      </c>
      <c r="B53" s="15" t="s">
        <v>471</v>
      </c>
      <c r="C53" s="16" t="s">
        <v>112</v>
      </c>
      <c r="D53" s="17" t="s">
        <v>112</v>
      </c>
      <c r="E53" s="18">
        <v>40</v>
      </c>
      <c r="F53" s="19">
        <v>380</v>
      </c>
      <c r="G53" s="20">
        <f t="shared" si="9"/>
        <v>8495907</v>
      </c>
      <c r="H53" s="20">
        <f t="shared" si="10"/>
        <v>42762732</v>
      </c>
      <c r="I53" s="20">
        <v>0</v>
      </c>
      <c r="J53" s="20">
        <f t="shared" si="11"/>
        <v>0</v>
      </c>
      <c r="K53" s="21">
        <f t="shared" si="12"/>
        <v>2831969</v>
      </c>
      <c r="L53" s="21">
        <f t="shared" si="13"/>
        <v>3563561</v>
      </c>
      <c r="M53" s="21">
        <f t="shared" si="14"/>
        <v>2375707</v>
      </c>
      <c r="N53" s="20">
        <f t="shared" si="15"/>
        <v>51533969</v>
      </c>
      <c r="O53" s="20">
        <f t="shared" si="16"/>
        <v>3799558</v>
      </c>
      <c r="P53" s="20">
        <f t="shared" si="17"/>
        <v>3634800</v>
      </c>
      <c r="Q53" s="20">
        <f t="shared" si="18"/>
        <v>5131500</v>
      </c>
      <c r="R53" s="20">
        <f t="shared" si="19"/>
        <v>223200</v>
      </c>
      <c r="S53" s="20">
        <f t="shared" si="20"/>
        <v>1710500</v>
      </c>
      <c r="T53" s="20">
        <f t="shared" si="21"/>
        <v>1282900</v>
      </c>
      <c r="U53" s="21">
        <f t="shared" si="22"/>
        <v>15782458</v>
      </c>
      <c r="V53" s="21">
        <f t="shared" si="23"/>
        <v>67316427</v>
      </c>
    </row>
    <row r="54" spans="1:22" ht="14.1" customHeight="1" x14ac:dyDescent="0.2">
      <c r="A54" s="14" t="s">
        <v>66</v>
      </c>
      <c r="B54" s="15" t="s">
        <v>471</v>
      </c>
      <c r="C54" s="16" t="s">
        <v>112</v>
      </c>
      <c r="D54" s="17" t="s">
        <v>112</v>
      </c>
      <c r="E54" s="18">
        <v>40</v>
      </c>
      <c r="F54" s="19">
        <v>380</v>
      </c>
      <c r="G54" s="20">
        <f t="shared" si="9"/>
        <v>8495907</v>
      </c>
      <c r="H54" s="20">
        <f t="shared" si="10"/>
        <v>42762732</v>
      </c>
      <c r="I54" s="20">
        <v>0</v>
      </c>
      <c r="J54" s="20">
        <f t="shared" si="11"/>
        <v>0</v>
      </c>
      <c r="K54" s="21">
        <f t="shared" si="12"/>
        <v>2831969</v>
      </c>
      <c r="L54" s="21">
        <f t="shared" si="13"/>
        <v>3563561</v>
      </c>
      <c r="M54" s="21">
        <f t="shared" si="14"/>
        <v>2375707</v>
      </c>
      <c r="N54" s="20">
        <f t="shared" si="15"/>
        <v>51533969</v>
      </c>
      <c r="O54" s="20">
        <f t="shared" si="16"/>
        <v>3799558</v>
      </c>
      <c r="P54" s="20">
        <f t="shared" si="17"/>
        <v>3634800</v>
      </c>
      <c r="Q54" s="20">
        <f t="shared" si="18"/>
        <v>5131500</v>
      </c>
      <c r="R54" s="20">
        <f t="shared" si="19"/>
        <v>223200</v>
      </c>
      <c r="S54" s="20">
        <f t="shared" si="20"/>
        <v>1710500</v>
      </c>
      <c r="T54" s="20">
        <f t="shared" si="21"/>
        <v>1282900</v>
      </c>
      <c r="U54" s="21">
        <f t="shared" si="22"/>
        <v>15782458</v>
      </c>
      <c r="V54" s="21">
        <f t="shared" si="23"/>
        <v>67316427</v>
      </c>
    </row>
    <row r="55" spans="1:22" ht="14.1" customHeight="1" x14ac:dyDescent="0.2">
      <c r="A55" s="14" t="s">
        <v>66</v>
      </c>
      <c r="B55" s="15" t="s">
        <v>69</v>
      </c>
      <c r="C55" s="16" t="s">
        <v>112</v>
      </c>
      <c r="D55" s="17" t="s">
        <v>112</v>
      </c>
      <c r="E55" s="18">
        <v>40</v>
      </c>
      <c r="F55" s="19">
        <v>380</v>
      </c>
      <c r="G55" s="20">
        <f t="shared" si="9"/>
        <v>8495907</v>
      </c>
      <c r="H55" s="20">
        <f t="shared" si="10"/>
        <v>42762732</v>
      </c>
      <c r="I55" s="20">
        <v>0</v>
      </c>
      <c r="J55" s="20">
        <f t="shared" si="11"/>
        <v>0</v>
      </c>
      <c r="K55" s="21">
        <f t="shared" si="12"/>
        <v>2831969</v>
      </c>
      <c r="L55" s="21">
        <f t="shared" si="13"/>
        <v>3563561</v>
      </c>
      <c r="M55" s="21">
        <f t="shared" si="14"/>
        <v>2375707</v>
      </c>
      <c r="N55" s="20">
        <f t="shared" si="15"/>
        <v>51533969</v>
      </c>
      <c r="O55" s="20">
        <f t="shared" si="16"/>
        <v>3799558</v>
      </c>
      <c r="P55" s="20">
        <f t="shared" si="17"/>
        <v>3634800</v>
      </c>
      <c r="Q55" s="20">
        <f t="shared" si="18"/>
        <v>5131500</v>
      </c>
      <c r="R55" s="20">
        <f t="shared" si="19"/>
        <v>223200</v>
      </c>
      <c r="S55" s="20">
        <f t="shared" si="20"/>
        <v>1710500</v>
      </c>
      <c r="T55" s="20">
        <f t="shared" si="21"/>
        <v>1282900</v>
      </c>
      <c r="U55" s="21">
        <f t="shared" si="22"/>
        <v>15782458</v>
      </c>
      <c r="V55" s="21">
        <f t="shared" si="23"/>
        <v>67316427</v>
      </c>
    </row>
    <row r="56" spans="1:22" ht="14.1" customHeight="1" x14ac:dyDescent="0.2">
      <c r="A56" s="14" t="s">
        <v>66</v>
      </c>
      <c r="B56" s="15" t="s">
        <v>69</v>
      </c>
      <c r="C56" s="16" t="s">
        <v>112</v>
      </c>
      <c r="D56" s="17" t="s">
        <v>112</v>
      </c>
      <c r="E56" s="18">
        <v>40</v>
      </c>
      <c r="F56" s="19">
        <v>380</v>
      </c>
      <c r="G56" s="20">
        <f t="shared" si="9"/>
        <v>8495907</v>
      </c>
      <c r="H56" s="20">
        <f t="shared" si="10"/>
        <v>42762732</v>
      </c>
      <c r="I56" s="20">
        <v>0</v>
      </c>
      <c r="J56" s="20">
        <f t="shared" si="11"/>
        <v>0</v>
      </c>
      <c r="K56" s="21">
        <f t="shared" si="12"/>
        <v>2831969</v>
      </c>
      <c r="L56" s="21">
        <f t="shared" si="13"/>
        <v>3563561</v>
      </c>
      <c r="M56" s="21">
        <f t="shared" si="14"/>
        <v>2375707</v>
      </c>
      <c r="N56" s="20">
        <f t="shared" si="15"/>
        <v>51533969</v>
      </c>
      <c r="O56" s="20">
        <f t="shared" si="16"/>
        <v>3799558</v>
      </c>
      <c r="P56" s="20">
        <f t="shared" si="17"/>
        <v>3634800</v>
      </c>
      <c r="Q56" s="20">
        <f t="shared" si="18"/>
        <v>5131500</v>
      </c>
      <c r="R56" s="20">
        <f t="shared" si="19"/>
        <v>223200</v>
      </c>
      <c r="S56" s="20">
        <f t="shared" si="20"/>
        <v>1710500</v>
      </c>
      <c r="T56" s="20">
        <f t="shared" si="21"/>
        <v>1282900</v>
      </c>
      <c r="U56" s="21">
        <f t="shared" si="22"/>
        <v>15782458</v>
      </c>
      <c r="V56" s="21">
        <f t="shared" si="23"/>
        <v>67316427</v>
      </c>
    </row>
    <row r="57" spans="1:22" ht="14.1" customHeight="1" x14ac:dyDescent="0.2">
      <c r="A57" s="14" t="s">
        <v>66</v>
      </c>
      <c r="B57" s="15" t="s">
        <v>69</v>
      </c>
      <c r="C57" s="16">
        <v>80816202</v>
      </c>
      <c r="D57" s="17" t="s">
        <v>640</v>
      </c>
      <c r="E57" s="18">
        <v>40</v>
      </c>
      <c r="F57" s="19">
        <v>258.39999999999998</v>
      </c>
      <c r="G57" s="20">
        <f t="shared" si="9"/>
        <v>5777217</v>
      </c>
      <c r="H57" s="20">
        <f t="shared" si="10"/>
        <v>29078659</v>
      </c>
      <c r="I57" s="20">
        <v>0</v>
      </c>
      <c r="J57" s="20">
        <f t="shared" si="11"/>
        <v>0</v>
      </c>
      <c r="K57" s="21">
        <f t="shared" si="12"/>
        <v>1925739</v>
      </c>
      <c r="L57" s="21">
        <f t="shared" si="13"/>
        <v>2423222</v>
      </c>
      <c r="M57" s="21">
        <f t="shared" si="14"/>
        <v>1615481</v>
      </c>
      <c r="N57" s="20">
        <f t="shared" si="15"/>
        <v>35043101</v>
      </c>
      <c r="O57" s="20">
        <f t="shared" si="16"/>
        <v>2583700</v>
      </c>
      <c r="P57" s="20">
        <f t="shared" si="17"/>
        <v>2471700</v>
      </c>
      <c r="Q57" s="20">
        <f t="shared" si="18"/>
        <v>3489400</v>
      </c>
      <c r="R57" s="20">
        <f t="shared" si="19"/>
        <v>151800</v>
      </c>
      <c r="S57" s="20">
        <f t="shared" si="20"/>
        <v>1163100</v>
      </c>
      <c r="T57" s="20">
        <f t="shared" si="21"/>
        <v>872400</v>
      </c>
      <c r="U57" s="21">
        <f t="shared" si="22"/>
        <v>10732100</v>
      </c>
      <c r="V57" s="21">
        <f t="shared" si="23"/>
        <v>45775201</v>
      </c>
    </row>
    <row r="58" spans="1:22" ht="14.1" customHeight="1" x14ac:dyDescent="0.2">
      <c r="A58" s="14" t="s">
        <v>66</v>
      </c>
      <c r="B58" s="15" t="s">
        <v>481</v>
      </c>
      <c r="C58" s="16" t="s">
        <v>620</v>
      </c>
      <c r="D58" s="17" t="s">
        <v>112</v>
      </c>
      <c r="E58" s="18">
        <v>40</v>
      </c>
      <c r="F58" s="19">
        <v>380</v>
      </c>
      <c r="G58" s="20">
        <f t="shared" si="9"/>
        <v>8495907</v>
      </c>
      <c r="H58" s="20">
        <f t="shared" si="10"/>
        <v>42762732</v>
      </c>
      <c r="I58" s="20">
        <v>0</v>
      </c>
      <c r="J58" s="20">
        <f t="shared" si="11"/>
        <v>0</v>
      </c>
      <c r="K58" s="21">
        <f t="shared" si="12"/>
        <v>2831969</v>
      </c>
      <c r="L58" s="21">
        <f t="shared" si="13"/>
        <v>3563561</v>
      </c>
      <c r="M58" s="21">
        <f t="shared" si="14"/>
        <v>2375707</v>
      </c>
      <c r="N58" s="20">
        <f t="shared" si="15"/>
        <v>51533969</v>
      </c>
      <c r="O58" s="20">
        <f t="shared" si="16"/>
        <v>3799558</v>
      </c>
      <c r="P58" s="20">
        <f t="shared" si="17"/>
        <v>3634800</v>
      </c>
      <c r="Q58" s="20">
        <f t="shared" si="18"/>
        <v>5131500</v>
      </c>
      <c r="R58" s="20">
        <f t="shared" si="19"/>
        <v>223200</v>
      </c>
      <c r="S58" s="20">
        <f t="shared" si="20"/>
        <v>1710500</v>
      </c>
      <c r="T58" s="20">
        <f t="shared" si="21"/>
        <v>1282900</v>
      </c>
      <c r="U58" s="21">
        <f t="shared" si="22"/>
        <v>15782458</v>
      </c>
      <c r="V58" s="21">
        <f t="shared" si="23"/>
        <v>67316427</v>
      </c>
    </row>
    <row r="59" spans="1:22" ht="14.1" customHeight="1" x14ac:dyDescent="0.2">
      <c r="A59" s="14" t="s">
        <v>66</v>
      </c>
      <c r="B59" s="15" t="s">
        <v>70</v>
      </c>
      <c r="C59" s="16" t="s">
        <v>112</v>
      </c>
      <c r="D59" s="17" t="s">
        <v>112</v>
      </c>
      <c r="E59" s="18">
        <v>40</v>
      </c>
      <c r="F59" s="19">
        <v>380</v>
      </c>
      <c r="G59" s="20">
        <f t="shared" si="9"/>
        <v>8495907</v>
      </c>
      <c r="H59" s="20">
        <f t="shared" si="10"/>
        <v>42762732</v>
      </c>
      <c r="I59" s="20">
        <v>0</v>
      </c>
      <c r="J59" s="20">
        <f t="shared" si="11"/>
        <v>0</v>
      </c>
      <c r="K59" s="21">
        <f t="shared" si="12"/>
        <v>2831969</v>
      </c>
      <c r="L59" s="21">
        <f t="shared" si="13"/>
        <v>3563561</v>
      </c>
      <c r="M59" s="21">
        <f t="shared" si="14"/>
        <v>2375707</v>
      </c>
      <c r="N59" s="20">
        <f t="shared" si="15"/>
        <v>51533969</v>
      </c>
      <c r="O59" s="20">
        <f t="shared" si="16"/>
        <v>3799558</v>
      </c>
      <c r="P59" s="20">
        <f t="shared" si="17"/>
        <v>3634800</v>
      </c>
      <c r="Q59" s="20">
        <f t="shared" si="18"/>
        <v>5131500</v>
      </c>
      <c r="R59" s="20">
        <f t="shared" si="19"/>
        <v>223200</v>
      </c>
      <c r="S59" s="20">
        <f t="shared" si="20"/>
        <v>1710500</v>
      </c>
      <c r="T59" s="20">
        <f t="shared" si="21"/>
        <v>1282900</v>
      </c>
      <c r="U59" s="21">
        <f t="shared" si="22"/>
        <v>15782458</v>
      </c>
      <c r="V59" s="21">
        <f t="shared" si="23"/>
        <v>67316427</v>
      </c>
    </row>
    <row r="60" spans="1:22" ht="14.1" customHeight="1" x14ac:dyDescent="0.2">
      <c r="A60" s="14" t="s">
        <v>66</v>
      </c>
      <c r="B60" s="15" t="s">
        <v>71</v>
      </c>
      <c r="C60" s="16" t="s">
        <v>112</v>
      </c>
      <c r="D60" s="17" t="s">
        <v>112</v>
      </c>
      <c r="E60" s="18">
        <v>40</v>
      </c>
      <c r="F60" s="19">
        <v>380</v>
      </c>
      <c r="G60" s="20">
        <f t="shared" si="9"/>
        <v>8495907</v>
      </c>
      <c r="H60" s="20">
        <f t="shared" si="10"/>
        <v>42762732</v>
      </c>
      <c r="I60" s="20">
        <v>0</v>
      </c>
      <c r="J60" s="20">
        <f t="shared" si="11"/>
        <v>0</v>
      </c>
      <c r="K60" s="21">
        <f t="shared" si="12"/>
        <v>2831969</v>
      </c>
      <c r="L60" s="21">
        <f t="shared" si="13"/>
        <v>3563561</v>
      </c>
      <c r="M60" s="21">
        <f t="shared" si="14"/>
        <v>2375707</v>
      </c>
      <c r="N60" s="20">
        <f t="shared" si="15"/>
        <v>51533969</v>
      </c>
      <c r="O60" s="20">
        <f t="shared" si="16"/>
        <v>3799558</v>
      </c>
      <c r="P60" s="20">
        <f t="shared" si="17"/>
        <v>3634800</v>
      </c>
      <c r="Q60" s="20">
        <f t="shared" si="18"/>
        <v>5131500</v>
      </c>
      <c r="R60" s="20">
        <f t="shared" si="19"/>
        <v>223200</v>
      </c>
      <c r="S60" s="20">
        <f t="shared" si="20"/>
        <v>1710500</v>
      </c>
      <c r="T60" s="20">
        <f t="shared" si="21"/>
        <v>1282900</v>
      </c>
      <c r="U60" s="21">
        <f t="shared" si="22"/>
        <v>15782458</v>
      </c>
      <c r="V60" s="21">
        <f t="shared" si="23"/>
        <v>67316427</v>
      </c>
    </row>
    <row r="61" spans="1:22" ht="14.1" customHeight="1" x14ac:dyDescent="0.2">
      <c r="A61" s="14" t="s">
        <v>66</v>
      </c>
      <c r="B61" s="15" t="s">
        <v>71</v>
      </c>
      <c r="C61" s="16" t="s">
        <v>112</v>
      </c>
      <c r="D61" s="17" t="s">
        <v>112</v>
      </c>
      <c r="E61" s="18">
        <v>40</v>
      </c>
      <c r="F61" s="19">
        <v>380</v>
      </c>
      <c r="G61" s="20">
        <f t="shared" si="9"/>
        <v>8495907</v>
      </c>
      <c r="H61" s="20">
        <f t="shared" si="10"/>
        <v>42762732</v>
      </c>
      <c r="I61" s="20">
        <v>0</v>
      </c>
      <c r="J61" s="20">
        <f t="shared" si="11"/>
        <v>0</v>
      </c>
      <c r="K61" s="21">
        <f t="shared" si="12"/>
        <v>2831969</v>
      </c>
      <c r="L61" s="21">
        <f t="shared" si="13"/>
        <v>3563561</v>
      </c>
      <c r="M61" s="21">
        <f t="shared" si="14"/>
        <v>2375707</v>
      </c>
      <c r="N61" s="20">
        <f t="shared" si="15"/>
        <v>51533969</v>
      </c>
      <c r="O61" s="20">
        <f t="shared" si="16"/>
        <v>3799558</v>
      </c>
      <c r="P61" s="20">
        <f t="shared" si="17"/>
        <v>3634800</v>
      </c>
      <c r="Q61" s="20">
        <f t="shared" si="18"/>
        <v>5131500</v>
      </c>
      <c r="R61" s="20">
        <f t="shared" si="19"/>
        <v>223200</v>
      </c>
      <c r="S61" s="20">
        <f t="shared" si="20"/>
        <v>1710500</v>
      </c>
      <c r="T61" s="20">
        <f t="shared" si="21"/>
        <v>1282900</v>
      </c>
      <c r="U61" s="21">
        <f t="shared" si="22"/>
        <v>15782458</v>
      </c>
      <c r="V61" s="21">
        <f t="shared" si="23"/>
        <v>67316427</v>
      </c>
    </row>
    <row r="62" spans="1:22" ht="14.1" customHeight="1" x14ac:dyDescent="0.2">
      <c r="A62" s="14" t="s">
        <v>66</v>
      </c>
      <c r="B62" s="15" t="s">
        <v>71</v>
      </c>
      <c r="C62" s="16">
        <v>1061721951</v>
      </c>
      <c r="D62" s="17" t="s">
        <v>497</v>
      </c>
      <c r="E62" s="18">
        <v>20</v>
      </c>
      <c r="F62" s="19">
        <v>329.89</v>
      </c>
      <c r="G62" s="20">
        <f t="shared" si="9"/>
        <v>3687783</v>
      </c>
      <c r="H62" s="20">
        <f t="shared" si="10"/>
        <v>18561841</v>
      </c>
      <c r="I62" s="20">
        <v>0</v>
      </c>
      <c r="J62" s="20">
        <f t="shared" si="11"/>
        <v>0</v>
      </c>
      <c r="K62" s="21">
        <f t="shared" si="12"/>
        <v>1229261</v>
      </c>
      <c r="L62" s="21">
        <f t="shared" si="13"/>
        <v>1546820</v>
      </c>
      <c r="M62" s="21">
        <f t="shared" si="14"/>
        <v>1031213</v>
      </c>
      <c r="N62" s="20">
        <f t="shared" si="15"/>
        <v>22369135</v>
      </c>
      <c r="O62" s="20">
        <f t="shared" si="16"/>
        <v>1649259</v>
      </c>
      <c r="P62" s="20">
        <f t="shared" si="17"/>
        <v>1577800</v>
      </c>
      <c r="Q62" s="20">
        <f t="shared" si="18"/>
        <v>2227400</v>
      </c>
      <c r="R62" s="20">
        <f t="shared" si="19"/>
        <v>96900</v>
      </c>
      <c r="S62" s="20">
        <f t="shared" si="20"/>
        <v>742500</v>
      </c>
      <c r="T62" s="20">
        <f t="shared" si="21"/>
        <v>556900</v>
      </c>
      <c r="U62" s="21">
        <f t="shared" si="22"/>
        <v>6850759</v>
      </c>
      <c r="V62" s="21">
        <f t="shared" si="23"/>
        <v>29219894</v>
      </c>
    </row>
    <row r="63" spans="1:22" ht="14.1" customHeight="1" x14ac:dyDescent="0.2">
      <c r="A63" s="22" t="s">
        <v>73</v>
      </c>
      <c r="B63" s="23"/>
      <c r="C63" s="24"/>
      <c r="D63" s="25"/>
      <c r="E63" s="26"/>
      <c r="F63" s="27"/>
      <c r="G63" s="20"/>
      <c r="H63" s="20"/>
      <c r="I63" s="20"/>
      <c r="J63" s="20"/>
      <c r="K63" s="21"/>
      <c r="L63" s="21"/>
      <c r="M63" s="21"/>
      <c r="N63" s="20"/>
      <c r="O63" s="20"/>
      <c r="P63" s="20"/>
      <c r="Q63" s="20"/>
      <c r="R63" s="20"/>
      <c r="S63" s="20"/>
      <c r="T63" s="20"/>
      <c r="U63" s="21"/>
      <c r="V63" s="21">
        <v>50000000</v>
      </c>
    </row>
    <row r="64" spans="1:22" ht="17.25" customHeight="1" x14ac:dyDescent="0.2">
      <c r="A64" s="28" t="s">
        <v>74</v>
      </c>
      <c r="B64" s="29"/>
      <c r="C64" s="30"/>
      <c r="D64" s="31"/>
      <c r="E64" s="26"/>
      <c r="F64" s="32"/>
      <c r="G64" s="33">
        <f>SUM(G6:G63)</f>
        <v>393995904</v>
      </c>
      <c r="H64" s="33">
        <f t="shared" ref="H64:V64" si="37">SUM(H6:H63)</f>
        <v>1983112721</v>
      </c>
      <c r="I64" s="33">
        <f t="shared" si="37"/>
        <v>0</v>
      </c>
      <c r="J64" s="33">
        <f t="shared" si="37"/>
        <v>0</v>
      </c>
      <c r="K64" s="33">
        <f t="shared" si="37"/>
        <v>131331969</v>
      </c>
      <c r="L64" s="33">
        <f t="shared" si="37"/>
        <v>165259394</v>
      </c>
      <c r="M64" s="33">
        <f t="shared" si="37"/>
        <v>110172924</v>
      </c>
      <c r="N64" s="33">
        <f t="shared" si="37"/>
        <v>2389877008</v>
      </c>
      <c r="O64" s="33">
        <f t="shared" si="37"/>
        <v>176203722</v>
      </c>
      <c r="P64" s="33">
        <f t="shared" si="37"/>
        <v>168564700</v>
      </c>
      <c r="Q64" s="33">
        <f t="shared" si="37"/>
        <v>237973200</v>
      </c>
      <c r="R64" s="33">
        <f t="shared" si="37"/>
        <v>10351500</v>
      </c>
      <c r="S64" s="33">
        <f t="shared" si="37"/>
        <v>79324500</v>
      </c>
      <c r="T64" s="33">
        <f t="shared" si="37"/>
        <v>59494000</v>
      </c>
      <c r="U64" s="33">
        <f t="shared" si="37"/>
        <v>731911622</v>
      </c>
      <c r="V64" s="33">
        <f t="shared" si="37"/>
        <v>3171788630</v>
      </c>
    </row>
    <row r="65" spans="1:24" ht="14.25" x14ac:dyDescent="0.2">
      <c r="A65" s="9"/>
    </row>
    <row r="66" spans="1:24" x14ac:dyDescent="0.2">
      <c r="A66" s="34" t="s">
        <v>656</v>
      </c>
      <c r="H66" s="35"/>
    </row>
    <row r="67" spans="1:24" x14ac:dyDescent="0.2">
      <c r="C67" s="36"/>
      <c r="E67" s="37"/>
    </row>
    <row r="68" spans="1:24" x14ac:dyDescent="0.2">
      <c r="C68" s="36"/>
      <c r="E68" s="37"/>
    </row>
    <row r="69" spans="1:24" x14ac:dyDescent="0.2">
      <c r="C69" s="36"/>
      <c r="E69" s="37"/>
    </row>
    <row r="70" spans="1:24" x14ac:dyDescent="0.2">
      <c r="C70" s="36"/>
      <c r="E70" s="37"/>
    </row>
    <row r="71" spans="1:24" x14ac:dyDescent="0.2">
      <c r="C71" s="36"/>
      <c r="E71" s="37"/>
    </row>
    <row r="72" spans="1:24" x14ac:dyDescent="0.2">
      <c r="C72" s="36"/>
      <c r="E72" s="37"/>
    </row>
    <row r="73" spans="1:24" x14ac:dyDescent="0.2">
      <c r="C73" s="36"/>
      <c r="E73" s="37"/>
      <c r="H73" s="37"/>
    </row>
    <row r="74" spans="1:24" x14ac:dyDescent="0.2">
      <c r="E74" s="37"/>
      <c r="H74" s="37"/>
    </row>
    <row r="75" spans="1:24" x14ac:dyDescent="0.2">
      <c r="B75" s="38"/>
      <c r="C75" s="36"/>
      <c r="E75" s="37"/>
      <c r="H75" s="37"/>
      <c r="X75" s="35"/>
    </row>
    <row r="76" spans="1:24" ht="12.75" x14ac:dyDescent="0.2">
      <c r="B76" s="39"/>
      <c r="C76" s="36"/>
      <c r="D76" s="40" t="s">
        <v>75</v>
      </c>
      <c r="E76" s="41"/>
      <c r="F76" s="42"/>
      <c r="G76" s="43"/>
      <c r="H76" s="41"/>
      <c r="I76" s="40"/>
      <c r="N76" s="40" t="s">
        <v>76</v>
      </c>
    </row>
    <row r="77" spans="1:24" ht="12.75" x14ac:dyDescent="0.2">
      <c r="B77" s="39"/>
      <c r="C77" s="36"/>
      <c r="D77" s="44" t="s">
        <v>77</v>
      </c>
      <c r="E77" s="41"/>
      <c r="F77" s="42"/>
      <c r="G77" s="43"/>
      <c r="H77" s="41"/>
      <c r="I77" s="44"/>
      <c r="N77" s="44" t="s">
        <v>78</v>
      </c>
    </row>
    <row r="78" spans="1:24" ht="12.75" x14ac:dyDescent="0.2">
      <c r="B78" s="39"/>
      <c r="C78" s="36"/>
      <c r="D78" s="43"/>
      <c r="E78" s="41"/>
      <c r="F78" s="42"/>
      <c r="G78" s="43"/>
      <c r="H78" s="41"/>
      <c r="I78" s="44"/>
    </row>
    <row r="79" spans="1:24" ht="13.5" x14ac:dyDescent="0.25">
      <c r="B79" s="39"/>
      <c r="C79" s="36"/>
      <c r="D79" s="45" t="s">
        <v>79</v>
      </c>
      <c r="E79" s="41"/>
      <c r="F79" s="42"/>
      <c r="G79" s="43"/>
      <c r="H79" s="41"/>
      <c r="I79" s="43"/>
    </row>
    <row r="80" spans="1:24" x14ac:dyDescent="0.2">
      <c r="C80" s="36"/>
      <c r="E80" s="37"/>
      <c r="H80" s="37"/>
    </row>
    <row r="81" spans="1:199" s="36" customFormat="1" x14ac:dyDescent="0.2">
      <c r="A81" s="46" t="s">
        <v>80</v>
      </c>
      <c r="B81" s="8"/>
      <c r="D81" s="4"/>
      <c r="E81" s="37"/>
      <c r="F81" s="6"/>
      <c r="G81" s="4"/>
      <c r="H81" s="37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</row>
    <row r="82" spans="1:199" s="36" customFormat="1" x14ac:dyDescent="0.2">
      <c r="A82" s="46"/>
      <c r="B82" s="8"/>
      <c r="D82" s="4"/>
      <c r="E82" s="37"/>
      <c r="F82" s="6"/>
      <c r="G82" s="4"/>
      <c r="H82" s="37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</row>
  </sheetData>
  <conditionalFormatting sqref="C6:C8">
    <cfRule type="duplicateValues" dxfId="107" priority="8"/>
    <cfRule type="duplicateValues" dxfId="106" priority="9"/>
  </conditionalFormatting>
  <conditionalFormatting sqref="C9:C31 C53:C62">
    <cfRule type="duplicateValues" dxfId="105" priority="296"/>
    <cfRule type="duplicateValues" dxfId="104" priority="297"/>
  </conditionalFormatting>
  <conditionalFormatting sqref="C32:C47 C51:C52">
    <cfRule type="duplicateValues" dxfId="103" priority="3"/>
    <cfRule type="duplicateValues" dxfId="102" priority="4"/>
  </conditionalFormatting>
  <conditionalFormatting sqref="C48:C50">
    <cfRule type="duplicateValues" dxfId="101" priority="1"/>
    <cfRule type="duplicateValues" dxfId="100" priority="2"/>
  </conditionalFormatting>
  <conditionalFormatting sqref="C63">
    <cfRule type="duplicateValues" dxfId="99" priority="7"/>
  </conditionalFormatting>
  <pageMargins left="1.3779527559055118" right="0.19685039370078741" top="0.98425196850393704" bottom="0.78740157480314965" header="0" footer="0.19685039370078741"/>
  <pageSetup paperSize="5" scale="59" fitToWidth="0" fitToHeight="0" orientation="landscape" r:id="rId1"/>
  <headerFooter>
    <oddFooter>&amp;L&amp;9&amp;D - &amp;T&amp;C&amp;9Página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893"/>
  <sheetViews>
    <sheetView zoomScale="106" zoomScaleNormal="106" workbookViewId="0">
      <pane ySplit="1" topLeftCell="A212" activePane="bottomLeft" state="frozen"/>
      <selection pane="bottomLeft" activeCell="B212" sqref="B212"/>
    </sheetView>
  </sheetViews>
  <sheetFormatPr baseColWidth="10" defaultColWidth="8.85546875" defaultRowHeight="14.25" x14ac:dyDescent="0.2"/>
  <cols>
    <col min="1" max="1" width="22.5703125" style="59" customWidth="1"/>
    <col min="2" max="2" width="26" style="59" customWidth="1"/>
    <col min="3" max="3" width="5.5703125" style="59" bestFit="1" customWidth="1"/>
    <col min="4" max="4" width="12.42578125" style="59" bestFit="1" customWidth="1"/>
    <col min="5" max="5" width="35.28515625" style="59" customWidth="1"/>
    <col min="6" max="6" width="13" style="59" bestFit="1" customWidth="1"/>
    <col min="7" max="8" width="4.28515625" style="59" bestFit="1" customWidth="1"/>
    <col min="9" max="9" width="4.28515625" style="59" customWidth="1"/>
    <col min="10" max="10" width="7.28515625" style="59" bestFit="1" customWidth="1"/>
    <col min="11" max="11" width="7.28515625" style="59" customWidth="1"/>
    <col min="12" max="12" width="9.42578125" style="59" customWidth="1"/>
    <col min="13" max="14" width="8.85546875" style="59"/>
    <col min="15" max="15" width="18.7109375" style="59" customWidth="1"/>
    <col min="16" max="16" width="20.28515625" style="59" customWidth="1"/>
    <col min="17" max="17" width="12.42578125" style="59" bestFit="1" customWidth="1"/>
    <col min="18" max="18" width="40.5703125" style="59" customWidth="1"/>
    <col min="19" max="19" width="7.28515625" style="59" bestFit="1" customWidth="1"/>
    <col min="20" max="20" width="11.7109375" style="59" bestFit="1" customWidth="1"/>
    <col min="21" max="21" width="8.85546875" style="59"/>
    <col min="22" max="22" width="64.140625" style="59" customWidth="1"/>
    <col min="23" max="16384" width="8.85546875" style="59"/>
  </cols>
  <sheetData>
    <row r="1" spans="1:24" ht="56.25" x14ac:dyDescent="0.2">
      <c r="A1" s="55" t="s">
        <v>527</v>
      </c>
      <c r="B1" s="55" t="s">
        <v>3</v>
      </c>
      <c r="C1" s="55" t="s">
        <v>528</v>
      </c>
      <c r="D1" s="56" t="s">
        <v>529</v>
      </c>
      <c r="E1" s="56" t="s">
        <v>530</v>
      </c>
      <c r="F1" s="55" t="s">
        <v>531</v>
      </c>
      <c r="G1" s="55" t="s">
        <v>532</v>
      </c>
      <c r="H1" s="55" t="s">
        <v>532</v>
      </c>
      <c r="I1" s="57" t="s">
        <v>533</v>
      </c>
      <c r="J1" s="57" t="s">
        <v>669</v>
      </c>
      <c r="K1" s="93" t="s">
        <v>670</v>
      </c>
      <c r="L1" s="58" t="s">
        <v>534</v>
      </c>
      <c r="M1" s="59" t="s">
        <v>666</v>
      </c>
      <c r="N1" s="59" t="s">
        <v>667</v>
      </c>
      <c r="O1" s="55" t="s">
        <v>980</v>
      </c>
      <c r="P1" s="55" t="s">
        <v>3</v>
      </c>
      <c r="Q1" s="56" t="s">
        <v>529</v>
      </c>
      <c r="R1" s="56" t="s">
        <v>530</v>
      </c>
      <c r="S1" s="57" t="s">
        <v>533</v>
      </c>
      <c r="T1" s="58" t="s">
        <v>534</v>
      </c>
    </row>
    <row r="2" spans="1:24" ht="99.75" x14ac:dyDescent="0.2">
      <c r="A2" s="60" t="s">
        <v>81</v>
      </c>
      <c r="B2" s="60" t="s">
        <v>82</v>
      </c>
      <c r="C2" s="61" t="s">
        <v>535</v>
      </c>
      <c r="D2" s="62">
        <v>76335868</v>
      </c>
      <c r="E2" s="63" t="s">
        <v>83</v>
      </c>
      <c r="F2" s="60" t="s">
        <v>668</v>
      </c>
      <c r="G2" s="64" t="s">
        <v>537</v>
      </c>
      <c r="H2" s="64"/>
      <c r="I2" s="65">
        <v>40</v>
      </c>
      <c r="J2" s="65"/>
      <c r="K2" s="65" t="s">
        <v>660</v>
      </c>
      <c r="L2" s="66" t="s">
        <v>983</v>
      </c>
      <c r="M2" s="59">
        <f>VLOOKUP(B2,'[2]deparmanentos (12)'!$C$1:$H$58,6,FALSE)</f>
        <v>1</v>
      </c>
      <c r="N2" s="59">
        <f>VLOOKUP(M2,'[2]deparmanentos (12)'!$A$1:$D$58,4,FALSE)</f>
        <v>1</v>
      </c>
      <c r="O2" s="60">
        <f>VLOOKUP(D2,'[3]tercero (31)'!$B$1:$Q$2234,16,FALSE)</f>
        <v>1</v>
      </c>
      <c r="P2" s="60" t="s">
        <v>82</v>
      </c>
      <c r="Q2" s="62">
        <v>76335868</v>
      </c>
      <c r="R2" s="63" t="s">
        <v>83</v>
      </c>
      <c r="S2" s="65">
        <v>40</v>
      </c>
      <c r="T2" s="66" t="s">
        <v>983</v>
      </c>
      <c r="U2" s="115" t="s">
        <v>1362</v>
      </c>
      <c r="V2" s="104" t="str">
        <f>+U2&amp;N2&amp;X2&amp;M2&amp;X2&amp;F2&amp;X2&amp;D2&amp;X2&amp;E2&amp;X2&amp;G2&amp;X2&amp;H2&amp;X2&amp;I2&amp;X2&amp;J2&amp;X2&amp;K2&amp;X2&amp;"no"&amp;X2&amp;"no"&amp;X2&amp;"1"&amp;X2&amp;L2&amp;"');"</f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('2025-1','1','1','Ocasional','76335868','BAHOS VELASCO WILLIAN DARIO','TC','','40','','Popayán','no','no','1','262.92');</v>
      </c>
      <c r="W2" s="59" t="s">
        <v>981</v>
      </c>
      <c r="X2" s="105" t="s">
        <v>982</v>
      </c>
    </row>
    <row r="3" spans="1:24" s="67" customFormat="1" ht="99.75" x14ac:dyDescent="0.2">
      <c r="A3" s="60" t="s">
        <v>81</v>
      </c>
      <c r="B3" s="60" t="s">
        <v>82</v>
      </c>
      <c r="C3" s="61" t="s">
        <v>535</v>
      </c>
      <c r="D3" s="62">
        <v>94516693</v>
      </c>
      <c r="E3" s="63" t="s">
        <v>84</v>
      </c>
      <c r="F3" s="60" t="s">
        <v>668</v>
      </c>
      <c r="G3" s="64" t="s">
        <v>537</v>
      </c>
      <c r="H3" s="64"/>
      <c r="I3" s="65">
        <v>40</v>
      </c>
      <c r="J3" s="65"/>
      <c r="K3" s="65" t="s">
        <v>660</v>
      </c>
      <c r="L3" s="66" t="s">
        <v>984</v>
      </c>
      <c r="M3" s="59">
        <f>VLOOKUP(B3,'[2]deparmanentos (12)'!$C$1:$H$58,6,FALSE)</f>
        <v>1</v>
      </c>
      <c r="N3" s="59">
        <f>VLOOKUP(M3,'[2]deparmanentos (12)'!$A$1:$D$58,4,FALSE)</f>
        <v>1</v>
      </c>
      <c r="O3" s="60">
        <f>VLOOKUP(D3,'[4]tercero (30)'!$B$1:$Q$2234,16,FALSE)</f>
        <v>1</v>
      </c>
      <c r="P3" s="60" t="s">
        <v>82</v>
      </c>
      <c r="Q3" s="62">
        <v>94516693</v>
      </c>
      <c r="R3" s="63" t="s">
        <v>84</v>
      </c>
      <c r="S3" s="65">
        <v>40</v>
      </c>
      <c r="T3" s="66" t="s">
        <v>984</v>
      </c>
      <c r="U3" s="115" t="s">
        <v>1362</v>
      </c>
      <c r="V3" s="104" t="str">
        <f t="shared" ref="V3:V66" si="0">+U3&amp;N3&amp;X3&amp;M3&amp;X3&amp;F3&amp;X3&amp;D3&amp;X3&amp;E3&amp;X3&amp;G3&amp;X3&amp;H3&amp;X3&amp;I3&amp;X3&amp;J3&amp;X3&amp;K3&amp;X3&amp;"no"&amp;X3&amp;"no"&amp;X3&amp;"1"&amp;X3&amp;L3&amp;"');"</f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('2025-1','1','1','Ocasional','94516693','ESCOBAR VASQUEZ DANIEL','TC','','40','','Popayán','no','no','1','318.33');</v>
      </c>
      <c r="W3" s="59" t="s">
        <v>981</v>
      </c>
      <c r="X3" s="105" t="s">
        <v>982</v>
      </c>
    </row>
    <row r="4" spans="1:24" ht="99.75" x14ac:dyDescent="0.2">
      <c r="A4" s="60" t="s">
        <v>81</v>
      </c>
      <c r="B4" s="60" t="s">
        <v>82</v>
      </c>
      <c r="C4" s="61" t="s">
        <v>535</v>
      </c>
      <c r="D4" s="62">
        <v>34322664</v>
      </c>
      <c r="E4" s="63" t="s">
        <v>85</v>
      </c>
      <c r="F4" s="60" t="s">
        <v>668</v>
      </c>
      <c r="G4" s="64" t="s">
        <v>537</v>
      </c>
      <c r="H4" s="64"/>
      <c r="I4" s="65">
        <v>40</v>
      </c>
      <c r="J4" s="65"/>
      <c r="K4" s="65" t="s">
        <v>660</v>
      </c>
      <c r="L4" s="66" t="s">
        <v>985</v>
      </c>
      <c r="M4" s="59">
        <f>VLOOKUP(B4,'[2]deparmanentos (12)'!$C$1:$H$58,6,FALSE)</f>
        <v>1</v>
      </c>
      <c r="N4" s="59">
        <f>VLOOKUP(M4,'[2]deparmanentos (12)'!$A$1:$D$58,4,FALSE)</f>
        <v>1</v>
      </c>
      <c r="O4" s="60">
        <f>VLOOKUP(D4,'[4]tercero (30)'!$B$1:$Q$2234,16,FALSE)</f>
        <v>1</v>
      </c>
      <c r="P4" s="60" t="s">
        <v>82</v>
      </c>
      <c r="Q4" s="62">
        <v>34322664</v>
      </c>
      <c r="R4" s="63" t="s">
        <v>85</v>
      </c>
      <c r="S4" s="65">
        <v>40</v>
      </c>
      <c r="T4" s="66" t="s">
        <v>985</v>
      </c>
      <c r="U4" s="115" t="s">
        <v>1362</v>
      </c>
      <c r="V4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('2025-1','1','1','Ocasional','34322664','NAVIA BURBANO SANDRA PATRICIA','TC','','40','','Popayán','no','no','1','302.95');</v>
      </c>
      <c r="W4" s="59" t="s">
        <v>981</v>
      </c>
      <c r="X4" s="105" t="s">
        <v>982</v>
      </c>
    </row>
    <row r="5" spans="1:24" ht="99.75" x14ac:dyDescent="0.2">
      <c r="A5" s="94" t="s">
        <v>81</v>
      </c>
      <c r="B5" s="94" t="s">
        <v>82</v>
      </c>
      <c r="C5" s="83" t="s">
        <v>535</v>
      </c>
      <c r="D5" s="95">
        <v>16281976</v>
      </c>
      <c r="E5" s="96" t="s">
        <v>538</v>
      </c>
      <c r="F5" s="94" t="s">
        <v>668</v>
      </c>
      <c r="G5" s="97" t="s">
        <v>539</v>
      </c>
      <c r="H5" s="97"/>
      <c r="I5" s="98">
        <v>20</v>
      </c>
      <c r="J5" s="98"/>
      <c r="K5" s="98" t="s">
        <v>660</v>
      </c>
      <c r="L5" s="99" t="s">
        <v>986</v>
      </c>
      <c r="M5" s="59">
        <f>VLOOKUP(B5,'[2]deparmanentos (12)'!$C$1:$H$58,6,FALSE)</f>
        <v>1</v>
      </c>
      <c r="N5" s="59">
        <f>VLOOKUP(M5,'[2]deparmanentos (12)'!$A$1:$D$58,4,FALSE)</f>
        <v>1</v>
      </c>
      <c r="O5" s="60" t="e">
        <f>VLOOKUP(D5,'[3]tercero (31)'!$B$1:$Q$2234,16,FALSE)</f>
        <v>#N/A</v>
      </c>
      <c r="P5" s="60" t="s">
        <v>82</v>
      </c>
      <c r="Q5" s="62">
        <v>16281976</v>
      </c>
      <c r="R5" s="63" t="s">
        <v>538</v>
      </c>
      <c r="S5" s="65">
        <v>20</v>
      </c>
      <c r="T5" s="66" t="s">
        <v>986</v>
      </c>
      <c r="U5" s="115" t="s">
        <v>1362</v>
      </c>
      <c r="V5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('2025-1','1','1','Ocasional','16281976','QUINTERO VALENCIA CARLOS FERNANDO','MT','','20','','Popayán','no','no','1','440.96');</v>
      </c>
      <c r="W5" s="59" t="s">
        <v>981</v>
      </c>
      <c r="X5" s="105" t="s">
        <v>982</v>
      </c>
    </row>
    <row r="6" spans="1:24" ht="99.75" x14ac:dyDescent="0.2">
      <c r="A6" s="60" t="s">
        <v>81</v>
      </c>
      <c r="B6" s="60" t="s">
        <v>82</v>
      </c>
      <c r="C6" s="61" t="s">
        <v>535</v>
      </c>
      <c r="D6" s="62">
        <v>34321576</v>
      </c>
      <c r="E6" s="63" t="s">
        <v>86</v>
      </c>
      <c r="F6" s="60" t="s">
        <v>668</v>
      </c>
      <c r="G6" s="64" t="s">
        <v>537</v>
      </c>
      <c r="H6" s="64"/>
      <c r="I6" s="65">
        <v>40</v>
      </c>
      <c r="J6" s="65"/>
      <c r="K6" s="65" t="s">
        <v>660</v>
      </c>
      <c r="L6" s="66" t="s">
        <v>987</v>
      </c>
      <c r="M6" s="59">
        <f>VLOOKUP(B6,'[2]deparmanentos (12)'!$C$1:$H$58,6,FALSE)</f>
        <v>1</v>
      </c>
      <c r="N6" s="59">
        <f>VLOOKUP(M6,'[2]deparmanentos (12)'!$A$1:$D$58,4,FALSE)</f>
        <v>1</v>
      </c>
      <c r="O6" s="60">
        <f>VLOOKUP(D6,'[4]tercero (30)'!$B$1:$Q$2234,16,FALSE)</f>
        <v>1</v>
      </c>
      <c r="P6" s="60" t="s">
        <v>82</v>
      </c>
      <c r="Q6" s="62">
        <v>34321576</v>
      </c>
      <c r="R6" s="63" t="s">
        <v>86</v>
      </c>
      <c r="S6" s="65">
        <v>40</v>
      </c>
      <c r="T6" s="66" t="s">
        <v>987</v>
      </c>
      <c r="U6" s="115" t="s">
        <v>1362</v>
      </c>
      <c r="V6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('2025-1','1','1','Ocasional','34321576','TORRES CAP ADRIANA PATRICIA','TC','','40','','Popayán','no','no','1','302.64');</v>
      </c>
      <c r="W6" s="59" t="s">
        <v>981</v>
      </c>
      <c r="X6" s="105" t="s">
        <v>982</v>
      </c>
    </row>
    <row r="7" spans="1:24" ht="99.75" x14ac:dyDescent="0.2">
      <c r="A7" s="60" t="s">
        <v>81</v>
      </c>
      <c r="B7" s="60" t="s">
        <v>82</v>
      </c>
      <c r="C7" s="61" t="s">
        <v>535</v>
      </c>
      <c r="D7" s="62">
        <v>34324669</v>
      </c>
      <c r="E7" s="63" t="s">
        <v>87</v>
      </c>
      <c r="F7" s="60" t="s">
        <v>668</v>
      </c>
      <c r="G7" s="64" t="s">
        <v>539</v>
      </c>
      <c r="H7" s="64"/>
      <c r="I7" s="65">
        <v>20</v>
      </c>
      <c r="J7" s="65"/>
      <c r="K7" s="65" t="s">
        <v>660</v>
      </c>
      <c r="L7" s="66" t="s">
        <v>988</v>
      </c>
      <c r="M7" s="59">
        <f>VLOOKUP(B7,'[2]deparmanentos (12)'!$C$1:$H$58,6,FALSE)</f>
        <v>1</v>
      </c>
      <c r="N7" s="59">
        <f>VLOOKUP(M7,'[2]deparmanentos (12)'!$A$1:$D$58,4,FALSE)</f>
        <v>1</v>
      </c>
      <c r="O7" s="60">
        <f>VLOOKUP(D7,'[4]tercero (30)'!$B$1:$Q$2234,16,FALSE)</f>
        <v>1</v>
      </c>
      <c r="P7" s="60" t="s">
        <v>82</v>
      </c>
      <c r="Q7" s="62">
        <v>34324669</v>
      </c>
      <c r="R7" s="63" t="s">
        <v>87</v>
      </c>
      <c r="S7" s="65">
        <v>20</v>
      </c>
      <c r="T7" s="66" t="s">
        <v>988</v>
      </c>
      <c r="U7" s="115" t="s">
        <v>1362</v>
      </c>
      <c r="V7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('2025-1','1','1','Ocasional','34324669','ZAMBRANO VELASCO PAOLA ANDREA','MT','','20','','Popayán','no','no','1','344.28');</v>
      </c>
      <c r="W7" s="59" t="s">
        <v>981</v>
      </c>
      <c r="X7" s="105" t="s">
        <v>982</v>
      </c>
    </row>
    <row r="8" spans="1:24" ht="99.75" x14ac:dyDescent="0.2">
      <c r="A8" s="60" t="s">
        <v>81</v>
      </c>
      <c r="B8" s="60" t="s">
        <v>88</v>
      </c>
      <c r="C8" s="61" t="s">
        <v>535</v>
      </c>
      <c r="D8" s="62">
        <v>1061705278</v>
      </c>
      <c r="E8" s="63" t="s">
        <v>89</v>
      </c>
      <c r="F8" s="60" t="s">
        <v>668</v>
      </c>
      <c r="G8" s="64" t="s">
        <v>537</v>
      </c>
      <c r="H8" s="64"/>
      <c r="I8" s="65">
        <v>40</v>
      </c>
      <c r="J8" s="65"/>
      <c r="K8" s="65" t="s">
        <v>660</v>
      </c>
      <c r="L8" s="66">
        <v>226</v>
      </c>
      <c r="M8" s="59">
        <f>VLOOKUP(B8,'[2]deparmanentos (12)'!$C$1:$H$58,6,FALSE)</f>
        <v>2</v>
      </c>
      <c r="N8" s="59">
        <f>VLOOKUP(M8,'[2]deparmanentos (12)'!$A$1:$D$58,4,FALSE)</f>
        <v>1</v>
      </c>
      <c r="O8" s="60">
        <f>VLOOKUP(D8,'[4]tercero (30)'!$B$1:$Q$2234,16,FALSE)</f>
        <v>1</v>
      </c>
      <c r="P8" s="60" t="s">
        <v>88</v>
      </c>
      <c r="Q8" s="62">
        <v>1061705278</v>
      </c>
      <c r="R8" s="63" t="s">
        <v>89</v>
      </c>
      <c r="S8" s="65">
        <v>40</v>
      </c>
      <c r="T8" s="66">
        <v>226</v>
      </c>
      <c r="U8" s="115" t="s">
        <v>1362</v>
      </c>
      <c r="V8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('2025-1','1','2','Ocasional','1061705278','ARBELAEZ GUTIERREZ SANDRA LORENA','TC','','40','','Popayán','no','no','1','226');</v>
      </c>
      <c r="W8" s="59" t="s">
        <v>981</v>
      </c>
      <c r="X8" s="105" t="s">
        <v>982</v>
      </c>
    </row>
    <row r="9" spans="1:24" ht="99.75" x14ac:dyDescent="0.2">
      <c r="A9" s="60" t="s">
        <v>81</v>
      </c>
      <c r="B9" s="60" t="s">
        <v>88</v>
      </c>
      <c r="C9" s="61" t="s">
        <v>535</v>
      </c>
      <c r="D9" s="62">
        <v>79968066</v>
      </c>
      <c r="E9" s="63" t="s">
        <v>540</v>
      </c>
      <c r="F9" s="60" t="s">
        <v>668</v>
      </c>
      <c r="G9" s="69" t="s">
        <v>537</v>
      </c>
      <c r="H9" s="69"/>
      <c r="I9" s="65">
        <v>40</v>
      </c>
      <c r="J9" s="65"/>
      <c r="K9" s="65" t="s">
        <v>660</v>
      </c>
      <c r="L9" s="66">
        <v>275</v>
      </c>
      <c r="M9" s="59">
        <f>VLOOKUP(B9,'[2]deparmanentos (12)'!$C$1:$H$58,6,FALSE)</f>
        <v>2</v>
      </c>
      <c r="N9" s="59">
        <f>VLOOKUP(M9,'[2]deparmanentos (12)'!$A$1:$D$58,4,FALSE)</f>
        <v>1</v>
      </c>
      <c r="O9" s="60">
        <f>VLOOKUP(D9,'[4]tercero (30)'!$B$1:$Q$2234,16,FALSE)</f>
        <v>1</v>
      </c>
      <c r="P9" s="60" t="s">
        <v>88</v>
      </c>
      <c r="Q9" s="62">
        <v>79968066</v>
      </c>
      <c r="R9" s="63" t="s">
        <v>540</v>
      </c>
      <c r="S9" s="65">
        <v>40</v>
      </c>
      <c r="T9" s="66">
        <v>275</v>
      </c>
      <c r="U9" s="115" t="s">
        <v>1362</v>
      </c>
      <c r="V9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('2025-1','1','2','Ocasional','79968066','AUDIVERT ALEX FRANCISCO','TC','','40','','Popayán','no','no','1','275');</v>
      </c>
      <c r="W9" s="59" t="s">
        <v>981</v>
      </c>
      <c r="X9" s="105" t="s">
        <v>982</v>
      </c>
    </row>
    <row r="10" spans="1:24" ht="99.75" x14ac:dyDescent="0.2">
      <c r="A10" s="60" t="s">
        <v>81</v>
      </c>
      <c r="B10" s="60" t="s">
        <v>88</v>
      </c>
      <c r="C10" s="61" t="s">
        <v>535</v>
      </c>
      <c r="D10" s="62">
        <v>1061759470</v>
      </c>
      <c r="E10" s="63" t="s">
        <v>541</v>
      </c>
      <c r="F10" s="60" t="s">
        <v>668</v>
      </c>
      <c r="G10" s="64" t="s">
        <v>537</v>
      </c>
      <c r="H10" s="64"/>
      <c r="I10" s="65">
        <v>40</v>
      </c>
      <c r="J10" s="65"/>
      <c r="K10" s="65" t="s">
        <v>660</v>
      </c>
      <c r="L10" s="66" t="s">
        <v>989</v>
      </c>
      <c r="M10" s="59">
        <f>VLOOKUP(B10,'[2]deparmanentos (12)'!$C$1:$H$58,6,FALSE)</f>
        <v>2</v>
      </c>
      <c r="N10" s="59">
        <f>VLOOKUP(M10,'[2]deparmanentos (12)'!$A$1:$D$58,4,FALSE)</f>
        <v>1</v>
      </c>
      <c r="O10" s="60">
        <f>VLOOKUP(D10,'[4]tercero (30)'!$B$1:$Q$2234,16,FALSE)</f>
        <v>1</v>
      </c>
      <c r="P10" s="60" t="s">
        <v>88</v>
      </c>
      <c r="Q10" s="62">
        <v>1061759470</v>
      </c>
      <c r="R10" s="63" t="s">
        <v>541</v>
      </c>
      <c r="S10" s="65">
        <v>40</v>
      </c>
      <c r="T10" s="66" t="s">
        <v>989</v>
      </c>
      <c r="U10" s="115" t="s">
        <v>1362</v>
      </c>
      <c r="V10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('2025-1','1','2','Ocasional','1061759470','CASTRO MUÑOZ VÍCTOR DANILO','TC','','40','','Popayán','no','no','1','217.84');</v>
      </c>
      <c r="W10" s="59" t="s">
        <v>981</v>
      </c>
      <c r="X10" s="105" t="s">
        <v>982</v>
      </c>
    </row>
    <row r="11" spans="1:24" ht="99.75" x14ac:dyDescent="0.2">
      <c r="A11" s="60" t="s">
        <v>81</v>
      </c>
      <c r="B11" s="60" t="s">
        <v>88</v>
      </c>
      <c r="C11" s="61" t="s">
        <v>535</v>
      </c>
      <c r="D11" s="62">
        <v>10544679</v>
      </c>
      <c r="E11" s="63" t="s">
        <v>90</v>
      </c>
      <c r="F11" s="60" t="s">
        <v>668</v>
      </c>
      <c r="G11" s="64" t="s">
        <v>537</v>
      </c>
      <c r="H11" s="64"/>
      <c r="I11" s="65">
        <v>40</v>
      </c>
      <c r="J11" s="65"/>
      <c r="K11" s="65" t="s">
        <v>660</v>
      </c>
      <c r="L11" s="66" t="s">
        <v>990</v>
      </c>
      <c r="M11" s="59">
        <f>VLOOKUP(B11,'[2]deparmanentos (12)'!$C$1:$H$58,6,FALSE)</f>
        <v>2</v>
      </c>
      <c r="N11" s="59">
        <f>VLOOKUP(M11,'[2]deparmanentos (12)'!$A$1:$D$58,4,FALSE)</f>
        <v>1</v>
      </c>
      <c r="O11" s="60">
        <f>VLOOKUP(D11,'[4]tercero (30)'!$B$1:$Q$2234,16,FALSE)</f>
        <v>1</v>
      </c>
      <c r="P11" s="60" t="s">
        <v>88</v>
      </c>
      <c r="Q11" s="62">
        <v>10544679</v>
      </c>
      <c r="R11" s="63" t="s">
        <v>90</v>
      </c>
      <c r="S11" s="65">
        <v>40</v>
      </c>
      <c r="T11" s="66" t="s">
        <v>990</v>
      </c>
      <c r="U11" s="115" t="s">
        <v>1362</v>
      </c>
      <c r="V11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('2025-1','1','2','Ocasional','10544679','ESPADA VILLAQUIRAN JOSE ALFONSO','TC','','40','','Popayán','no','no','1','255.56');</v>
      </c>
      <c r="W11" s="59" t="s">
        <v>981</v>
      </c>
      <c r="X11" s="105" t="s">
        <v>982</v>
      </c>
    </row>
    <row r="12" spans="1:24" ht="99.75" x14ac:dyDescent="0.2">
      <c r="A12" s="60" t="s">
        <v>81</v>
      </c>
      <c r="B12" s="60" t="s">
        <v>88</v>
      </c>
      <c r="C12" s="61" t="s">
        <v>535</v>
      </c>
      <c r="D12" s="62">
        <v>94060282</v>
      </c>
      <c r="E12" s="63" t="s">
        <v>91</v>
      </c>
      <c r="F12" s="60" t="s">
        <v>668</v>
      </c>
      <c r="G12" s="64" t="s">
        <v>537</v>
      </c>
      <c r="H12" s="64"/>
      <c r="I12" s="65">
        <v>40</v>
      </c>
      <c r="J12" s="65"/>
      <c r="K12" s="65" t="s">
        <v>660</v>
      </c>
      <c r="L12" s="66" t="s">
        <v>991</v>
      </c>
      <c r="M12" s="59">
        <f>VLOOKUP(B12,'[2]deparmanentos (12)'!$C$1:$H$58,6,FALSE)</f>
        <v>2</v>
      </c>
      <c r="N12" s="59">
        <f>VLOOKUP(M12,'[2]deparmanentos (12)'!$A$1:$D$58,4,FALSE)</f>
        <v>1</v>
      </c>
      <c r="O12" s="60">
        <f>VLOOKUP(D12,'[4]tercero (30)'!$B$1:$Q$2234,16,FALSE)</f>
        <v>1</v>
      </c>
      <c r="P12" s="60" t="s">
        <v>88</v>
      </c>
      <c r="Q12" s="62">
        <v>94060282</v>
      </c>
      <c r="R12" s="63" t="s">
        <v>91</v>
      </c>
      <c r="S12" s="65">
        <v>40</v>
      </c>
      <c r="T12" s="66" t="s">
        <v>991</v>
      </c>
      <c r="U12" s="115" t="s">
        <v>1362</v>
      </c>
      <c r="V12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('2025-1','1','2','Ocasional','94060282','LÓPEZ VARGAS ALEJANDRO','TC','','40','','Popayán','no','no','1','225.56');</v>
      </c>
      <c r="W12" s="59" t="s">
        <v>981</v>
      </c>
      <c r="X12" s="105" t="s">
        <v>982</v>
      </c>
    </row>
    <row r="13" spans="1:24" ht="99.75" x14ac:dyDescent="0.2">
      <c r="A13" s="60" t="s">
        <v>81</v>
      </c>
      <c r="B13" s="60" t="s">
        <v>88</v>
      </c>
      <c r="C13" s="61" t="s">
        <v>535</v>
      </c>
      <c r="D13" s="62">
        <v>1061705743</v>
      </c>
      <c r="E13" s="63" t="s">
        <v>542</v>
      </c>
      <c r="F13" s="60" t="s">
        <v>668</v>
      </c>
      <c r="G13" s="64" t="s">
        <v>537</v>
      </c>
      <c r="H13" s="64"/>
      <c r="I13" s="65">
        <v>40</v>
      </c>
      <c r="J13" s="65"/>
      <c r="K13" s="65" t="s">
        <v>660</v>
      </c>
      <c r="L13" s="66" t="s">
        <v>992</v>
      </c>
      <c r="M13" s="59">
        <f>VLOOKUP(B13,'[2]deparmanentos (12)'!$C$1:$H$58,6,FALSE)</f>
        <v>2</v>
      </c>
      <c r="N13" s="59">
        <f>VLOOKUP(M13,'[2]deparmanentos (12)'!$A$1:$D$58,4,FALSE)</f>
        <v>1</v>
      </c>
      <c r="O13" s="60">
        <f>VLOOKUP(D13,'[4]tercero (30)'!$B$1:$Q$2234,16,FALSE)</f>
        <v>1</v>
      </c>
      <c r="P13" s="60" t="s">
        <v>88</v>
      </c>
      <c r="Q13" s="62">
        <v>1061705743</v>
      </c>
      <c r="R13" s="63" t="s">
        <v>542</v>
      </c>
      <c r="S13" s="65">
        <v>40</v>
      </c>
      <c r="T13" s="66" t="s">
        <v>992</v>
      </c>
      <c r="U13" s="115" t="s">
        <v>1362</v>
      </c>
      <c r="V13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('2025-1','1','2','Ocasional','1061705743','MARTÍNEZ MARIACA IVÁN GERARDO','TC','','40','','Popayán','no','no','1','218.04');</v>
      </c>
      <c r="W13" s="59" t="s">
        <v>981</v>
      </c>
      <c r="X13" s="105" t="s">
        <v>982</v>
      </c>
    </row>
    <row r="14" spans="1:24" ht="99.75" x14ac:dyDescent="0.2">
      <c r="A14" s="60" t="s">
        <v>81</v>
      </c>
      <c r="B14" s="60" t="s">
        <v>88</v>
      </c>
      <c r="C14" s="61" t="s">
        <v>535</v>
      </c>
      <c r="D14" s="62">
        <v>1061688698</v>
      </c>
      <c r="E14" s="63" t="s">
        <v>92</v>
      </c>
      <c r="F14" s="60" t="s">
        <v>668</v>
      </c>
      <c r="G14" s="64" t="s">
        <v>537</v>
      </c>
      <c r="H14" s="64"/>
      <c r="I14" s="65">
        <v>40</v>
      </c>
      <c r="J14" s="65"/>
      <c r="K14" s="65" t="s">
        <v>660</v>
      </c>
      <c r="L14" s="66" t="s">
        <v>993</v>
      </c>
      <c r="M14" s="59">
        <f>VLOOKUP(B14,'[2]deparmanentos (12)'!$C$1:$H$58,6,FALSE)</f>
        <v>2</v>
      </c>
      <c r="N14" s="59">
        <f>VLOOKUP(M14,'[2]deparmanentos (12)'!$A$1:$D$58,4,FALSE)</f>
        <v>1</v>
      </c>
      <c r="O14" s="60">
        <f>VLOOKUP(D14,'[4]tercero (30)'!$B$1:$Q$2234,16,FALSE)</f>
        <v>1</v>
      </c>
      <c r="P14" s="60" t="s">
        <v>88</v>
      </c>
      <c r="Q14" s="62">
        <v>1061688698</v>
      </c>
      <c r="R14" s="63" t="s">
        <v>92</v>
      </c>
      <c r="S14" s="65">
        <v>40</v>
      </c>
      <c r="T14" s="66" t="s">
        <v>993</v>
      </c>
      <c r="U14" s="115" t="s">
        <v>1362</v>
      </c>
      <c r="V14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('2025-1','1','2','Ocasional','1061688698','PIZO VIDAL YESID GEOVANY','TC','','40','','Popayán','no','no','1','300.31');</v>
      </c>
      <c r="W14" s="59" t="s">
        <v>981</v>
      </c>
      <c r="X14" s="105" t="s">
        <v>982</v>
      </c>
    </row>
    <row r="15" spans="1:24" ht="99.75" x14ac:dyDescent="0.2">
      <c r="A15" s="60" t="s">
        <v>81</v>
      </c>
      <c r="B15" s="60" t="s">
        <v>88</v>
      </c>
      <c r="C15" s="61" t="s">
        <v>535</v>
      </c>
      <c r="D15" s="62">
        <v>94063101</v>
      </c>
      <c r="E15" s="63" t="s">
        <v>93</v>
      </c>
      <c r="F15" s="60" t="s">
        <v>668</v>
      </c>
      <c r="G15" s="64" t="s">
        <v>537</v>
      </c>
      <c r="H15" s="64"/>
      <c r="I15" s="65">
        <v>40</v>
      </c>
      <c r="J15" s="65"/>
      <c r="K15" s="65" t="s">
        <v>660</v>
      </c>
      <c r="L15" s="66" t="s">
        <v>994</v>
      </c>
      <c r="M15" s="59">
        <f>VLOOKUP(B15,'[2]deparmanentos (12)'!$C$1:$H$58,6,FALSE)</f>
        <v>2</v>
      </c>
      <c r="N15" s="59">
        <f>VLOOKUP(M15,'[2]deparmanentos (12)'!$A$1:$D$58,4,FALSE)</f>
        <v>1</v>
      </c>
      <c r="O15" s="60">
        <f>VLOOKUP(D15,'[4]tercero (30)'!$B$1:$Q$2234,16,FALSE)</f>
        <v>1</v>
      </c>
      <c r="P15" s="60" t="s">
        <v>88</v>
      </c>
      <c r="Q15" s="62">
        <v>94063101</v>
      </c>
      <c r="R15" s="63" t="s">
        <v>93</v>
      </c>
      <c r="S15" s="65">
        <v>40</v>
      </c>
      <c r="T15" s="66" t="s">
        <v>994</v>
      </c>
      <c r="U15" s="115" t="s">
        <v>1362</v>
      </c>
      <c r="V15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('2025-1','1','2','Ocasional','94063101','SARMIENTO LOPEZ RAFAEL ENRIQUE','TC','','40','','Popayán','no','no','1','362.34');</v>
      </c>
      <c r="W15" s="59" t="s">
        <v>981</v>
      </c>
      <c r="X15" s="105" t="s">
        <v>982</v>
      </c>
    </row>
    <row r="16" spans="1:24" ht="99.75" x14ac:dyDescent="0.2">
      <c r="A16" s="60" t="s">
        <v>81</v>
      </c>
      <c r="B16" s="60" t="s">
        <v>88</v>
      </c>
      <c r="C16" s="61" t="s">
        <v>535</v>
      </c>
      <c r="D16" s="62">
        <v>16768923</v>
      </c>
      <c r="E16" s="63" t="s">
        <v>94</v>
      </c>
      <c r="F16" s="60" t="s">
        <v>668</v>
      </c>
      <c r="G16" s="64" t="s">
        <v>537</v>
      </c>
      <c r="H16" s="64"/>
      <c r="I16" s="65">
        <v>40</v>
      </c>
      <c r="J16" s="65"/>
      <c r="K16" s="65" t="s">
        <v>660</v>
      </c>
      <c r="L16" s="66" t="s">
        <v>995</v>
      </c>
      <c r="M16" s="59">
        <f>VLOOKUP(B16,'[2]deparmanentos (12)'!$C$1:$H$58,6,FALSE)</f>
        <v>2</v>
      </c>
      <c r="N16" s="59">
        <f>VLOOKUP(M16,'[2]deparmanentos (12)'!$A$1:$D$58,4,FALSE)</f>
        <v>1</v>
      </c>
      <c r="O16" s="60">
        <f>VLOOKUP(D16,'[4]tercero (30)'!$B$1:$Q$2234,16,FALSE)</f>
        <v>1</v>
      </c>
      <c r="P16" s="60" t="s">
        <v>88</v>
      </c>
      <c r="Q16" s="62">
        <v>16768923</v>
      </c>
      <c r="R16" s="63" t="s">
        <v>94</v>
      </c>
      <c r="S16" s="65">
        <v>40</v>
      </c>
      <c r="T16" s="66" t="s">
        <v>995</v>
      </c>
      <c r="U16" s="115" t="s">
        <v>1362</v>
      </c>
      <c r="V16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('2025-1','1','2','Ocasional','16768923','VALDERRUTEN VIDAL  ALFREDO','TC','','40','','Popayán','no','no','1','233.04');</v>
      </c>
      <c r="W16" s="59" t="s">
        <v>981</v>
      </c>
      <c r="X16" s="105" t="s">
        <v>982</v>
      </c>
    </row>
    <row r="17" spans="1:24" ht="99.75" x14ac:dyDescent="0.2">
      <c r="A17" s="60" t="s">
        <v>81</v>
      </c>
      <c r="B17" s="60" t="s">
        <v>88</v>
      </c>
      <c r="C17" s="61" t="s">
        <v>535</v>
      </c>
      <c r="D17" s="62">
        <v>76313761</v>
      </c>
      <c r="E17" s="63" t="s">
        <v>95</v>
      </c>
      <c r="F17" s="60" t="s">
        <v>668</v>
      </c>
      <c r="G17" s="64" t="s">
        <v>537</v>
      </c>
      <c r="H17" s="64"/>
      <c r="I17" s="65">
        <v>40</v>
      </c>
      <c r="J17" s="65"/>
      <c r="K17" s="65" t="s">
        <v>660</v>
      </c>
      <c r="L17" s="66" t="s">
        <v>996</v>
      </c>
      <c r="M17" s="59">
        <f>VLOOKUP(B17,'[2]deparmanentos (12)'!$C$1:$H$58,6,FALSE)</f>
        <v>2</v>
      </c>
      <c r="N17" s="59">
        <f>VLOOKUP(M17,'[2]deparmanentos (12)'!$A$1:$D$58,4,FALSE)</f>
        <v>1</v>
      </c>
      <c r="O17" s="60">
        <f>VLOOKUP(D17,'[4]tercero (30)'!$B$1:$Q$2234,16,FALSE)</f>
        <v>1</v>
      </c>
      <c r="P17" s="60" t="s">
        <v>88</v>
      </c>
      <c r="Q17" s="62">
        <v>76313761</v>
      </c>
      <c r="R17" s="63" t="s">
        <v>95</v>
      </c>
      <c r="S17" s="65">
        <v>40</v>
      </c>
      <c r="T17" s="66" t="s">
        <v>996</v>
      </c>
      <c r="U17" s="115" t="s">
        <v>1362</v>
      </c>
      <c r="V17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('2025-1','1','2','Ocasional','76313761','VALENCIA CERON CARLOS ALBERTO','TC','','40','','Popayán','no','no','1','396.25');</v>
      </c>
      <c r="W17" s="59" t="s">
        <v>981</v>
      </c>
      <c r="X17" s="105" t="s">
        <v>982</v>
      </c>
    </row>
    <row r="18" spans="1:24" ht="99.75" x14ac:dyDescent="0.2">
      <c r="A18" s="60" t="s">
        <v>81</v>
      </c>
      <c r="B18" s="60" t="s">
        <v>96</v>
      </c>
      <c r="C18" s="61" t="s">
        <v>535</v>
      </c>
      <c r="D18" s="62">
        <v>1085293644</v>
      </c>
      <c r="E18" s="63" t="s">
        <v>97</v>
      </c>
      <c r="F18" s="60" t="s">
        <v>668</v>
      </c>
      <c r="G18" s="64" t="s">
        <v>537</v>
      </c>
      <c r="H18" s="64"/>
      <c r="I18" s="65">
        <v>40</v>
      </c>
      <c r="J18" s="65"/>
      <c r="K18" s="65" t="s">
        <v>660</v>
      </c>
      <c r="L18" s="66" t="s">
        <v>997</v>
      </c>
      <c r="M18" s="59">
        <f>VLOOKUP(B18,'[2]deparmanentos (12)'!$C$1:$H$58,6,FALSE)</f>
        <v>3</v>
      </c>
      <c r="N18" s="59">
        <f>VLOOKUP(M18,'[2]deparmanentos (12)'!$A$1:$D$58,4,FALSE)</f>
        <v>1</v>
      </c>
      <c r="O18" s="60">
        <f>VLOOKUP(D18,'[4]tercero (30)'!$B$1:$Q$2234,16,FALSE)</f>
        <v>1</v>
      </c>
      <c r="P18" s="60" t="s">
        <v>96</v>
      </c>
      <c r="Q18" s="62">
        <v>1085293644</v>
      </c>
      <c r="R18" s="63" t="s">
        <v>97</v>
      </c>
      <c r="S18" s="65">
        <v>40</v>
      </c>
      <c r="T18" s="66" t="s">
        <v>997</v>
      </c>
      <c r="U18" s="115" t="s">
        <v>1362</v>
      </c>
      <c r="V18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('2025-1','1','3','Ocasional','1085293644','AGUIRRE ORDÓÑEZ GERMÁN DARÍO','TC','','40','','Popayán','no','no','1','294.76');</v>
      </c>
      <c r="W18" s="59" t="s">
        <v>981</v>
      </c>
      <c r="X18" s="105" t="s">
        <v>982</v>
      </c>
    </row>
    <row r="19" spans="1:24" ht="99.75" x14ac:dyDescent="0.2">
      <c r="A19" s="60" t="s">
        <v>81</v>
      </c>
      <c r="B19" s="60" t="s">
        <v>96</v>
      </c>
      <c r="C19" s="61" t="s">
        <v>535</v>
      </c>
      <c r="D19" s="62">
        <v>1061720750</v>
      </c>
      <c r="E19" s="63" t="s">
        <v>98</v>
      </c>
      <c r="F19" s="60" t="s">
        <v>668</v>
      </c>
      <c r="G19" s="64" t="s">
        <v>537</v>
      </c>
      <c r="H19" s="64"/>
      <c r="I19" s="65">
        <v>40</v>
      </c>
      <c r="J19" s="65"/>
      <c r="K19" s="65" t="s">
        <v>660</v>
      </c>
      <c r="L19" s="66">
        <v>300</v>
      </c>
      <c r="M19" s="59">
        <f>VLOOKUP(B19,'[2]deparmanentos (12)'!$C$1:$H$58,6,FALSE)</f>
        <v>3</v>
      </c>
      <c r="N19" s="59">
        <f>VLOOKUP(M19,'[2]deparmanentos (12)'!$A$1:$D$58,4,FALSE)</f>
        <v>1</v>
      </c>
      <c r="O19" s="60">
        <f>VLOOKUP(D19,'[4]tercero (30)'!$B$1:$Q$2234,16,FALSE)</f>
        <v>1</v>
      </c>
      <c r="P19" s="60" t="s">
        <v>96</v>
      </c>
      <c r="Q19" s="62">
        <v>1061720750</v>
      </c>
      <c r="R19" s="63" t="s">
        <v>98</v>
      </c>
      <c r="S19" s="65">
        <v>40</v>
      </c>
      <c r="T19" s="66">
        <v>300</v>
      </c>
      <c r="U19" s="115" t="s">
        <v>1362</v>
      </c>
      <c r="V19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('2025-1','1','3','Ocasional','1061720750','BASTIDAS FORERO MARIA MARCELA','TC','','40','','Popayán','no','no','1','300');</v>
      </c>
      <c r="W19" s="59" t="s">
        <v>981</v>
      </c>
      <c r="X19" s="105" t="s">
        <v>982</v>
      </c>
    </row>
    <row r="20" spans="1:24" ht="99.75" x14ac:dyDescent="0.2">
      <c r="A20" s="60" t="s">
        <v>81</v>
      </c>
      <c r="B20" s="60" t="s">
        <v>96</v>
      </c>
      <c r="C20" s="61" t="s">
        <v>535</v>
      </c>
      <c r="D20" s="62">
        <v>76313507</v>
      </c>
      <c r="E20" s="63" t="s">
        <v>99</v>
      </c>
      <c r="F20" s="60" t="s">
        <v>668</v>
      </c>
      <c r="G20" s="64" t="s">
        <v>537</v>
      </c>
      <c r="H20" s="64"/>
      <c r="I20" s="65">
        <v>40</v>
      </c>
      <c r="J20" s="65"/>
      <c r="K20" s="65" t="s">
        <v>660</v>
      </c>
      <c r="L20" s="66">
        <v>346</v>
      </c>
      <c r="M20" s="59">
        <f>VLOOKUP(B20,'[2]deparmanentos (12)'!$C$1:$H$58,6,FALSE)</f>
        <v>3</v>
      </c>
      <c r="N20" s="59">
        <f>VLOOKUP(M20,'[2]deparmanentos (12)'!$A$1:$D$58,4,FALSE)</f>
        <v>1</v>
      </c>
      <c r="O20" s="60">
        <f>VLOOKUP(D20,'[4]tercero (30)'!$B$1:$Q$2234,16,FALSE)</f>
        <v>1</v>
      </c>
      <c r="P20" s="60" t="s">
        <v>96</v>
      </c>
      <c r="Q20" s="62">
        <v>76313507</v>
      </c>
      <c r="R20" s="63" t="s">
        <v>99</v>
      </c>
      <c r="S20" s="65">
        <v>40</v>
      </c>
      <c r="T20" s="66">
        <v>346</v>
      </c>
      <c r="U20" s="115" t="s">
        <v>1362</v>
      </c>
      <c r="V20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('2025-1','1','3','Ocasional','76313507','BENAVIDES HIDALGO JESUS ALVEIRO','TC','','40','','Popayán','no','no','1','346');</v>
      </c>
      <c r="W20" s="59" t="s">
        <v>981</v>
      </c>
      <c r="X20" s="105" t="s">
        <v>982</v>
      </c>
    </row>
    <row r="21" spans="1:24" ht="99.75" x14ac:dyDescent="0.2">
      <c r="A21" s="60" t="s">
        <v>81</v>
      </c>
      <c r="B21" s="60" t="s">
        <v>96</v>
      </c>
      <c r="C21" s="61" t="s">
        <v>535</v>
      </c>
      <c r="D21" s="62">
        <v>1017129541</v>
      </c>
      <c r="E21" s="63" t="s">
        <v>100</v>
      </c>
      <c r="F21" s="60" t="s">
        <v>668</v>
      </c>
      <c r="G21" s="64" t="s">
        <v>537</v>
      </c>
      <c r="H21" s="64"/>
      <c r="I21" s="65">
        <v>40</v>
      </c>
      <c r="J21" s="65"/>
      <c r="K21" s="65" t="s">
        <v>660</v>
      </c>
      <c r="L21" s="66" t="s">
        <v>998</v>
      </c>
      <c r="M21" s="59">
        <f>VLOOKUP(B21,'[2]deparmanentos (12)'!$C$1:$H$58,6,FALSE)</f>
        <v>3</v>
      </c>
      <c r="N21" s="59">
        <f>VLOOKUP(M21,'[2]deparmanentos (12)'!$A$1:$D$58,4,FALSE)</f>
        <v>1</v>
      </c>
      <c r="O21" s="60">
        <f>VLOOKUP(D21,'[4]tercero (30)'!$B$1:$Q$2234,16,FALSE)</f>
        <v>1</v>
      </c>
      <c r="P21" s="60" t="s">
        <v>96</v>
      </c>
      <c r="Q21" s="62">
        <v>1017129541</v>
      </c>
      <c r="R21" s="63" t="s">
        <v>100</v>
      </c>
      <c r="S21" s="65">
        <v>40</v>
      </c>
      <c r="T21" s="66" t="s">
        <v>998</v>
      </c>
      <c r="U21" s="115" t="s">
        <v>1362</v>
      </c>
      <c r="V21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('2025-1','1','3','Ocasional','1017129541','CARDENAS VALENCIA MAURICIO ANDRES','TC','','40','','Popayán','no','no','1','273.16');</v>
      </c>
      <c r="W21" s="59" t="s">
        <v>981</v>
      </c>
      <c r="X21" s="105" t="s">
        <v>982</v>
      </c>
    </row>
    <row r="22" spans="1:24" ht="99.75" x14ac:dyDescent="0.2">
      <c r="A22" s="60" t="s">
        <v>81</v>
      </c>
      <c r="B22" s="60" t="s">
        <v>96</v>
      </c>
      <c r="C22" s="61" t="s">
        <v>535</v>
      </c>
      <c r="D22" s="62">
        <v>34322941</v>
      </c>
      <c r="E22" s="63" t="s">
        <v>101</v>
      </c>
      <c r="F22" s="60" t="s">
        <v>668</v>
      </c>
      <c r="G22" s="64" t="s">
        <v>537</v>
      </c>
      <c r="H22" s="64"/>
      <c r="I22" s="65">
        <v>40</v>
      </c>
      <c r="J22" s="65"/>
      <c r="K22" s="65" t="s">
        <v>660</v>
      </c>
      <c r="L22" s="66" t="s">
        <v>999</v>
      </c>
      <c r="M22" s="59">
        <f>VLOOKUP(B22,'[2]deparmanentos (12)'!$C$1:$H$58,6,FALSE)</f>
        <v>3</v>
      </c>
      <c r="N22" s="59">
        <f>VLOOKUP(M22,'[2]deparmanentos (12)'!$A$1:$D$58,4,FALSE)</f>
        <v>1</v>
      </c>
      <c r="O22" s="60">
        <f>VLOOKUP(D22,'[4]tercero (30)'!$B$1:$Q$2234,16,FALSE)</f>
        <v>1</v>
      </c>
      <c r="P22" s="60" t="s">
        <v>96</v>
      </c>
      <c r="Q22" s="62">
        <v>34322941</v>
      </c>
      <c r="R22" s="63" t="s">
        <v>101</v>
      </c>
      <c r="S22" s="65">
        <v>40</v>
      </c>
      <c r="T22" s="66" t="s">
        <v>999</v>
      </c>
      <c r="U22" s="115" t="s">
        <v>1362</v>
      </c>
      <c r="V22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('2025-1','1','3','Ocasional','34322941','CERON RAMIREZ MARIA ANDREA','TC','','40','','Popayán','no','no','1','339.86');</v>
      </c>
      <c r="W22" s="59" t="s">
        <v>981</v>
      </c>
      <c r="X22" s="105" t="s">
        <v>982</v>
      </c>
    </row>
    <row r="23" spans="1:24" ht="99.75" x14ac:dyDescent="0.2">
      <c r="A23" s="60" t="s">
        <v>81</v>
      </c>
      <c r="B23" s="60" t="s">
        <v>96</v>
      </c>
      <c r="C23" s="61" t="s">
        <v>535</v>
      </c>
      <c r="D23" s="62">
        <v>6387160</v>
      </c>
      <c r="E23" s="63" t="s">
        <v>102</v>
      </c>
      <c r="F23" s="60" t="s">
        <v>668</v>
      </c>
      <c r="G23" s="64" t="s">
        <v>537</v>
      </c>
      <c r="H23" s="64"/>
      <c r="I23" s="65">
        <v>40</v>
      </c>
      <c r="J23" s="65"/>
      <c r="K23" s="65" t="s">
        <v>660</v>
      </c>
      <c r="L23" s="66">
        <v>346</v>
      </c>
      <c r="M23" s="59">
        <f>VLOOKUP(B23,'[2]deparmanentos (12)'!$C$1:$H$58,6,FALSE)</f>
        <v>3</v>
      </c>
      <c r="N23" s="59">
        <f>VLOOKUP(M23,'[2]deparmanentos (12)'!$A$1:$D$58,4,FALSE)</f>
        <v>1</v>
      </c>
      <c r="O23" s="60">
        <f>VLOOKUP(D23,'[4]tercero (30)'!$B$1:$Q$2234,16,FALSE)</f>
        <v>1</v>
      </c>
      <c r="P23" s="60" t="s">
        <v>96</v>
      </c>
      <c r="Q23" s="62">
        <v>6387160</v>
      </c>
      <c r="R23" s="63" t="s">
        <v>102</v>
      </c>
      <c r="S23" s="65">
        <v>40</v>
      </c>
      <c r="T23" s="66">
        <v>346</v>
      </c>
      <c r="U23" s="115" t="s">
        <v>1362</v>
      </c>
      <c r="V23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('2025-1','1','3','Ocasional','6387160','CORONADO ARTUNDUAGA JUAN REINALDO','TC','','40','','Popayán','no','no','1','346');</v>
      </c>
      <c r="W23" s="59" t="s">
        <v>981</v>
      </c>
      <c r="X23" s="105" t="s">
        <v>982</v>
      </c>
    </row>
    <row r="24" spans="1:24" ht="99.75" x14ac:dyDescent="0.2">
      <c r="A24" s="60" t="s">
        <v>81</v>
      </c>
      <c r="B24" s="60" t="s">
        <v>96</v>
      </c>
      <c r="C24" s="61" t="s">
        <v>535</v>
      </c>
      <c r="D24" s="62">
        <v>10698926</v>
      </c>
      <c r="E24" s="63" t="s">
        <v>543</v>
      </c>
      <c r="F24" s="60" t="s">
        <v>668</v>
      </c>
      <c r="G24" s="64" t="s">
        <v>537</v>
      </c>
      <c r="H24" s="64"/>
      <c r="I24" s="65">
        <v>40</v>
      </c>
      <c r="J24" s="65"/>
      <c r="K24" s="65" t="s">
        <v>660</v>
      </c>
      <c r="L24" s="66" t="s">
        <v>1000</v>
      </c>
      <c r="M24" s="59">
        <f>VLOOKUP(B24,'[2]deparmanentos (12)'!$C$1:$H$58,6,FALSE)</f>
        <v>3</v>
      </c>
      <c r="N24" s="59">
        <f>VLOOKUP(M24,'[2]deparmanentos (12)'!$A$1:$D$58,4,FALSE)</f>
        <v>1</v>
      </c>
      <c r="O24" s="60">
        <f>VLOOKUP(D24,'[4]tercero (30)'!$B$1:$Q$2234,16,FALSE)</f>
        <v>1</v>
      </c>
      <c r="P24" s="60" t="s">
        <v>96</v>
      </c>
      <c r="Q24" s="62">
        <v>10698926</v>
      </c>
      <c r="R24" s="63" t="s">
        <v>543</v>
      </c>
      <c r="S24" s="65">
        <v>40</v>
      </c>
      <c r="T24" s="66" t="s">
        <v>1000</v>
      </c>
      <c r="U24" s="115" t="s">
        <v>1362</v>
      </c>
      <c r="V24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('2025-1','1','3','Ocasional','10698926','DELGADO MORALES FABIO ALFREDO','TC','','40','','Popayán','no','no','1','321.56');</v>
      </c>
      <c r="W24" s="59" t="s">
        <v>981</v>
      </c>
      <c r="X24" s="105" t="s">
        <v>982</v>
      </c>
    </row>
    <row r="25" spans="1:24" ht="99.75" x14ac:dyDescent="0.2">
      <c r="A25" s="60" t="s">
        <v>81</v>
      </c>
      <c r="B25" s="60" t="s">
        <v>96</v>
      </c>
      <c r="C25" s="61" t="s">
        <v>535</v>
      </c>
      <c r="D25" s="62">
        <v>79368026</v>
      </c>
      <c r="E25" s="63" t="s">
        <v>544</v>
      </c>
      <c r="F25" s="60" t="s">
        <v>668</v>
      </c>
      <c r="G25" s="64" t="s">
        <v>537</v>
      </c>
      <c r="H25" s="64"/>
      <c r="I25" s="65">
        <v>40</v>
      </c>
      <c r="J25" s="65"/>
      <c r="K25" s="65" t="s">
        <v>660</v>
      </c>
      <c r="L25" s="66">
        <v>326</v>
      </c>
      <c r="M25" s="59">
        <f>VLOOKUP(B25,'[2]deparmanentos (12)'!$C$1:$H$58,6,FALSE)</f>
        <v>3</v>
      </c>
      <c r="N25" s="59">
        <f>VLOOKUP(M25,'[2]deparmanentos (12)'!$A$1:$D$58,4,FALSE)</f>
        <v>1</v>
      </c>
      <c r="O25" s="60">
        <f>VLOOKUP(D25,'[4]tercero (30)'!$B$1:$Q$2234,16,FALSE)</f>
        <v>1</v>
      </c>
      <c r="P25" s="60" t="s">
        <v>96</v>
      </c>
      <c r="Q25" s="62">
        <v>79368026</v>
      </c>
      <c r="R25" s="63" t="s">
        <v>544</v>
      </c>
      <c r="S25" s="65">
        <v>40</v>
      </c>
      <c r="T25" s="66">
        <v>326</v>
      </c>
      <c r="U25" s="115" t="s">
        <v>1362</v>
      </c>
      <c r="V25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('2025-1','1','3','Ocasional','79368026','GIL JIMÉNEZ FELIPE','TC','','40','','Popayán','no','no','1','326');</v>
      </c>
      <c r="W25" s="59" t="s">
        <v>981</v>
      </c>
      <c r="X25" s="105" t="s">
        <v>982</v>
      </c>
    </row>
    <row r="26" spans="1:24" ht="99.75" x14ac:dyDescent="0.2">
      <c r="A26" s="60" t="s">
        <v>81</v>
      </c>
      <c r="B26" s="60" t="s">
        <v>96</v>
      </c>
      <c r="C26" s="61" t="s">
        <v>535</v>
      </c>
      <c r="D26" s="62">
        <v>1061740241</v>
      </c>
      <c r="E26" s="63" t="s">
        <v>103</v>
      </c>
      <c r="F26" s="60" t="s">
        <v>668</v>
      </c>
      <c r="G26" s="64" t="s">
        <v>537</v>
      </c>
      <c r="H26" s="64"/>
      <c r="I26" s="65">
        <v>40</v>
      </c>
      <c r="J26" s="65"/>
      <c r="K26" s="65" t="s">
        <v>660</v>
      </c>
      <c r="L26" s="66" t="s">
        <v>1001</v>
      </c>
      <c r="M26" s="59">
        <f>VLOOKUP(B26,'[2]deparmanentos (12)'!$C$1:$H$58,6,FALSE)</f>
        <v>3</v>
      </c>
      <c r="N26" s="59">
        <f>VLOOKUP(M26,'[2]deparmanentos (12)'!$A$1:$D$58,4,FALSE)</f>
        <v>1</v>
      </c>
      <c r="O26" s="60">
        <f>VLOOKUP(D26,'[4]tercero (30)'!$B$1:$Q$2234,16,FALSE)</f>
        <v>1</v>
      </c>
      <c r="P26" s="60" t="s">
        <v>96</v>
      </c>
      <c r="Q26" s="62">
        <v>1061740241</v>
      </c>
      <c r="R26" s="63" t="s">
        <v>103</v>
      </c>
      <c r="S26" s="65">
        <v>40</v>
      </c>
      <c r="T26" s="66" t="s">
        <v>1001</v>
      </c>
      <c r="U26" s="115" t="s">
        <v>1362</v>
      </c>
      <c r="V26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('2025-1','1','3','Ocasional','1061740241','HERNANDEZ VIDAL DIEGO ERNESTO','TC','','40','','Popayán','no','no','1','300.04');</v>
      </c>
      <c r="W26" s="59" t="s">
        <v>981</v>
      </c>
      <c r="X26" s="105" t="s">
        <v>982</v>
      </c>
    </row>
    <row r="27" spans="1:24" ht="99.75" x14ac:dyDescent="0.2">
      <c r="A27" s="60" t="s">
        <v>81</v>
      </c>
      <c r="B27" s="60" t="s">
        <v>96</v>
      </c>
      <c r="C27" s="61" t="s">
        <v>535</v>
      </c>
      <c r="D27" s="62">
        <v>31579224</v>
      </c>
      <c r="E27" s="63" t="s">
        <v>104</v>
      </c>
      <c r="F27" s="60" t="s">
        <v>668</v>
      </c>
      <c r="G27" s="64" t="s">
        <v>537</v>
      </c>
      <c r="H27" s="64"/>
      <c r="I27" s="65">
        <v>40</v>
      </c>
      <c r="J27" s="65"/>
      <c r="K27" s="65" t="s">
        <v>660</v>
      </c>
      <c r="L27" s="66">
        <v>326</v>
      </c>
      <c r="M27" s="59">
        <f>VLOOKUP(B27,'[2]deparmanentos (12)'!$C$1:$H$58,6,FALSE)</f>
        <v>3</v>
      </c>
      <c r="N27" s="59">
        <f>VLOOKUP(M27,'[2]deparmanentos (12)'!$A$1:$D$58,4,FALSE)</f>
        <v>1</v>
      </c>
      <c r="O27" s="60">
        <f>VLOOKUP(D27,'[4]tercero (30)'!$B$1:$Q$2234,16,FALSE)</f>
        <v>1</v>
      </c>
      <c r="P27" s="60" t="s">
        <v>96</v>
      </c>
      <c r="Q27" s="62">
        <v>31579224</v>
      </c>
      <c r="R27" s="63" t="s">
        <v>104</v>
      </c>
      <c r="S27" s="65">
        <v>40</v>
      </c>
      <c r="T27" s="66">
        <v>326</v>
      </c>
      <c r="U27" s="115" t="s">
        <v>1362</v>
      </c>
      <c r="V27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('2025-1','1','3','Ocasional','31579224','JIMENEZ CARMONA SANDRA PAOLA','TC','','40','','Popayán','no','no','1','326');</v>
      </c>
      <c r="W27" s="59" t="s">
        <v>981</v>
      </c>
      <c r="X27" s="105" t="s">
        <v>982</v>
      </c>
    </row>
    <row r="28" spans="1:24" ht="99.75" x14ac:dyDescent="0.2">
      <c r="A28" s="60" t="s">
        <v>81</v>
      </c>
      <c r="B28" s="60" t="s">
        <v>96</v>
      </c>
      <c r="C28" s="61" t="s">
        <v>535</v>
      </c>
      <c r="D28" s="62">
        <v>94533532</v>
      </c>
      <c r="E28" s="63" t="s">
        <v>105</v>
      </c>
      <c r="F28" s="60" t="s">
        <v>668</v>
      </c>
      <c r="G28" s="64" t="s">
        <v>537</v>
      </c>
      <c r="H28" s="64"/>
      <c r="I28" s="65">
        <v>40</v>
      </c>
      <c r="J28" s="65"/>
      <c r="K28" s="65" t="s">
        <v>660</v>
      </c>
      <c r="L28" s="66" t="s">
        <v>1002</v>
      </c>
      <c r="M28" s="59">
        <f>VLOOKUP(B28,'[2]deparmanentos (12)'!$C$1:$H$58,6,FALSE)</f>
        <v>3</v>
      </c>
      <c r="N28" s="59">
        <f>VLOOKUP(M28,'[2]deparmanentos (12)'!$A$1:$D$58,4,FALSE)</f>
        <v>1</v>
      </c>
      <c r="O28" s="60">
        <f>VLOOKUP(D28,'[4]tercero (30)'!$B$1:$Q$2234,16,FALSE)</f>
        <v>1</v>
      </c>
      <c r="P28" s="60" t="s">
        <v>96</v>
      </c>
      <c r="Q28" s="62">
        <v>94533532</v>
      </c>
      <c r="R28" s="63" t="s">
        <v>105</v>
      </c>
      <c r="S28" s="65">
        <v>40</v>
      </c>
      <c r="T28" s="66" t="s">
        <v>1002</v>
      </c>
      <c r="U28" s="115" t="s">
        <v>1362</v>
      </c>
      <c r="V28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('2025-1','1','3','Ocasional','94533532','LUCERO CALVACHI FERNEY OSWALDO','TC','','40','','Popayán','no','no','1','397.92');</v>
      </c>
      <c r="W28" s="59" t="s">
        <v>981</v>
      </c>
      <c r="X28" s="105" t="s">
        <v>982</v>
      </c>
    </row>
    <row r="29" spans="1:24" ht="99.75" x14ac:dyDescent="0.2">
      <c r="A29" s="60" t="s">
        <v>81</v>
      </c>
      <c r="B29" s="60" t="s">
        <v>96</v>
      </c>
      <c r="C29" s="61" t="s">
        <v>535</v>
      </c>
      <c r="D29" s="62">
        <v>1085905021</v>
      </c>
      <c r="E29" s="63" t="s">
        <v>106</v>
      </c>
      <c r="F29" s="60" t="s">
        <v>668</v>
      </c>
      <c r="G29" s="64" t="s">
        <v>537</v>
      </c>
      <c r="H29" s="64"/>
      <c r="I29" s="65">
        <v>40</v>
      </c>
      <c r="J29" s="65"/>
      <c r="K29" s="65" t="s">
        <v>660</v>
      </c>
      <c r="L29" s="66">
        <v>355</v>
      </c>
      <c r="M29" s="59">
        <f>VLOOKUP(B29,'[2]deparmanentos (12)'!$C$1:$H$58,6,FALSE)</f>
        <v>3</v>
      </c>
      <c r="N29" s="59">
        <f>VLOOKUP(M29,'[2]deparmanentos (12)'!$A$1:$D$58,4,FALSE)</f>
        <v>1</v>
      </c>
      <c r="O29" s="60">
        <f>VLOOKUP(D29,'[4]tercero (30)'!$B$1:$Q$2234,16,FALSE)</f>
        <v>1</v>
      </c>
      <c r="P29" s="60" t="s">
        <v>96</v>
      </c>
      <c r="Q29" s="62">
        <v>1085905021</v>
      </c>
      <c r="R29" s="63" t="s">
        <v>106</v>
      </c>
      <c r="S29" s="65">
        <v>40</v>
      </c>
      <c r="T29" s="66">
        <v>355</v>
      </c>
      <c r="U29" s="115" t="s">
        <v>1362</v>
      </c>
      <c r="V29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('2025-1','1','3','Ocasional','1085905021','MARCILLO QUIROZ CARLOS ANDRES','TC','','40','','Popayán','no','no','1','355');</v>
      </c>
      <c r="W29" s="59" t="s">
        <v>981</v>
      </c>
      <c r="X29" s="105" t="s">
        <v>982</v>
      </c>
    </row>
    <row r="30" spans="1:24" ht="99.75" x14ac:dyDescent="0.2">
      <c r="A30" s="60" t="s">
        <v>81</v>
      </c>
      <c r="B30" s="60" t="s">
        <v>96</v>
      </c>
      <c r="C30" s="61" t="s">
        <v>535</v>
      </c>
      <c r="D30" s="62">
        <v>38601094</v>
      </c>
      <c r="E30" s="63" t="s">
        <v>107</v>
      </c>
      <c r="F30" s="60" t="s">
        <v>668</v>
      </c>
      <c r="G30" s="61" t="s">
        <v>539</v>
      </c>
      <c r="H30" s="61"/>
      <c r="I30" s="65">
        <v>20</v>
      </c>
      <c r="J30" s="65"/>
      <c r="K30" s="65" t="s">
        <v>660</v>
      </c>
      <c r="L30" s="66" t="s">
        <v>1003</v>
      </c>
      <c r="M30" s="59">
        <f>VLOOKUP(B30,'[2]deparmanentos (12)'!$C$1:$H$58,6,FALSE)</f>
        <v>3</v>
      </c>
      <c r="N30" s="59">
        <f>VLOOKUP(M30,'[2]deparmanentos (12)'!$A$1:$D$58,4,FALSE)</f>
        <v>1</v>
      </c>
      <c r="O30" s="60">
        <f>VLOOKUP(D30,'[4]tercero (30)'!$B$1:$Q$2234,16,FALSE)</f>
        <v>1</v>
      </c>
      <c r="P30" s="60" t="s">
        <v>96</v>
      </c>
      <c r="Q30" s="62">
        <v>38601094</v>
      </c>
      <c r="R30" s="63" t="s">
        <v>107</v>
      </c>
      <c r="S30" s="65">
        <v>20</v>
      </c>
      <c r="T30" s="66" t="s">
        <v>1003</v>
      </c>
      <c r="U30" s="115" t="s">
        <v>1362</v>
      </c>
      <c r="V30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('2025-1','1','3','Ocasional','38601094','MAZUERA MARIN GABRIELA','MT','','20','','Popayán','no','no','1','262.2');</v>
      </c>
      <c r="W30" s="59" t="s">
        <v>981</v>
      </c>
      <c r="X30" s="105" t="s">
        <v>982</v>
      </c>
    </row>
    <row r="31" spans="1:24" ht="99.75" x14ac:dyDescent="0.2">
      <c r="A31" s="70" t="s">
        <v>81</v>
      </c>
      <c r="B31" s="70" t="s">
        <v>96</v>
      </c>
      <c r="C31" s="71" t="s">
        <v>535</v>
      </c>
      <c r="D31" s="72">
        <v>387049</v>
      </c>
      <c r="E31" s="73" t="s">
        <v>108</v>
      </c>
      <c r="F31" s="60" t="s">
        <v>668</v>
      </c>
      <c r="G31" s="71" t="s">
        <v>537</v>
      </c>
      <c r="H31" s="71"/>
      <c r="I31" s="74">
        <v>40</v>
      </c>
      <c r="J31" s="74"/>
      <c r="K31" s="65" t="s">
        <v>660</v>
      </c>
      <c r="L31" s="75" t="s">
        <v>1004</v>
      </c>
      <c r="M31" s="59">
        <f>VLOOKUP(B31,'[2]deparmanentos (12)'!$C$1:$H$58,6,FALSE)</f>
        <v>3</v>
      </c>
      <c r="N31" s="59">
        <f>VLOOKUP(M31,'[2]deparmanentos (12)'!$A$1:$D$58,4,FALSE)</f>
        <v>1</v>
      </c>
      <c r="O31" s="60">
        <f>VLOOKUP(D31,'[4]tercero (30)'!$B$1:$Q$2234,16,FALSE)</f>
        <v>1</v>
      </c>
      <c r="P31" s="70" t="s">
        <v>96</v>
      </c>
      <c r="Q31" s="72">
        <v>387049</v>
      </c>
      <c r="R31" s="73" t="s">
        <v>108</v>
      </c>
      <c r="S31" s="74">
        <v>40</v>
      </c>
      <c r="T31" s="75" t="s">
        <v>1004</v>
      </c>
      <c r="U31" s="115" t="s">
        <v>1362</v>
      </c>
      <c r="V31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('2025-1','1','3','Ocasional','387049','MORENO QUINTANA  LISANDRA','TC','','40','','Popayán','no','no','1','312.78');</v>
      </c>
      <c r="W31" s="59" t="s">
        <v>981</v>
      </c>
      <c r="X31" s="105" t="s">
        <v>982</v>
      </c>
    </row>
    <row r="32" spans="1:24" ht="99.75" x14ac:dyDescent="0.2">
      <c r="A32" s="60" t="s">
        <v>81</v>
      </c>
      <c r="B32" s="60" t="s">
        <v>96</v>
      </c>
      <c r="C32" s="61" t="s">
        <v>535</v>
      </c>
      <c r="D32" s="62">
        <v>34561628</v>
      </c>
      <c r="E32" s="63" t="s">
        <v>109</v>
      </c>
      <c r="F32" s="60" t="s">
        <v>668</v>
      </c>
      <c r="G32" s="64" t="s">
        <v>537</v>
      </c>
      <c r="H32" s="64"/>
      <c r="I32" s="65">
        <v>40</v>
      </c>
      <c r="J32" s="65"/>
      <c r="K32" s="65" t="s">
        <v>660</v>
      </c>
      <c r="L32" s="66">
        <v>346</v>
      </c>
      <c r="M32" s="59">
        <f>VLOOKUP(B32,'[2]deparmanentos (12)'!$C$1:$H$58,6,FALSE)</f>
        <v>3</v>
      </c>
      <c r="N32" s="59">
        <f>VLOOKUP(M32,'[2]deparmanentos (12)'!$A$1:$D$58,4,FALSE)</f>
        <v>1</v>
      </c>
      <c r="O32" s="60">
        <f>VLOOKUP(D32,'[4]tercero (30)'!$B$1:$Q$2234,16,FALSE)</f>
        <v>1</v>
      </c>
      <c r="P32" s="60" t="s">
        <v>96</v>
      </c>
      <c r="Q32" s="62">
        <v>34561628</v>
      </c>
      <c r="R32" s="63" t="s">
        <v>109</v>
      </c>
      <c r="S32" s="65">
        <v>40</v>
      </c>
      <c r="T32" s="66">
        <v>346</v>
      </c>
      <c r="U32" s="115" t="s">
        <v>1362</v>
      </c>
      <c r="V32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('2025-1','1','3','Ocasional','34561628','MOSQUERA IGLESIAS MARIA JOSE','TC','','40','','Popayán','no','no','1','346');</v>
      </c>
      <c r="W32" s="59" t="s">
        <v>981</v>
      </c>
      <c r="X32" s="105" t="s">
        <v>982</v>
      </c>
    </row>
    <row r="33" spans="1:24" ht="99.75" x14ac:dyDescent="0.2">
      <c r="A33" s="60" t="s">
        <v>81</v>
      </c>
      <c r="B33" s="60" t="s">
        <v>96</v>
      </c>
      <c r="C33" s="61" t="s">
        <v>535</v>
      </c>
      <c r="D33" s="62">
        <v>1061749472</v>
      </c>
      <c r="E33" s="63" t="s">
        <v>110</v>
      </c>
      <c r="F33" s="60" t="s">
        <v>668</v>
      </c>
      <c r="G33" s="64" t="s">
        <v>537</v>
      </c>
      <c r="H33" s="64"/>
      <c r="I33" s="65">
        <v>40</v>
      </c>
      <c r="J33" s="65"/>
      <c r="K33" s="65" t="s">
        <v>660</v>
      </c>
      <c r="L33" s="66" t="s">
        <v>1005</v>
      </c>
      <c r="M33" s="59">
        <f>VLOOKUP(B33,'[2]deparmanentos (12)'!$C$1:$H$58,6,FALSE)</f>
        <v>3</v>
      </c>
      <c r="N33" s="59">
        <f>VLOOKUP(M33,'[2]deparmanentos (12)'!$A$1:$D$58,4,FALSE)</f>
        <v>1</v>
      </c>
      <c r="O33" s="60">
        <f>VLOOKUP(D33,'[4]tercero (30)'!$B$1:$Q$2234,16,FALSE)</f>
        <v>1</v>
      </c>
      <c r="P33" s="60" t="s">
        <v>96</v>
      </c>
      <c r="Q33" s="62">
        <v>1061749472</v>
      </c>
      <c r="R33" s="63" t="s">
        <v>110</v>
      </c>
      <c r="S33" s="65">
        <v>40</v>
      </c>
      <c r="T33" s="66" t="s">
        <v>1005</v>
      </c>
      <c r="U33" s="115" t="s">
        <v>1362</v>
      </c>
      <c r="V33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('2025-1','1','3','Ocasional','1061749472','MOSSO URREA MONICA YIZELL','TC','','40','','Popayán','no','no','1','302.04');</v>
      </c>
      <c r="W33" s="59" t="s">
        <v>981</v>
      </c>
      <c r="X33" s="105" t="s">
        <v>982</v>
      </c>
    </row>
    <row r="34" spans="1:24" ht="99.75" x14ac:dyDescent="0.2">
      <c r="A34" s="60" t="s">
        <v>81</v>
      </c>
      <c r="B34" s="60" t="s">
        <v>96</v>
      </c>
      <c r="C34" s="61" t="s">
        <v>535</v>
      </c>
      <c r="D34" s="62">
        <v>13742651</v>
      </c>
      <c r="E34" s="63" t="s">
        <v>111</v>
      </c>
      <c r="F34" s="60" t="s">
        <v>668</v>
      </c>
      <c r="G34" s="64" t="s">
        <v>537</v>
      </c>
      <c r="H34" s="64"/>
      <c r="I34" s="65">
        <v>40</v>
      </c>
      <c r="J34" s="65"/>
      <c r="K34" s="65" t="s">
        <v>660</v>
      </c>
      <c r="L34" s="66" t="s">
        <v>1006</v>
      </c>
      <c r="M34" s="59">
        <f>VLOOKUP(B34,'[2]deparmanentos (12)'!$C$1:$H$58,6,FALSE)</f>
        <v>3</v>
      </c>
      <c r="N34" s="59">
        <f>VLOOKUP(M34,'[2]deparmanentos (12)'!$A$1:$D$58,4,FALSE)</f>
        <v>1</v>
      </c>
      <c r="O34" s="60">
        <f>VLOOKUP(D34,'[4]tercero (30)'!$B$1:$Q$2234,16,FALSE)</f>
        <v>1</v>
      </c>
      <c r="P34" s="60" t="s">
        <v>96</v>
      </c>
      <c r="Q34" s="62">
        <v>13742651</v>
      </c>
      <c r="R34" s="63" t="s">
        <v>111</v>
      </c>
      <c r="S34" s="65">
        <v>40</v>
      </c>
      <c r="T34" s="66" t="s">
        <v>1006</v>
      </c>
      <c r="U34" s="115" t="s">
        <v>1362</v>
      </c>
      <c r="V34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('2025-1','1','3','Ocasional','13742651','MURILLO JEREZ SERGIO ANDRES','TC','','40','','Popayán','no','no','1','349.2');</v>
      </c>
      <c r="W34" s="59" t="s">
        <v>981</v>
      </c>
      <c r="X34" s="105" t="s">
        <v>982</v>
      </c>
    </row>
    <row r="35" spans="1:24" ht="99.75" x14ac:dyDescent="0.2">
      <c r="A35" s="60" t="s">
        <v>81</v>
      </c>
      <c r="B35" s="60" t="s">
        <v>96</v>
      </c>
      <c r="C35" s="61" t="s">
        <v>535</v>
      </c>
      <c r="D35" s="62">
        <v>34609902</v>
      </c>
      <c r="E35" s="63" t="s">
        <v>545</v>
      </c>
      <c r="F35" s="60" t="s">
        <v>668</v>
      </c>
      <c r="G35" s="64" t="s">
        <v>537</v>
      </c>
      <c r="H35" s="64"/>
      <c r="I35" s="65">
        <v>40</v>
      </c>
      <c r="J35" s="65"/>
      <c r="K35" s="65" t="s">
        <v>660</v>
      </c>
      <c r="L35" s="66" t="s">
        <v>1007</v>
      </c>
      <c r="M35" s="59">
        <f>VLOOKUP(B35,'[2]deparmanentos (12)'!$C$1:$H$58,6,FALSE)</f>
        <v>3</v>
      </c>
      <c r="N35" s="59">
        <f>VLOOKUP(M35,'[2]deparmanentos (12)'!$A$1:$D$58,4,FALSE)</f>
        <v>1</v>
      </c>
      <c r="O35" s="60">
        <f>VLOOKUP(D35,'[4]tercero (30)'!$B$1:$Q$2234,16,FALSE)</f>
        <v>1</v>
      </c>
      <c r="P35" s="60" t="s">
        <v>96</v>
      </c>
      <c r="Q35" s="62">
        <v>34609902</v>
      </c>
      <c r="R35" s="63" t="s">
        <v>545</v>
      </c>
      <c r="S35" s="65">
        <v>40</v>
      </c>
      <c r="T35" s="66" t="s">
        <v>1007</v>
      </c>
      <c r="U35" s="115" t="s">
        <v>1362</v>
      </c>
      <c r="V35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('2025-1','1','3','Ocasional','34609902','OSPINA GARCÍA LINA MARÍA','TC','','40','','Popayán','no','no','1','322.42');</v>
      </c>
      <c r="W35" s="59" t="s">
        <v>981</v>
      </c>
      <c r="X35" s="105" t="s">
        <v>982</v>
      </c>
    </row>
    <row r="36" spans="1:24" ht="99.75" x14ac:dyDescent="0.2">
      <c r="A36" s="60" t="s">
        <v>81</v>
      </c>
      <c r="B36" s="60" t="s">
        <v>96</v>
      </c>
      <c r="C36" s="61" t="s">
        <v>535</v>
      </c>
      <c r="D36" s="62">
        <v>1061725350</v>
      </c>
      <c r="E36" s="63" t="s">
        <v>113</v>
      </c>
      <c r="F36" s="60" t="s">
        <v>668</v>
      </c>
      <c r="G36" s="64" t="s">
        <v>537</v>
      </c>
      <c r="H36" s="64"/>
      <c r="I36" s="65">
        <v>40</v>
      </c>
      <c r="J36" s="65"/>
      <c r="K36" s="65" t="s">
        <v>660</v>
      </c>
      <c r="L36" s="66" t="s">
        <v>1008</v>
      </c>
      <c r="M36" s="59">
        <f>VLOOKUP(B36,'[2]deparmanentos (12)'!$C$1:$H$58,6,FALSE)</f>
        <v>3</v>
      </c>
      <c r="N36" s="59">
        <f>VLOOKUP(M36,'[2]deparmanentos (12)'!$A$1:$D$58,4,FALSE)</f>
        <v>1</v>
      </c>
      <c r="O36" s="60">
        <f>VLOOKUP(D36,'[4]tercero (30)'!$B$1:$Q$2234,16,FALSE)</f>
        <v>1</v>
      </c>
      <c r="P36" s="60" t="s">
        <v>96</v>
      </c>
      <c r="Q36" s="62">
        <v>1061725350</v>
      </c>
      <c r="R36" s="63" t="s">
        <v>113</v>
      </c>
      <c r="S36" s="65">
        <v>40</v>
      </c>
      <c r="T36" s="66" t="s">
        <v>1008</v>
      </c>
      <c r="U36" s="115" t="s">
        <v>1362</v>
      </c>
      <c r="V36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('2025-1','1','3','Ocasional','1061725350','OTERO PATIÑO ANDRES FERNANDO','TC','','40','','Popayán','no','no','1','333.96');</v>
      </c>
      <c r="W36" s="59" t="s">
        <v>981</v>
      </c>
      <c r="X36" s="105" t="s">
        <v>982</v>
      </c>
    </row>
    <row r="37" spans="1:24" ht="99.75" x14ac:dyDescent="0.2">
      <c r="A37" s="60" t="s">
        <v>81</v>
      </c>
      <c r="B37" s="60" t="s">
        <v>96</v>
      </c>
      <c r="C37" s="61" t="s">
        <v>535</v>
      </c>
      <c r="D37" s="62">
        <v>1061693126</v>
      </c>
      <c r="E37" s="63" t="s">
        <v>114</v>
      </c>
      <c r="F37" s="60" t="s">
        <v>668</v>
      </c>
      <c r="G37" s="64" t="s">
        <v>537</v>
      </c>
      <c r="H37" s="64"/>
      <c r="I37" s="65">
        <v>40</v>
      </c>
      <c r="J37" s="65"/>
      <c r="K37" s="65" t="s">
        <v>660</v>
      </c>
      <c r="L37" s="66">
        <v>326</v>
      </c>
      <c r="M37" s="59">
        <f>VLOOKUP(B37,'[2]deparmanentos (12)'!$C$1:$H$58,6,FALSE)</f>
        <v>3</v>
      </c>
      <c r="N37" s="59">
        <f>VLOOKUP(M37,'[2]deparmanentos (12)'!$A$1:$D$58,4,FALSE)</f>
        <v>1</v>
      </c>
      <c r="O37" s="60">
        <f>VLOOKUP(D37,'[4]tercero (30)'!$B$1:$Q$2234,16,FALSE)</f>
        <v>1</v>
      </c>
      <c r="P37" s="60" t="s">
        <v>96</v>
      </c>
      <c r="Q37" s="62">
        <v>1061693126</v>
      </c>
      <c r="R37" s="63" t="s">
        <v>114</v>
      </c>
      <c r="S37" s="65">
        <v>40</v>
      </c>
      <c r="T37" s="66">
        <v>326</v>
      </c>
      <c r="U37" s="115" t="s">
        <v>1362</v>
      </c>
      <c r="V37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('2025-1','1','3','Ocasional','1061693126','ROA ZUÑIGA JESUS ANDRES','TC','','40','','Popayán','no','no','1','326');</v>
      </c>
      <c r="W37" s="59" t="s">
        <v>981</v>
      </c>
      <c r="X37" s="105" t="s">
        <v>982</v>
      </c>
    </row>
    <row r="38" spans="1:24" ht="99.75" x14ac:dyDescent="0.2">
      <c r="A38" s="60" t="s">
        <v>81</v>
      </c>
      <c r="B38" s="60" t="s">
        <v>96</v>
      </c>
      <c r="C38" s="61" t="s">
        <v>535</v>
      </c>
      <c r="D38" s="62">
        <v>1061711510</v>
      </c>
      <c r="E38" s="63" t="s">
        <v>115</v>
      </c>
      <c r="F38" s="60" t="s">
        <v>668</v>
      </c>
      <c r="G38" s="64" t="s">
        <v>537</v>
      </c>
      <c r="H38" s="64"/>
      <c r="I38" s="65">
        <v>40</v>
      </c>
      <c r="J38" s="65"/>
      <c r="K38" s="65" t="s">
        <v>660</v>
      </c>
      <c r="L38" s="66" t="s">
        <v>1009</v>
      </c>
      <c r="M38" s="59">
        <f>VLOOKUP(B38,'[2]deparmanentos (12)'!$C$1:$H$58,6,FALSE)</f>
        <v>3</v>
      </c>
      <c r="N38" s="59">
        <f>VLOOKUP(M38,'[2]deparmanentos (12)'!$A$1:$D$58,4,FALSE)</f>
        <v>1</v>
      </c>
      <c r="O38" s="60">
        <f>VLOOKUP(D38,'[4]tercero (30)'!$B$1:$Q$2234,16,FALSE)</f>
        <v>1</v>
      </c>
      <c r="P38" s="60" t="s">
        <v>96</v>
      </c>
      <c r="Q38" s="62">
        <v>1061711510</v>
      </c>
      <c r="R38" s="63" t="s">
        <v>115</v>
      </c>
      <c r="S38" s="65">
        <v>40</v>
      </c>
      <c r="T38" s="66" t="s">
        <v>1009</v>
      </c>
      <c r="U38" s="115" t="s">
        <v>1362</v>
      </c>
      <c r="V38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('2025-1','1','3','Ocasional','1061711510','ROBLES YAMA DUVAN ARTURO','TC','','40','','Popayán','no','no','1','275.68');</v>
      </c>
      <c r="W38" s="59" t="s">
        <v>981</v>
      </c>
      <c r="X38" s="105" t="s">
        <v>982</v>
      </c>
    </row>
    <row r="39" spans="1:24" ht="99.75" x14ac:dyDescent="0.2">
      <c r="A39" s="60" t="s">
        <v>81</v>
      </c>
      <c r="B39" s="60" t="s">
        <v>96</v>
      </c>
      <c r="C39" s="61" t="s">
        <v>535</v>
      </c>
      <c r="D39" s="62">
        <v>10302099</v>
      </c>
      <c r="E39" s="63" t="s">
        <v>116</v>
      </c>
      <c r="F39" s="60" t="s">
        <v>668</v>
      </c>
      <c r="G39" s="64" t="s">
        <v>537</v>
      </c>
      <c r="H39" s="64"/>
      <c r="I39" s="65">
        <v>40</v>
      </c>
      <c r="J39" s="65"/>
      <c r="K39" s="65" t="s">
        <v>660</v>
      </c>
      <c r="L39" s="66" t="s">
        <v>1010</v>
      </c>
      <c r="M39" s="59">
        <f>VLOOKUP(B39,'[2]deparmanentos (12)'!$C$1:$H$58,6,FALSE)</f>
        <v>3</v>
      </c>
      <c r="N39" s="59">
        <f>VLOOKUP(M39,'[2]deparmanentos (12)'!$A$1:$D$58,4,FALSE)</f>
        <v>1</v>
      </c>
      <c r="O39" s="60">
        <f>VLOOKUP(D39,'[4]tercero (30)'!$B$1:$Q$2234,16,FALSE)</f>
        <v>1</v>
      </c>
      <c r="P39" s="60" t="s">
        <v>96</v>
      </c>
      <c r="Q39" s="62">
        <v>10302099</v>
      </c>
      <c r="R39" s="63" t="s">
        <v>116</v>
      </c>
      <c r="S39" s="65">
        <v>40</v>
      </c>
      <c r="T39" s="66" t="s">
        <v>1010</v>
      </c>
      <c r="U39" s="115" t="s">
        <v>1362</v>
      </c>
      <c r="V39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('2025-1','1','3','Ocasional','10302099','SANCHEZ NUPAN JULIAN DAVID','TC','','40','','Popayán','no','no','1','276.76');</v>
      </c>
      <c r="W39" s="59" t="s">
        <v>981</v>
      </c>
      <c r="X39" s="105" t="s">
        <v>982</v>
      </c>
    </row>
    <row r="40" spans="1:24" ht="99.75" x14ac:dyDescent="0.2">
      <c r="A40" s="60" t="s">
        <v>81</v>
      </c>
      <c r="B40" s="60" t="s">
        <v>96</v>
      </c>
      <c r="C40" s="61" t="s">
        <v>535</v>
      </c>
      <c r="D40" s="62">
        <v>336750</v>
      </c>
      <c r="E40" s="63" t="s">
        <v>117</v>
      </c>
      <c r="F40" s="60" t="s">
        <v>668</v>
      </c>
      <c r="G40" s="64" t="s">
        <v>537</v>
      </c>
      <c r="H40" s="64"/>
      <c r="I40" s="65">
        <v>40</v>
      </c>
      <c r="J40" s="65"/>
      <c r="K40" s="65" t="s">
        <v>660</v>
      </c>
      <c r="L40" s="66" t="s">
        <v>1011</v>
      </c>
      <c r="M40" s="59">
        <f>VLOOKUP(B40,'[2]deparmanentos (12)'!$C$1:$H$58,6,FALSE)</f>
        <v>3</v>
      </c>
      <c r="N40" s="59">
        <f>VLOOKUP(M40,'[2]deparmanentos (12)'!$A$1:$D$58,4,FALSE)</f>
        <v>1</v>
      </c>
      <c r="O40" s="60">
        <f>VLOOKUP(D40,'[4]tercero (30)'!$B$1:$Q$2234,16,FALSE)</f>
        <v>1</v>
      </c>
      <c r="P40" s="60" t="s">
        <v>96</v>
      </c>
      <c r="Q40" s="62">
        <v>336750</v>
      </c>
      <c r="R40" s="63" t="s">
        <v>117</v>
      </c>
      <c r="S40" s="65">
        <v>40</v>
      </c>
      <c r="T40" s="66" t="s">
        <v>1011</v>
      </c>
      <c r="U40" s="115" t="s">
        <v>1362</v>
      </c>
      <c r="V40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('2025-1','1','3','Ocasional','336750','VALERA DE LA PROVIDENCIA  ADRIANA','TC','','40','','Popayán','no','no','1','415.72');</v>
      </c>
      <c r="W40" s="59" t="s">
        <v>981</v>
      </c>
      <c r="X40" s="105" t="s">
        <v>982</v>
      </c>
    </row>
    <row r="41" spans="1:24" ht="99.75" x14ac:dyDescent="0.2">
      <c r="A41" s="60" t="s">
        <v>24</v>
      </c>
      <c r="B41" s="60" t="s">
        <v>25</v>
      </c>
      <c r="C41" s="64" t="s">
        <v>535</v>
      </c>
      <c r="D41" s="62">
        <v>10296626</v>
      </c>
      <c r="E41" s="63" t="s">
        <v>118</v>
      </c>
      <c r="F41" s="60" t="s">
        <v>668</v>
      </c>
      <c r="G41" s="64" t="s">
        <v>537</v>
      </c>
      <c r="H41" s="64"/>
      <c r="I41" s="65">
        <v>40</v>
      </c>
      <c r="J41" s="65"/>
      <c r="K41" s="65" t="s">
        <v>660</v>
      </c>
      <c r="L41" s="76" t="s">
        <v>1012</v>
      </c>
      <c r="M41" s="59">
        <f>VLOOKUP(B41,'[2]deparmanentos (12)'!$C$1:$H$58,6,FALSE)</f>
        <v>4</v>
      </c>
      <c r="N41" s="59">
        <f>VLOOKUP(M41,'[2]deparmanentos (12)'!$A$1:$D$58,4,FALSE)</f>
        <v>2</v>
      </c>
      <c r="O41" s="60">
        <f>VLOOKUP(D41,'[4]tercero (30)'!$B$1:$Q$2234,16,FALSE)</f>
        <v>1</v>
      </c>
      <c r="P41" s="60" t="s">
        <v>25</v>
      </c>
      <c r="Q41" s="62">
        <v>10296626</v>
      </c>
      <c r="R41" s="63" t="s">
        <v>118</v>
      </c>
      <c r="S41" s="65">
        <v>40</v>
      </c>
      <c r="T41" s="76" t="s">
        <v>1012</v>
      </c>
      <c r="U41" s="115" t="s">
        <v>1362</v>
      </c>
      <c r="V41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('2025-1','2','4','Ocasional','10296626','CHANTRE ORTIZ CARLOS ANDRES','TC','','40','','Popayán','no','no','1','381.12');</v>
      </c>
      <c r="W41" s="59" t="s">
        <v>981</v>
      </c>
      <c r="X41" s="105" t="s">
        <v>982</v>
      </c>
    </row>
    <row r="42" spans="1:24" ht="99.75" x14ac:dyDescent="0.2">
      <c r="A42" s="60" t="s">
        <v>24</v>
      </c>
      <c r="B42" s="60" t="s">
        <v>25</v>
      </c>
      <c r="C42" s="64" t="s">
        <v>535</v>
      </c>
      <c r="D42" s="62">
        <v>1061714887</v>
      </c>
      <c r="E42" s="63" t="s">
        <v>119</v>
      </c>
      <c r="F42" s="60" t="s">
        <v>668</v>
      </c>
      <c r="G42" s="64" t="s">
        <v>537</v>
      </c>
      <c r="H42" s="64"/>
      <c r="I42" s="65">
        <v>40</v>
      </c>
      <c r="J42" s="65"/>
      <c r="K42" s="65" t="s">
        <v>660</v>
      </c>
      <c r="L42" s="76" t="s">
        <v>1013</v>
      </c>
      <c r="M42" s="59">
        <f>VLOOKUP(B42,'[2]deparmanentos (12)'!$C$1:$H$58,6,FALSE)</f>
        <v>4</v>
      </c>
      <c r="N42" s="59">
        <f>VLOOKUP(M42,'[2]deparmanentos (12)'!$A$1:$D$58,4,FALSE)</f>
        <v>2</v>
      </c>
      <c r="O42" s="60">
        <f>VLOOKUP(D42,'[4]tercero (30)'!$B$1:$Q$2234,16,FALSE)</f>
        <v>1</v>
      </c>
      <c r="P42" s="60" t="s">
        <v>25</v>
      </c>
      <c r="Q42" s="62">
        <v>1061714887</v>
      </c>
      <c r="R42" s="63" t="s">
        <v>119</v>
      </c>
      <c r="S42" s="65">
        <v>40</v>
      </c>
      <c r="T42" s="76" t="s">
        <v>1013</v>
      </c>
      <c r="U42" s="115" t="s">
        <v>1362</v>
      </c>
      <c r="V42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('2025-1','2','4','Ocasional','1061714887','IPIA CAMAYO MAYER ALINA','TC','','40','','Popayán','no','no','1','313.74');</v>
      </c>
      <c r="W42" s="59" t="s">
        <v>981</v>
      </c>
      <c r="X42" s="105" t="s">
        <v>982</v>
      </c>
    </row>
    <row r="43" spans="1:24" ht="99.75" x14ac:dyDescent="0.2">
      <c r="A43" s="60" t="s">
        <v>24</v>
      </c>
      <c r="B43" s="60" t="s">
        <v>25</v>
      </c>
      <c r="C43" s="64" t="s">
        <v>535</v>
      </c>
      <c r="D43" s="62">
        <v>34315112</v>
      </c>
      <c r="E43" s="63" t="s">
        <v>120</v>
      </c>
      <c r="F43" s="60" t="s">
        <v>668</v>
      </c>
      <c r="G43" s="64" t="s">
        <v>537</v>
      </c>
      <c r="H43" s="64"/>
      <c r="I43" s="65">
        <v>40</v>
      </c>
      <c r="J43" s="65"/>
      <c r="K43" s="65" t="s">
        <v>660</v>
      </c>
      <c r="L43" s="76" t="s">
        <v>1014</v>
      </c>
      <c r="M43" s="59">
        <f>VLOOKUP(B43,'[2]deparmanentos (12)'!$C$1:$H$58,6,FALSE)</f>
        <v>4</v>
      </c>
      <c r="N43" s="59">
        <f>VLOOKUP(M43,'[2]deparmanentos (12)'!$A$1:$D$58,4,FALSE)</f>
        <v>2</v>
      </c>
      <c r="O43" s="60">
        <f>VLOOKUP(D43,'[4]tercero (30)'!$B$1:$Q$2234,16,FALSE)</f>
        <v>1</v>
      </c>
      <c r="P43" s="60" t="s">
        <v>25</v>
      </c>
      <c r="Q43" s="62">
        <v>34315112</v>
      </c>
      <c r="R43" s="63" t="s">
        <v>120</v>
      </c>
      <c r="S43" s="65">
        <v>40</v>
      </c>
      <c r="T43" s="76" t="s">
        <v>1014</v>
      </c>
      <c r="U43" s="115" t="s">
        <v>1362</v>
      </c>
      <c r="V43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('2025-1','2','4','Ocasional','34315112','LEMOS ELVIRA CLARA MILENA','TC','','40','','Popayán','no','no','1','305.35');</v>
      </c>
      <c r="W43" s="59" t="s">
        <v>981</v>
      </c>
      <c r="X43" s="105" t="s">
        <v>982</v>
      </c>
    </row>
    <row r="44" spans="1:24" ht="99.75" x14ac:dyDescent="0.2">
      <c r="A44" s="60" t="s">
        <v>24</v>
      </c>
      <c r="B44" s="60" t="s">
        <v>25</v>
      </c>
      <c r="C44" s="64" t="s">
        <v>535</v>
      </c>
      <c r="D44" s="62">
        <v>10298502</v>
      </c>
      <c r="E44" s="63" t="s">
        <v>121</v>
      </c>
      <c r="F44" s="60" t="s">
        <v>668</v>
      </c>
      <c r="G44" s="64" t="s">
        <v>537</v>
      </c>
      <c r="H44" s="64"/>
      <c r="I44" s="65">
        <v>40</v>
      </c>
      <c r="J44" s="65"/>
      <c r="K44" s="65" t="s">
        <v>660</v>
      </c>
      <c r="L44" s="76" t="s">
        <v>1015</v>
      </c>
      <c r="M44" s="59">
        <f>VLOOKUP(B44,'[2]deparmanentos (12)'!$C$1:$H$58,6,FALSE)</f>
        <v>4</v>
      </c>
      <c r="N44" s="59">
        <f>VLOOKUP(M44,'[2]deparmanentos (12)'!$A$1:$D$58,4,FALSE)</f>
        <v>2</v>
      </c>
      <c r="O44" s="60">
        <f>VLOOKUP(D44,'[4]tercero (30)'!$B$1:$Q$2234,16,FALSE)</f>
        <v>1</v>
      </c>
      <c r="P44" s="60" t="s">
        <v>25</v>
      </c>
      <c r="Q44" s="62">
        <v>10298502</v>
      </c>
      <c r="R44" s="63" t="s">
        <v>121</v>
      </c>
      <c r="S44" s="65">
        <v>40</v>
      </c>
      <c r="T44" s="76" t="s">
        <v>1015</v>
      </c>
      <c r="U44" s="115" t="s">
        <v>1362</v>
      </c>
      <c r="V44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('2025-1','2','4','Ocasional','10298502','PISMAG PORTILLA REMIGIO YAMID','TC','','40','','Popayán','no','no','1','439.44');</v>
      </c>
      <c r="W44" s="59" t="s">
        <v>981</v>
      </c>
      <c r="X44" s="105" t="s">
        <v>982</v>
      </c>
    </row>
    <row r="45" spans="1:24" ht="99.75" x14ac:dyDescent="0.2">
      <c r="A45" s="60" t="s">
        <v>24</v>
      </c>
      <c r="B45" s="60" t="s">
        <v>25</v>
      </c>
      <c r="C45" s="64" t="s">
        <v>535</v>
      </c>
      <c r="D45" s="62">
        <v>1061751273</v>
      </c>
      <c r="E45" s="63" t="s">
        <v>122</v>
      </c>
      <c r="F45" s="60" t="s">
        <v>668</v>
      </c>
      <c r="G45" s="64" t="s">
        <v>537</v>
      </c>
      <c r="H45" s="64"/>
      <c r="I45" s="65">
        <v>40</v>
      </c>
      <c r="J45" s="65"/>
      <c r="K45" s="65" t="s">
        <v>660</v>
      </c>
      <c r="L45" s="76" t="s">
        <v>1016</v>
      </c>
      <c r="M45" s="59">
        <f>VLOOKUP(B45,'[2]deparmanentos (12)'!$C$1:$H$58,6,FALSE)</f>
        <v>4</v>
      </c>
      <c r="N45" s="59">
        <f>VLOOKUP(M45,'[2]deparmanentos (12)'!$A$1:$D$58,4,FALSE)</f>
        <v>2</v>
      </c>
      <c r="O45" s="60">
        <f>VLOOKUP(D45,'[4]tercero (30)'!$B$1:$Q$2234,16,FALSE)</f>
        <v>1</v>
      </c>
      <c r="P45" s="60" t="s">
        <v>25</v>
      </c>
      <c r="Q45" s="62">
        <v>1061751273</v>
      </c>
      <c r="R45" s="63" t="s">
        <v>122</v>
      </c>
      <c r="S45" s="65">
        <v>40</v>
      </c>
      <c r="T45" s="76" t="s">
        <v>1016</v>
      </c>
      <c r="U45" s="115" t="s">
        <v>1362</v>
      </c>
      <c r="V45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('2025-1','2','4','Ocasional','1061751273','ROJAS FERNÁNDEZ ELIZABETH','TC','','40','','Popayán','no','no','1','288.44');</v>
      </c>
      <c r="W45" s="59" t="s">
        <v>981</v>
      </c>
      <c r="X45" s="105" t="s">
        <v>982</v>
      </c>
    </row>
    <row r="46" spans="1:24" ht="99.75" x14ac:dyDescent="0.2">
      <c r="A46" s="60" t="s">
        <v>24</v>
      </c>
      <c r="B46" s="60" t="s">
        <v>25</v>
      </c>
      <c r="C46" s="64" t="s">
        <v>535</v>
      </c>
      <c r="D46" s="62">
        <v>1061704763</v>
      </c>
      <c r="E46" s="63" t="s">
        <v>123</v>
      </c>
      <c r="F46" s="60" t="s">
        <v>668</v>
      </c>
      <c r="G46" s="64" t="s">
        <v>537</v>
      </c>
      <c r="H46" s="64"/>
      <c r="I46" s="65">
        <v>40</v>
      </c>
      <c r="J46" s="65"/>
      <c r="K46" s="65" t="s">
        <v>660</v>
      </c>
      <c r="L46" s="76" t="s">
        <v>1017</v>
      </c>
      <c r="M46" s="59">
        <f>VLOOKUP(B46,'[2]deparmanentos (12)'!$C$1:$H$58,6,FALSE)</f>
        <v>4</v>
      </c>
      <c r="N46" s="59">
        <f>VLOOKUP(M46,'[2]deparmanentos (12)'!$A$1:$D$58,4,FALSE)</f>
        <v>2</v>
      </c>
      <c r="O46" s="60">
        <f>VLOOKUP(D46,'[4]tercero (30)'!$B$1:$Q$2234,16,FALSE)</f>
        <v>1</v>
      </c>
      <c r="P46" s="60" t="s">
        <v>25</v>
      </c>
      <c r="Q46" s="62">
        <v>1061704763</v>
      </c>
      <c r="R46" s="63" t="s">
        <v>123</v>
      </c>
      <c r="S46" s="65">
        <v>40</v>
      </c>
      <c r="T46" s="76" t="s">
        <v>1017</v>
      </c>
      <c r="U46" s="115" t="s">
        <v>1362</v>
      </c>
      <c r="V46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('2025-1','2','4','Ocasional','1061704763','SOLARTE ORDOÑEZ NORLETH JAIRO','TC','','40','','Popayán','no','no','1','340.88');</v>
      </c>
      <c r="W46" s="59" t="s">
        <v>981</v>
      </c>
      <c r="X46" s="105" t="s">
        <v>982</v>
      </c>
    </row>
    <row r="47" spans="1:24" ht="99.75" x14ac:dyDescent="0.2">
      <c r="A47" s="60" t="s">
        <v>24</v>
      </c>
      <c r="B47" s="60" t="s">
        <v>124</v>
      </c>
      <c r="C47" s="64" t="s">
        <v>535</v>
      </c>
      <c r="D47" s="62">
        <v>34322258</v>
      </c>
      <c r="E47" s="63" t="s">
        <v>125</v>
      </c>
      <c r="F47" s="60" t="s">
        <v>668</v>
      </c>
      <c r="G47" s="64" t="s">
        <v>537</v>
      </c>
      <c r="H47" s="64"/>
      <c r="I47" s="65">
        <v>40</v>
      </c>
      <c r="J47" s="65"/>
      <c r="K47" s="65" t="s">
        <v>660</v>
      </c>
      <c r="L47" s="76">
        <v>468</v>
      </c>
      <c r="M47" s="59">
        <f>VLOOKUP(B47,'[2]deparmanentos (12)'!$C$1:$H$58,6,FALSE)</f>
        <v>5</v>
      </c>
      <c r="N47" s="59">
        <f>VLOOKUP(M47,'[2]deparmanentos (12)'!$A$1:$D$58,4,FALSE)</f>
        <v>2</v>
      </c>
      <c r="O47" s="60">
        <f>VLOOKUP(D47,'[4]tercero (30)'!$B$1:$Q$2234,16,FALSE)</f>
        <v>1</v>
      </c>
      <c r="P47" s="60" t="s">
        <v>124</v>
      </c>
      <c r="Q47" s="62">
        <v>34322258</v>
      </c>
      <c r="R47" s="63" t="s">
        <v>125</v>
      </c>
      <c r="S47" s="65">
        <v>40</v>
      </c>
      <c r="T47" s="76">
        <v>468</v>
      </c>
      <c r="U47" s="115" t="s">
        <v>1362</v>
      </c>
      <c r="V47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('2025-1','2','5','Ocasional','34322258','AGUILAR PAZ CAROL JULIETH','TC','','40','','Popayán','no','no','1','468');</v>
      </c>
      <c r="W47" s="59" t="s">
        <v>981</v>
      </c>
      <c r="X47" s="105" t="s">
        <v>982</v>
      </c>
    </row>
    <row r="48" spans="1:24" ht="99.75" x14ac:dyDescent="0.2">
      <c r="A48" s="60" t="s">
        <v>24</v>
      </c>
      <c r="B48" s="60" t="s">
        <v>124</v>
      </c>
      <c r="C48" s="64" t="s">
        <v>535</v>
      </c>
      <c r="D48" s="62">
        <v>10292641</v>
      </c>
      <c r="E48" s="63" t="s">
        <v>126</v>
      </c>
      <c r="F48" s="60" t="s">
        <v>668</v>
      </c>
      <c r="G48" s="64" t="s">
        <v>537</v>
      </c>
      <c r="H48" s="64"/>
      <c r="I48" s="65">
        <v>40</v>
      </c>
      <c r="J48" s="65"/>
      <c r="K48" s="65" t="s">
        <v>660</v>
      </c>
      <c r="L48" s="76" t="s">
        <v>1018</v>
      </c>
      <c r="M48" s="59">
        <f>VLOOKUP(B48,'[2]deparmanentos (12)'!$C$1:$H$58,6,FALSE)</f>
        <v>5</v>
      </c>
      <c r="N48" s="59">
        <f>VLOOKUP(M48,'[2]deparmanentos (12)'!$A$1:$D$58,4,FALSE)</f>
        <v>2</v>
      </c>
      <c r="O48" s="60">
        <f>VLOOKUP(D48,'[4]tercero (30)'!$B$1:$Q$2234,16,FALSE)</f>
        <v>1</v>
      </c>
      <c r="P48" s="60" t="s">
        <v>124</v>
      </c>
      <c r="Q48" s="62">
        <v>10292641</v>
      </c>
      <c r="R48" s="63" t="s">
        <v>126</v>
      </c>
      <c r="S48" s="65">
        <v>40</v>
      </c>
      <c r="T48" s="76" t="s">
        <v>1018</v>
      </c>
      <c r="U48" s="115" t="s">
        <v>1362</v>
      </c>
      <c r="V48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('2025-1','2','5','Ocasional','10292641','ALEGRIA FERNANDEZ GUSTAVO ADOLFO','TC','','40','','Popayán','no','no','1','335.24');</v>
      </c>
      <c r="W48" s="59" t="s">
        <v>981</v>
      </c>
      <c r="X48" s="105" t="s">
        <v>982</v>
      </c>
    </row>
    <row r="49" spans="1:24" ht="99.75" x14ac:dyDescent="0.2">
      <c r="A49" s="60" t="s">
        <v>24</v>
      </c>
      <c r="B49" s="60" t="s">
        <v>124</v>
      </c>
      <c r="C49" s="64" t="s">
        <v>535</v>
      </c>
      <c r="D49" s="62">
        <v>25289783</v>
      </c>
      <c r="E49" s="63" t="s">
        <v>127</v>
      </c>
      <c r="F49" s="60" t="s">
        <v>668</v>
      </c>
      <c r="G49" s="64" t="s">
        <v>537</v>
      </c>
      <c r="H49" s="64"/>
      <c r="I49" s="65">
        <v>40</v>
      </c>
      <c r="J49" s="65"/>
      <c r="K49" s="65" t="s">
        <v>660</v>
      </c>
      <c r="L49" s="76" t="s">
        <v>1019</v>
      </c>
      <c r="M49" s="59">
        <f>VLOOKUP(B49,'[2]deparmanentos (12)'!$C$1:$H$58,6,FALSE)</f>
        <v>5</v>
      </c>
      <c r="N49" s="59">
        <f>VLOOKUP(M49,'[2]deparmanentos (12)'!$A$1:$D$58,4,FALSE)</f>
        <v>2</v>
      </c>
      <c r="O49" s="60">
        <f>VLOOKUP(D49,'[4]tercero (30)'!$B$1:$Q$2234,16,FALSE)</f>
        <v>1</v>
      </c>
      <c r="P49" s="60" t="s">
        <v>124</v>
      </c>
      <c r="Q49" s="62">
        <v>25289783</v>
      </c>
      <c r="R49" s="63" t="s">
        <v>127</v>
      </c>
      <c r="S49" s="65">
        <v>40</v>
      </c>
      <c r="T49" s="76" t="s">
        <v>1019</v>
      </c>
      <c r="U49" s="115" t="s">
        <v>1362</v>
      </c>
      <c r="V49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('2025-1','2','5','Ocasional','25289783','CARVAJAL TAPIA JULIANA ISABEL','TC','','40','','Popayán','no','no','1','444.94');</v>
      </c>
      <c r="W49" s="59" t="s">
        <v>981</v>
      </c>
      <c r="X49" s="105" t="s">
        <v>982</v>
      </c>
    </row>
    <row r="50" spans="1:24" ht="99.75" x14ac:dyDescent="0.2">
      <c r="A50" s="60" t="s">
        <v>24</v>
      </c>
      <c r="B50" s="60" t="s">
        <v>124</v>
      </c>
      <c r="C50" s="77" t="s">
        <v>535</v>
      </c>
      <c r="D50" s="62">
        <v>1061768330</v>
      </c>
      <c r="E50" s="63" t="s">
        <v>128</v>
      </c>
      <c r="F50" s="60" t="s">
        <v>668</v>
      </c>
      <c r="G50" s="77" t="s">
        <v>539</v>
      </c>
      <c r="H50" s="77"/>
      <c r="I50" s="65">
        <v>20</v>
      </c>
      <c r="J50" s="65"/>
      <c r="K50" s="65" t="s">
        <v>660</v>
      </c>
      <c r="L50" s="76" t="s">
        <v>1020</v>
      </c>
      <c r="M50" s="59">
        <f>VLOOKUP(B50,'[2]deparmanentos (12)'!$C$1:$H$58,6,FALSE)</f>
        <v>5</v>
      </c>
      <c r="N50" s="59">
        <f>VLOOKUP(M50,'[2]deparmanentos (12)'!$A$1:$D$58,4,FALSE)</f>
        <v>2</v>
      </c>
      <c r="O50" s="60">
        <f>VLOOKUP(D50,'[4]tercero (30)'!$B$1:$Q$2234,16,FALSE)</f>
        <v>1</v>
      </c>
      <c r="P50" s="60" t="s">
        <v>124</v>
      </c>
      <c r="Q50" s="62">
        <v>1061768330</v>
      </c>
      <c r="R50" s="63" t="s">
        <v>128</v>
      </c>
      <c r="S50" s="65">
        <v>20</v>
      </c>
      <c r="T50" s="76" t="s">
        <v>1020</v>
      </c>
      <c r="U50" s="115" t="s">
        <v>1362</v>
      </c>
      <c r="V50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('2025-1','2','5','Ocasional','1061768330','LONDOÑO SEVILLA PAOLA ANDREA','MT','','20','','Popayán','no','no','1','256.7');</v>
      </c>
      <c r="W50" s="59" t="s">
        <v>981</v>
      </c>
      <c r="X50" s="105" t="s">
        <v>982</v>
      </c>
    </row>
    <row r="51" spans="1:24" ht="99.75" x14ac:dyDescent="0.2">
      <c r="A51" s="60" t="s">
        <v>24</v>
      </c>
      <c r="B51" s="60" t="s">
        <v>124</v>
      </c>
      <c r="C51" s="64" t="s">
        <v>535</v>
      </c>
      <c r="D51" s="62">
        <v>10296788</v>
      </c>
      <c r="E51" s="63" t="s">
        <v>129</v>
      </c>
      <c r="F51" s="60" t="s">
        <v>668</v>
      </c>
      <c r="G51" s="64" t="s">
        <v>537</v>
      </c>
      <c r="H51" s="64"/>
      <c r="I51" s="65">
        <v>40</v>
      </c>
      <c r="J51" s="65"/>
      <c r="K51" s="65" t="s">
        <v>660</v>
      </c>
      <c r="L51" s="76" t="s">
        <v>1021</v>
      </c>
      <c r="M51" s="59">
        <f>VLOOKUP(B51,'[2]deparmanentos (12)'!$C$1:$H$58,6,FALSE)</f>
        <v>5</v>
      </c>
      <c r="N51" s="59">
        <f>VLOOKUP(M51,'[2]deparmanentos (12)'!$A$1:$D$58,4,FALSE)</f>
        <v>2</v>
      </c>
      <c r="O51" s="60">
        <f>VLOOKUP(D51,'[4]tercero (30)'!$B$1:$Q$2234,16,FALSE)</f>
        <v>1</v>
      </c>
      <c r="P51" s="60" t="s">
        <v>124</v>
      </c>
      <c r="Q51" s="62">
        <v>10296788</v>
      </c>
      <c r="R51" s="63" t="s">
        <v>129</v>
      </c>
      <c r="S51" s="65">
        <v>40</v>
      </c>
      <c r="T51" s="76" t="s">
        <v>1021</v>
      </c>
      <c r="U51" s="115" t="s">
        <v>1362</v>
      </c>
      <c r="V51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('2025-1','2','5','Ocasional','10296788','MUÑOZ GIRALDO LENIN ALONSO','TC','','40','','Popayán','no','no','1','306.76');</v>
      </c>
      <c r="W51" s="59" t="s">
        <v>981</v>
      </c>
      <c r="X51" s="105" t="s">
        <v>982</v>
      </c>
    </row>
    <row r="52" spans="1:24" ht="99.75" x14ac:dyDescent="0.2">
      <c r="A52" s="60" t="s">
        <v>24</v>
      </c>
      <c r="B52" s="60" t="s">
        <v>124</v>
      </c>
      <c r="C52" s="64" t="s">
        <v>535</v>
      </c>
      <c r="D52" s="62">
        <v>1061699361</v>
      </c>
      <c r="E52" s="63" t="s">
        <v>130</v>
      </c>
      <c r="F52" s="60" t="s">
        <v>668</v>
      </c>
      <c r="G52" s="64" t="s">
        <v>537</v>
      </c>
      <c r="H52" s="64"/>
      <c r="I52" s="65">
        <v>40</v>
      </c>
      <c r="J52" s="65"/>
      <c r="K52" s="65" t="s">
        <v>660</v>
      </c>
      <c r="L52" s="76" t="s">
        <v>1022</v>
      </c>
      <c r="M52" s="59">
        <f>VLOOKUP(B52,'[2]deparmanentos (12)'!$C$1:$H$58,6,FALSE)</f>
        <v>5</v>
      </c>
      <c r="N52" s="59">
        <f>VLOOKUP(M52,'[2]deparmanentos (12)'!$A$1:$D$58,4,FALSE)</f>
        <v>2</v>
      </c>
      <c r="O52" s="60">
        <f>VLOOKUP(D52,'[4]tercero (30)'!$B$1:$Q$2234,16,FALSE)</f>
        <v>1</v>
      </c>
      <c r="P52" s="60" t="s">
        <v>124</v>
      </c>
      <c r="Q52" s="62">
        <v>1061699361</v>
      </c>
      <c r="R52" s="63" t="s">
        <v>130</v>
      </c>
      <c r="S52" s="65">
        <v>40</v>
      </c>
      <c r="T52" s="76" t="s">
        <v>1022</v>
      </c>
      <c r="U52" s="115" t="s">
        <v>1362</v>
      </c>
      <c r="V52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('2025-1','2','5','Ocasional','1061699361','ORDONEZ HOYOS ALEX ENRIQUE','TC','','40','','Popayán','no','no','1','331.43');</v>
      </c>
      <c r="W52" s="59" t="s">
        <v>981</v>
      </c>
      <c r="X52" s="105" t="s">
        <v>982</v>
      </c>
    </row>
    <row r="53" spans="1:24" ht="99.75" x14ac:dyDescent="0.2">
      <c r="A53" s="60" t="s">
        <v>24</v>
      </c>
      <c r="B53" s="60" t="s">
        <v>124</v>
      </c>
      <c r="C53" s="64" t="s">
        <v>535</v>
      </c>
      <c r="D53" s="62">
        <v>10301592</v>
      </c>
      <c r="E53" s="63" t="s">
        <v>131</v>
      </c>
      <c r="F53" s="60" t="s">
        <v>668</v>
      </c>
      <c r="G53" s="64" t="s">
        <v>537</v>
      </c>
      <c r="H53" s="64"/>
      <c r="I53" s="65">
        <v>40</v>
      </c>
      <c r="J53" s="65"/>
      <c r="K53" s="65" t="s">
        <v>660</v>
      </c>
      <c r="L53" s="76" t="s">
        <v>1023</v>
      </c>
      <c r="M53" s="59">
        <f>VLOOKUP(B53,'[2]deparmanentos (12)'!$C$1:$H$58,6,FALSE)</f>
        <v>5</v>
      </c>
      <c r="N53" s="59">
        <f>VLOOKUP(M53,'[2]deparmanentos (12)'!$A$1:$D$58,4,FALSE)</f>
        <v>2</v>
      </c>
      <c r="O53" s="60">
        <f>VLOOKUP(D53,'[4]tercero (30)'!$B$1:$Q$2234,16,FALSE)</f>
        <v>1</v>
      </c>
      <c r="P53" s="60" t="s">
        <v>124</v>
      </c>
      <c r="Q53" s="62">
        <v>10301592</v>
      </c>
      <c r="R53" s="63" t="s">
        <v>131</v>
      </c>
      <c r="S53" s="65">
        <v>40</v>
      </c>
      <c r="T53" s="76" t="s">
        <v>1023</v>
      </c>
      <c r="U53" s="115" t="s">
        <v>1362</v>
      </c>
      <c r="V53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('2025-1','2','5','Ocasional','10301592','PEREA ROMAN  CRISPULO','TC','','40','','Popayán','no','no','1','416.88');</v>
      </c>
      <c r="W53" s="59" t="s">
        <v>981</v>
      </c>
      <c r="X53" s="105" t="s">
        <v>982</v>
      </c>
    </row>
    <row r="54" spans="1:24" ht="99.75" x14ac:dyDescent="0.2">
      <c r="A54" s="60" t="s">
        <v>24</v>
      </c>
      <c r="B54" s="60" t="s">
        <v>124</v>
      </c>
      <c r="C54" s="64" t="s">
        <v>535</v>
      </c>
      <c r="D54" s="62">
        <v>1061705167</v>
      </c>
      <c r="E54" s="63" t="s">
        <v>132</v>
      </c>
      <c r="F54" s="60" t="s">
        <v>668</v>
      </c>
      <c r="G54" s="64" t="s">
        <v>537</v>
      </c>
      <c r="H54" s="64"/>
      <c r="I54" s="65">
        <v>40</v>
      </c>
      <c r="J54" s="65"/>
      <c r="K54" s="65" t="s">
        <v>660</v>
      </c>
      <c r="L54" s="76" t="s">
        <v>1024</v>
      </c>
      <c r="M54" s="59">
        <f>VLOOKUP(B54,'[2]deparmanentos (12)'!$C$1:$H$58,6,FALSE)</f>
        <v>5</v>
      </c>
      <c r="N54" s="59">
        <f>VLOOKUP(M54,'[2]deparmanentos (12)'!$A$1:$D$58,4,FALSE)</f>
        <v>2</v>
      </c>
      <c r="O54" s="60">
        <f>VLOOKUP(D54,'[4]tercero (30)'!$B$1:$Q$2234,16,FALSE)</f>
        <v>1</v>
      </c>
      <c r="P54" s="60" t="s">
        <v>124</v>
      </c>
      <c r="Q54" s="62">
        <v>1061705167</v>
      </c>
      <c r="R54" s="63" t="s">
        <v>132</v>
      </c>
      <c r="S54" s="65">
        <v>40</v>
      </c>
      <c r="T54" s="76" t="s">
        <v>1024</v>
      </c>
      <c r="U54" s="115" t="s">
        <v>1362</v>
      </c>
      <c r="V54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('2025-1','2','5','Ocasional','1061705167','PÉREZ LOBATO CRISTIAN ANDRÉS','TC','','40','','Popayán','no','no','1','299.18');</v>
      </c>
      <c r="W54" s="59" t="s">
        <v>981</v>
      </c>
      <c r="X54" s="105" t="s">
        <v>982</v>
      </c>
    </row>
    <row r="55" spans="1:24" ht="99.75" x14ac:dyDescent="0.2">
      <c r="A55" s="60" t="s">
        <v>24</v>
      </c>
      <c r="B55" s="60" t="s">
        <v>124</v>
      </c>
      <c r="C55" s="64" t="s">
        <v>535</v>
      </c>
      <c r="D55" s="62">
        <v>25280857</v>
      </c>
      <c r="E55" s="63" t="s">
        <v>133</v>
      </c>
      <c r="F55" s="60" t="s">
        <v>668</v>
      </c>
      <c r="G55" s="64" t="s">
        <v>537</v>
      </c>
      <c r="H55" s="64"/>
      <c r="I55" s="65">
        <v>40</v>
      </c>
      <c r="J55" s="65"/>
      <c r="K55" s="65" t="s">
        <v>660</v>
      </c>
      <c r="L55" s="76" t="s">
        <v>1025</v>
      </c>
      <c r="M55" s="59">
        <f>VLOOKUP(B55,'[2]deparmanentos (12)'!$C$1:$H$58,6,FALSE)</f>
        <v>5</v>
      </c>
      <c r="N55" s="59">
        <f>VLOOKUP(M55,'[2]deparmanentos (12)'!$A$1:$D$58,4,FALSE)</f>
        <v>2</v>
      </c>
      <c r="O55" s="60">
        <f>VLOOKUP(D55,'[4]tercero (30)'!$B$1:$Q$2234,16,FALSE)</f>
        <v>1</v>
      </c>
      <c r="P55" s="60" t="s">
        <v>124</v>
      </c>
      <c r="Q55" s="62">
        <v>25280857</v>
      </c>
      <c r="R55" s="63" t="s">
        <v>133</v>
      </c>
      <c r="S55" s="65">
        <v>40</v>
      </c>
      <c r="T55" s="76" t="s">
        <v>1025</v>
      </c>
      <c r="U55" s="115" t="s">
        <v>1362</v>
      </c>
      <c r="V55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('2025-1','2','5','Ocasional','25280857','RISUEÑO SOLARTE MONICA MARGOT','TC','','40','','Popayán','no','no','1','379.11');</v>
      </c>
      <c r="W55" s="59" t="s">
        <v>981</v>
      </c>
      <c r="X55" s="105" t="s">
        <v>982</v>
      </c>
    </row>
    <row r="56" spans="1:24" ht="99.75" x14ac:dyDescent="0.2">
      <c r="A56" s="60" t="s">
        <v>24</v>
      </c>
      <c r="B56" s="60" t="s">
        <v>124</v>
      </c>
      <c r="C56" s="64" t="s">
        <v>535</v>
      </c>
      <c r="D56" s="62">
        <v>1110452139</v>
      </c>
      <c r="E56" s="63" t="s">
        <v>134</v>
      </c>
      <c r="F56" s="60" t="s">
        <v>668</v>
      </c>
      <c r="G56" s="64" t="s">
        <v>537</v>
      </c>
      <c r="H56" s="64"/>
      <c r="I56" s="65">
        <v>40</v>
      </c>
      <c r="J56" s="65"/>
      <c r="K56" s="65" t="s">
        <v>660</v>
      </c>
      <c r="L56" s="76" t="s">
        <v>1026</v>
      </c>
      <c r="M56" s="59">
        <f>VLOOKUP(B56,'[2]deparmanentos (12)'!$C$1:$H$58,6,FALSE)</f>
        <v>5</v>
      </c>
      <c r="N56" s="59">
        <f>VLOOKUP(M56,'[2]deparmanentos (12)'!$A$1:$D$58,4,FALSE)</f>
        <v>2</v>
      </c>
      <c r="O56" s="60">
        <f>VLOOKUP(D56,'[4]tercero (30)'!$B$1:$Q$2234,16,FALSE)</f>
        <v>1</v>
      </c>
      <c r="P56" s="60" t="s">
        <v>124</v>
      </c>
      <c r="Q56" s="62">
        <v>1110452139</v>
      </c>
      <c r="R56" s="63" t="s">
        <v>134</v>
      </c>
      <c r="S56" s="65">
        <v>40</v>
      </c>
      <c r="T56" s="76" t="s">
        <v>1026</v>
      </c>
      <c r="U56" s="115" t="s">
        <v>1362</v>
      </c>
      <c r="V56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('2025-1','2','5','Ocasional','1110452139','VASQUEZ CASTRO DIANA CAROLINA ','TC','','40','','Popayán','no','no','1','461.88');</v>
      </c>
      <c r="W56" s="59" t="s">
        <v>981</v>
      </c>
      <c r="X56" s="105" t="s">
        <v>982</v>
      </c>
    </row>
    <row r="57" spans="1:24" ht="99.75" x14ac:dyDescent="0.2">
      <c r="A57" s="60" t="s">
        <v>551</v>
      </c>
      <c r="B57" s="60" t="s">
        <v>135</v>
      </c>
      <c r="C57" s="78" t="s">
        <v>535</v>
      </c>
      <c r="D57" s="62">
        <v>34565915</v>
      </c>
      <c r="E57" s="63" t="s">
        <v>136</v>
      </c>
      <c r="F57" s="60" t="s">
        <v>668</v>
      </c>
      <c r="G57" s="64" t="s">
        <v>537</v>
      </c>
      <c r="H57" s="64"/>
      <c r="I57" s="65">
        <v>40</v>
      </c>
      <c r="J57" s="65"/>
      <c r="K57" s="65" t="s">
        <v>660</v>
      </c>
      <c r="L57" s="76" t="s">
        <v>1027</v>
      </c>
      <c r="M57" s="59">
        <f>VLOOKUP(B57,'[2]deparmanentos (12)'!$C$1:$H$58,6,FALSE)</f>
        <v>18</v>
      </c>
      <c r="N57" s="59">
        <f>VLOOKUP(M57,'[2]deparmanentos (12)'!$A$1:$D$58,4,FALSE)</f>
        <v>4</v>
      </c>
      <c r="O57" s="60">
        <f>VLOOKUP(D57,'[4]tercero (30)'!$B$1:$Q$2234,16,FALSE)</f>
        <v>1</v>
      </c>
      <c r="P57" s="60" t="s">
        <v>135</v>
      </c>
      <c r="Q57" s="62">
        <v>34565915</v>
      </c>
      <c r="R57" s="63" t="s">
        <v>136</v>
      </c>
      <c r="S57" s="65">
        <v>40</v>
      </c>
      <c r="T57" s="76" t="s">
        <v>1027</v>
      </c>
      <c r="U57" s="115" t="s">
        <v>1362</v>
      </c>
      <c r="V57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('2025-1','4','18','Ocasional','34565915','ACOSTA RANGEL MARTHA LUCIA','TC','','40','','Popayán','no','no','1','352.33');</v>
      </c>
      <c r="W57" s="59" t="s">
        <v>981</v>
      </c>
      <c r="X57" s="105" t="s">
        <v>982</v>
      </c>
    </row>
    <row r="58" spans="1:24" ht="99.75" x14ac:dyDescent="0.2">
      <c r="A58" s="60" t="s">
        <v>551</v>
      </c>
      <c r="B58" s="60" t="s">
        <v>135</v>
      </c>
      <c r="C58" s="78" t="s">
        <v>535</v>
      </c>
      <c r="D58" s="62">
        <v>10297491</v>
      </c>
      <c r="E58" s="63" t="s">
        <v>137</v>
      </c>
      <c r="F58" s="60" t="s">
        <v>668</v>
      </c>
      <c r="G58" s="64" t="s">
        <v>537</v>
      </c>
      <c r="H58" s="64"/>
      <c r="I58" s="65">
        <v>40</v>
      </c>
      <c r="J58" s="65"/>
      <c r="K58" s="65" t="s">
        <v>660</v>
      </c>
      <c r="L58" s="76" t="s">
        <v>1028</v>
      </c>
      <c r="M58" s="59">
        <f>VLOOKUP(B58,'[2]deparmanentos (12)'!$C$1:$H$58,6,FALSE)</f>
        <v>18</v>
      </c>
      <c r="N58" s="59">
        <f>VLOOKUP(M58,'[2]deparmanentos (12)'!$A$1:$D$58,4,FALSE)</f>
        <v>4</v>
      </c>
      <c r="O58" s="60">
        <f>VLOOKUP(D58,'[4]tercero (30)'!$B$1:$Q$2234,16,FALSE)</f>
        <v>1</v>
      </c>
      <c r="P58" s="60" t="s">
        <v>135</v>
      </c>
      <c r="Q58" s="62">
        <v>10297491</v>
      </c>
      <c r="R58" s="63" t="s">
        <v>137</v>
      </c>
      <c r="S58" s="65">
        <v>40</v>
      </c>
      <c r="T58" s="76" t="s">
        <v>1028</v>
      </c>
      <c r="U58" s="115" t="s">
        <v>1362</v>
      </c>
      <c r="V58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('2025-1','4','18','Ocasional','10297491','BURBANO FERNANDEZ MARLON FELIPE','TC','','40','','Popayán','no','no','1','366.35');</v>
      </c>
      <c r="W58" s="59" t="s">
        <v>981</v>
      </c>
      <c r="X58" s="105" t="s">
        <v>982</v>
      </c>
    </row>
    <row r="59" spans="1:24" ht="99.75" x14ac:dyDescent="0.2">
      <c r="A59" s="60" t="s">
        <v>551</v>
      </c>
      <c r="B59" s="60" t="s">
        <v>135</v>
      </c>
      <c r="C59" s="78" t="s">
        <v>535</v>
      </c>
      <c r="D59" s="62">
        <v>10549172</v>
      </c>
      <c r="E59" s="63" t="s">
        <v>138</v>
      </c>
      <c r="F59" s="60" t="s">
        <v>668</v>
      </c>
      <c r="G59" s="64" t="s">
        <v>537</v>
      </c>
      <c r="H59" s="64"/>
      <c r="I59" s="65">
        <v>40</v>
      </c>
      <c r="J59" s="65"/>
      <c r="K59" s="65" t="s">
        <v>660</v>
      </c>
      <c r="L59" s="76" t="s">
        <v>1029</v>
      </c>
      <c r="M59" s="59">
        <f>VLOOKUP(B59,'[2]deparmanentos (12)'!$C$1:$H$58,6,FALSE)</f>
        <v>18</v>
      </c>
      <c r="N59" s="59">
        <f>VLOOKUP(M59,'[2]deparmanentos (12)'!$A$1:$D$58,4,FALSE)</f>
        <v>4</v>
      </c>
      <c r="O59" s="60">
        <f>VLOOKUP(D59,'[4]tercero (30)'!$B$1:$Q$2234,16,FALSE)</f>
        <v>1</v>
      </c>
      <c r="P59" s="60" t="s">
        <v>135</v>
      </c>
      <c r="Q59" s="62">
        <v>10549172</v>
      </c>
      <c r="R59" s="63" t="s">
        <v>138</v>
      </c>
      <c r="S59" s="65">
        <v>40</v>
      </c>
      <c r="T59" s="76" t="s">
        <v>1029</v>
      </c>
      <c r="U59" s="115" t="s">
        <v>1362</v>
      </c>
      <c r="V59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('2025-1','4','18','Ocasional','10549172','DE LA TORRE SOLARTE GABRIEL','TC','','40','','Popayán','no','no','1','304.56');</v>
      </c>
      <c r="W59" s="59" t="s">
        <v>981</v>
      </c>
      <c r="X59" s="105" t="s">
        <v>982</v>
      </c>
    </row>
    <row r="60" spans="1:24" ht="99.75" x14ac:dyDescent="0.2">
      <c r="A60" s="60" t="s">
        <v>551</v>
      </c>
      <c r="B60" s="60" t="s">
        <v>135</v>
      </c>
      <c r="C60" s="78" t="s">
        <v>535</v>
      </c>
      <c r="D60" s="62">
        <v>4611386</v>
      </c>
      <c r="E60" s="63" t="s">
        <v>139</v>
      </c>
      <c r="F60" s="60" t="s">
        <v>668</v>
      </c>
      <c r="G60" s="64" t="s">
        <v>537</v>
      </c>
      <c r="H60" s="64"/>
      <c r="I60" s="65">
        <v>40</v>
      </c>
      <c r="J60" s="65"/>
      <c r="K60" s="65" t="s">
        <v>660</v>
      </c>
      <c r="L60" s="76" t="s">
        <v>1030</v>
      </c>
      <c r="M60" s="59">
        <f>VLOOKUP(B60,'[2]deparmanentos (12)'!$C$1:$H$58,6,FALSE)</f>
        <v>18</v>
      </c>
      <c r="N60" s="59">
        <f>VLOOKUP(M60,'[2]deparmanentos (12)'!$A$1:$D$58,4,FALSE)</f>
        <v>4</v>
      </c>
      <c r="O60" s="60">
        <f>VLOOKUP(D60,'[4]tercero (30)'!$B$1:$Q$2234,16,FALSE)</f>
        <v>1</v>
      </c>
      <c r="P60" s="60" t="s">
        <v>135</v>
      </c>
      <c r="Q60" s="62">
        <v>4611386</v>
      </c>
      <c r="R60" s="63" t="s">
        <v>139</v>
      </c>
      <c r="S60" s="65">
        <v>40</v>
      </c>
      <c r="T60" s="76" t="s">
        <v>1030</v>
      </c>
      <c r="U60" s="115" t="s">
        <v>1362</v>
      </c>
      <c r="V60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('2025-1','4','18','Ocasional','4611386','GONZALEZ MEJIA FRANCISCO JAVIER','TC','','40','','Popayán','no','no','1','365.84');</v>
      </c>
      <c r="W60" s="59" t="s">
        <v>981</v>
      </c>
      <c r="X60" s="105" t="s">
        <v>982</v>
      </c>
    </row>
    <row r="61" spans="1:24" ht="99.75" x14ac:dyDescent="0.2">
      <c r="A61" s="60" t="s">
        <v>551</v>
      </c>
      <c r="B61" s="60" t="s">
        <v>135</v>
      </c>
      <c r="C61" s="78" t="s">
        <v>535</v>
      </c>
      <c r="D61" s="62">
        <v>25278344</v>
      </c>
      <c r="E61" s="63" t="s">
        <v>140</v>
      </c>
      <c r="F61" s="60" t="s">
        <v>668</v>
      </c>
      <c r="G61" s="64" t="s">
        <v>537</v>
      </c>
      <c r="H61" s="64"/>
      <c r="I61" s="65">
        <v>40</v>
      </c>
      <c r="J61" s="65"/>
      <c r="K61" s="65" t="s">
        <v>660</v>
      </c>
      <c r="L61" s="76">
        <v>255</v>
      </c>
      <c r="M61" s="59">
        <f>VLOOKUP(B61,'[2]deparmanentos (12)'!$C$1:$H$58,6,FALSE)</f>
        <v>18</v>
      </c>
      <c r="N61" s="59">
        <f>VLOOKUP(M61,'[2]deparmanentos (12)'!$A$1:$D$58,4,FALSE)</f>
        <v>4</v>
      </c>
      <c r="O61" s="60">
        <f>VLOOKUP(D61,'[4]tercero (30)'!$B$1:$Q$2234,16,FALSE)</f>
        <v>1</v>
      </c>
      <c r="P61" s="60" t="s">
        <v>135</v>
      </c>
      <c r="Q61" s="62">
        <v>25278344</v>
      </c>
      <c r="R61" s="63" t="s">
        <v>140</v>
      </c>
      <c r="S61" s="65">
        <v>40</v>
      </c>
      <c r="T61" s="76">
        <v>255</v>
      </c>
      <c r="U61" s="115" t="s">
        <v>1362</v>
      </c>
      <c r="V61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('2025-1','4','18','Ocasional','25278344','GONZALEZ SERNA  ISABEL','TC','','40','','Popayán','no','no','1','255');</v>
      </c>
      <c r="W61" s="59" t="s">
        <v>981</v>
      </c>
      <c r="X61" s="105" t="s">
        <v>982</v>
      </c>
    </row>
    <row r="62" spans="1:24" ht="99.75" x14ac:dyDescent="0.2">
      <c r="A62" s="60" t="s">
        <v>551</v>
      </c>
      <c r="B62" s="60" t="s">
        <v>135</v>
      </c>
      <c r="C62" s="78" t="s">
        <v>535</v>
      </c>
      <c r="D62" s="62">
        <v>76313291</v>
      </c>
      <c r="E62" s="63" t="s">
        <v>141</v>
      </c>
      <c r="F62" s="60" t="s">
        <v>668</v>
      </c>
      <c r="G62" s="64" t="s">
        <v>537</v>
      </c>
      <c r="H62" s="64"/>
      <c r="I62" s="65">
        <v>40</v>
      </c>
      <c r="J62" s="65"/>
      <c r="K62" s="65" t="s">
        <v>660</v>
      </c>
      <c r="L62" s="76" t="s">
        <v>1031</v>
      </c>
      <c r="M62" s="59">
        <f>VLOOKUP(B62,'[2]deparmanentos (12)'!$C$1:$H$58,6,FALSE)</f>
        <v>18</v>
      </c>
      <c r="N62" s="59">
        <f>VLOOKUP(M62,'[2]deparmanentos (12)'!$A$1:$D$58,4,FALSE)</f>
        <v>4</v>
      </c>
      <c r="O62" s="60">
        <f>VLOOKUP(D62,'[4]tercero (30)'!$B$1:$Q$2234,16,FALSE)</f>
        <v>1</v>
      </c>
      <c r="P62" s="60" t="s">
        <v>135</v>
      </c>
      <c r="Q62" s="62">
        <v>76313291</v>
      </c>
      <c r="R62" s="63" t="s">
        <v>141</v>
      </c>
      <c r="S62" s="65">
        <v>40</v>
      </c>
      <c r="T62" s="76" t="s">
        <v>1031</v>
      </c>
      <c r="U62" s="115" t="s">
        <v>1362</v>
      </c>
      <c r="V62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('2025-1','4','18','Ocasional','76313291','MOSQUERA PISSO FRANKLYN','TC','','40','','Popayán','no','no','1','394.07');</v>
      </c>
      <c r="W62" s="59" t="s">
        <v>981</v>
      </c>
      <c r="X62" s="105" t="s">
        <v>982</v>
      </c>
    </row>
    <row r="63" spans="1:24" ht="99.75" x14ac:dyDescent="0.2">
      <c r="A63" s="60" t="s">
        <v>551</v>
      </c>
      <c r="B63" s="60" t="s">
        <v>135</v>
      </c>
      <c r="C63" s="78" t="s">
        <v>535</v>
      </c>
      <c r="D63" s="62">
        <v>79790366</v>
      </c>
      <c r="E63" s="63" t="s">
        <v>142</v>
      </c>
      <c r="F63" s="60" t="s">
        <v>668</v>
      </c>
      <c r="G63" s="64" t="s">
        <v>537</v>
      </c>
      <c r="H63" s="64"/>
      <c r="I63" s="65">
        <v>40</v>
      </c>
      <c r="J63" s="65"/>
      <c r="K63" s="65" t="s">
        <v>660</v>
      </c>
      <c r="L63" s="76" t="s">
        <v>1032</v>
      </c>
      <c r="M63" s="59">
        <f>VLOOKUP(B63,'[2]deparmanentos (12)'!$C$1:$H$58,6,FALSE)</f>
        <v>18</v>
      </c>
      <c r="N63" s="59">
        <f>VLOOKUP(M63,'[2]deparmanentos (12)'!$A$1:$D$58,4,FALSE)</f>
        <v>4</v>
      </c>
      <c r="O63" s="60">
        <f>VLOOKUP(D63,'[4]tercero (30)'!$B$1:$Q$2234,16,FALSE)</f>
        <v>1</v>
      </c>
      <c r="P63" s="60" t="s">
        <v>135</v>
      </c>
      <c r="Q63" s="62">
        <v>79790366</v>
      </c>
      <c r="R63" s="63" t="s">
        <v>142</v>
      </c>
      <c r="S63" s="65">
        <v>40</v>
      </c>
      <c r="T63" s="76" t="s">
        <v>1032</v>
      </c>
      <c r="U63" s="115" t="s">
        <v>1362</v>
      </c>
      <c r="V63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('2025-1','4','18','Ocasional','79790366','ORTEGA  FRANCISCO JAVIER','TC','','40','','Popayán','no','no','1','435.92');</v>
      </c>
      <c r="W63" s="59" t="s">
        <v>981</v>
      </c>
      <c r="X63" s="105" t="s">
        <v>982</v>
      </c>
    </row>
    <row r="64" spans="1:24" ht="99.75" x14ac:dyDescent="0.2">
      <c r="A64" s="60" t="s">
        <v>551</v>
      </c>
      <c r="B64" s="60" t="s">
        <v>135</v>
      </c>
      <c r="C64" s="78" t="s">
        <v>535</v>
      </c>
      <c r="D64" s="62">
        <v>25283669</v>
      </c>
      <c r="E64" s="63" t="s">
        <v>143</v>
      </c>
      <c r="F64" s="60" t="s">
        <v>668</v>
      </c>
      <c r="G64" s="64" t="s">
        <v>537</v>
      </c>
      <c r="H64" s="64"/>
      <c r="I64" s="65">
        <v>40</v>
      </c>
      <c r="J64" s="65"/>
      <c r="K64" s="65" t="s">
        <v>660</v>
      </c>
      <c r="L64" s="76">
        <v>255</v>
      </c>
      <c r="M64" s="59">
        <f>VLOOKUP(B64,'[2]deparmanentos (12)'!$C$1:$H$58,6,FALSE)</f>
        <v>18</v>
      </c>
      <c r="N64" s="59">
        <f>VLOOKUP(M64,'[2]deparmanentos (12)'!$A$1:$D$58,4,FALSE)</f>
        <v>4</v>
      </c>
      <c r="O64" s="60">
        <f>VLOOKUP(D64,'[4]tercero (30)'!$B$1:$Q$2234,16,FALSE)</f>
        <v>1</v>
      </c>
      <c r="P64" s="60" t="s">
        <v>135</v>
      </c>
      <c r="Q64" s="62">
        <v>25283669</v>
      </c>
      <c r="R64" s="63" t="s">
        <v>143</v>
      </c>
      <c r="S64" s="65">
        <v>40</v>
      </c>
      <c r="T64" s="76">
        <v>255</v>
      </c>
      <c r="U64" s="115" t="s">
        <v>1362</v>
      </c>
      <c r="V64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('2025-1','4','18','Ocasional','25283669','PEREZ ARRUBLA ANA MILENA','TC','','40','','Popayán','no','no','1','255');</v>
      </c>
      <c r="W64" s="59" t="s">
        <v>981</v>
      </c>
      <c r="X64" s="105" t="s">
        <v>982</v>
      </c>
    </row>
    <row r="65" spans="1:24" ht="99.75" x14ac:dyDescent="0.2">
      <c r="A65" s="60" t="s">
        <v>551</v>
      </c>
      <c r="B65" s="60" t="s">
        <v>135</v>
      </c>
      <c r="C65" s="78" t="s">
        <v>535</v>
      </c>
      <c r="D65" s="62">
        <v>10543389</v>
      </c>
      <c r="E65" s="63" t="s">
        <v>144</v>
      </c>
      <c r="F65" s="60" t="s">
        <v>668</v>
      </c>
      <c r="G65" s="64" t="s">
        <v>537</v>
      </c>
      <c r="H65" s="64"/>
      <c r="I65" s="65">
        <v>40</v>
      </c>
      <c r="J65" s="65"/>
      <c r="K65" s="65" t="s">
        <v>660</v>
      </c>
      <c r="L65" s="76">
        <v>295</v>
      </c>
      <c r="M65" s="59">
        <f>VLOOKUP(B65,'[2]deparmanentos (12)'!$C$1:$H$58,6,FALSE)</f>
        <v>18</v>
      </c>
      <c r="N65" s="59">
        <f>VLOOKUP(M65,'[2]deparmanentos (12)'!$A$1:$D$58,4,FALSE)</f>
        <v>4</v>
      </c>
      <c r="O65" s="60">
        <f>VLOOKUP(D65,'[4]tercero (30)'!$B$1:$Q$2234,16,FALSE)</f>
        <v>1</v>
      </c>
      <c r="P65" s="60" t="s">
        <v>135</v>
      </c>
      <c r="Q65" s="62">
        <v>10543389</v>
      </c>
      <c r="R65" s="63" t="s">
        <v>144</v>
      </c>
      <c r="S65" s="65">
        <v>40</v>
      </c>
      <c r="T65" s="76">
        <v>295</v>
      </c>
      <c r="U65" s="115" t="s">
        <v>1362</v>
      </c>
      <c r="V65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('2025-1','4','18','Ocasional','10543389','RAMIREZ PARUMA HENRY ERNEY','TC','','40','','Popayán','no','no','1','295');</v>
      </c>
      <c r="W65" s="59" t="s">
        <v>981</v>
      </c>
      <c r="X65" s="105" t="s">
        <v>982</v>
      </c>
    </row>
    <row r="66" spans="1:24" ht="99.75" x14ac:dyDescent="0.2">
      <c r="A66" s="60" t="s">
        <v>551</v>
      </c>
      <c r="B66" s="60" t="s">
        <v>135</v>
      </c>
      <c r="C66" s="78" t="s">
        <v>535</v>
      </c>
      <c r="D66" s="62">
        <v>1061707620</v>
      </c>
      <c r="E66" s="63" t="s">
        <v>145</v>
      </c>
      <c r="F66" s="60" t="s">
        <v>668</v>
      </c>
      <c r="G66" s="64" t="s">
        <v>537</v>
      </c>
      <c r="H66" s="64"/>
      <c r="I66" s="65">
        <v>40</v>
      </c>
      <c r="J66" s="65"/>
      <c r="K66" s="65" t="s">
        <v>660</v>
      </c>
      <c r="L66" s="76" t="s">
        <v>1033</v>
      </c>
      <c r="M66" s="59">
        <f>VLOOKUP(B66,'[2]deparmanentos (12)'!$C$1:$H$58,6,FALSE)</f>
        <v>18</v>
      </c>
      <c r="N66" s="59">
        <f>VLOOKUP(M66,'[2]deparmanentos (12)'!$A$1:$D$58,4,FALSE)</f>
        <v>4</v>
      </c>
      <c r="O66" s="60">
        <f>VLOOKUP(D66,'[4]tercero (30)'!$B$1:$Q$2234,16,FALSE)</f>
        <v>1</v>
      </c>
      <c r="P66" s="60" t="s">
        <v>135</v>
      </c>
      <c r="Q66" s="62">
        <v>1061707620</v>
      </c>
      <c r="R66" s="63" t="s">
        <v>145</v>
      </c>
      <c r="S66" s="65">
        <v>40</v>
      </c>
      <c r="T66" s="76" t="s">
        <v>1033</v>
      </c>
      <c r="U66" s="115" t="s">
        <v>1362</v>
      </c>
      <c r="V66" s="104" t="str">
        <f t="shared" si="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('2025-1','4','18','Ocasional','1061707620','RODRIGUEZ RAMIREZ  CATALINA','TC','','40','','Popayán','no','no','1','316.22');</v>
      </c>
      <c r="W66" s="59" t="s">
        <v>981</v>
      </c>
      <c r="X66" s="105" t="s">
        <v>982</v>
      </c>
    </row>
    <row r="67" spans="1:24" ht="99.75" x14ac:dyDescent="0.2">
      <c r="A67" s="60" t="s">
        <v>551</v>
      </c>
      <c r="B67" s="60" t="s">
        <v>135</v>
      </c>
      <c r="C67" s="78" t="s">
        <v>535</v>
      </c>
      <c r="D67" s="62">
        <v>34567510</v>
      </c>
      <c r="E67" s="63" t="s">
        <v>146</v>
      </c>
      <c r="F67" s="60" t="s">
        <v>668</v>
      </c>
      <c r="G67" s="64" t="s">
        <v>537</v>
      </c>
      <c r="H67" s="64"/>
      <c r="I67" s="65">
        <v>40</v>
      </c>
      <c r="J67" s="65"/>
      <c r="K67" s="65" t="s">
        <v>660</v>
      </c>
      <c r="L67" s="76" t="s">
        <v>1034</v>
      </c>
      <c r="M67" s="59">
        <f>VLOOKUP(B67,'[2]deparmanentos (12)'!$C$1:$H$58,6,FALSE)</f>
        <v>18</v>
      </c>
      <c r="N67" s="59">
        <f>VLOOKUP(M67,'[2]deparmanentos (12)'!$A$1:$D$58,4,FALSE)</f>
        <v>4</v>
      </c>
      <c r="O67" s="60">
        <f>VLOOKUP(D67,'[4]tercero (30)'!$B$1:$Q$2234,16,FALSE)</f>
        <v>1</v>
      </c>
      <c r="P67" s="60" t="s">
        <v>135</v>
      </c>
      <c r="Q67" s="62">
        <v>34567510</v>
      </c>
      <c r="R67" s="63" t="s">
        <v>146</v>
      </c>
      <c r="S67" s="65">
        <v>40</v>
      </c>
      <c r="T67" s="76" t="s">
        <v>1034</v>
      </c>
      <c r="U67" s="115" t="s">
        <v>1362</v>
      </c>
      <c r="V67" s="104" t="str">
        <f t="shared" ref="V67:V130" si="1">+U67&amp;N67&amp;X67&amp;M67&amp;X67&amp;F67&amp;X67&amp;D67&amp;X67&amp;E67&amp;X67&amp;G67&amp;X67&amp;H67&amp;X67&amp;I67&amp;X67&amp;J67&amp;X67&amp;K67&amp;X67&amp;"no"&amp;X67&amp;"no"&amp;X67&amp;"1"&amp;X67&amp;L67&amp;"');"</f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('2025-1','4','18','Ocasional','34567510','TORO CHALA  ELIZABETH','TC','','40','','Popayán','no','no','1','351.08');</v>
      </c>
      <c r="W67" s="59" t="s">
        <v>981</v>
      </c>
      <c r="X67" s="105" t="s">
        <v>982</v>
      </c>
    </row>
    <row r="68" spans="1:24" ht="99.75" x14ac:dyDescent="0.2">
      <c r="A68" s="60" t="s">
        <v>551</v>
      </c>
      <c r="B68" s="60" t="s">
        <v>135</v>
      </c>
      <c r="C68" s="78" t="s">
        <v>535</v>
      </c>
      <c r="D68" s="62">
        <v>1061721904</v>
      </c>
      <c r="E68" s="63" t="s">
        <v>147</v>
      </c>
      <c r="F68" s="60" t="s">
        <v>668</v>
      </c>
      <c r="G68" s="64" t="s">
        <v>537</v>
      </c>
      <c r="H68" s="64"/>
      <c r="I68" s="65">
        <v>40</v>
      </c>
      <c r="J68" s="65"/>
      <c r="K68" s="65" t="s">
        <v>660</v>
      </c>
      <c r="L68" s="76" t="s">
        <v>1035</v>
      </c>
      <c r="M68" s="59">
        <f>VLOOKUP(B68,'[2]deparmanentos (12)'!$C$1:$H$58,6,FALSE)</f>
        <v>18</v>
      </c>
      <c r="N68" s="59">
        <f>VLOOKUP(M68,'[2]deparmanentos (12)'!$A$1:$D$58,4,FALSE)</f>
        <v>4</v>
      </c>
      <c r="O68" s="60">
        <f>VLOOKUP(D68,'[4]tercero (30)'!$B$1:$Q$2234,16,FALSE)</f>
        <v>1</v>
      </c>
      <c r="P68" s="60" t="s">
        <v>135</v>
      </c>
      <c r="Q68" s="62">
        <v>1061721904</v>
      </c>
      <c r="R68" s="63" t="s">
        <v>147</v>
      </c>
      <c r="S68" s="65">
        <v>40</v>
      </c>
      <c r="T68" s="76" t="s">
        <v>1035</v>
      </c>
      <c r="U68" s="115" t="s">
        <v>1362</v>
      </c>
      <c r="V68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('2025-1','4','18','Ocasional','1061721904','VALENCIA CAICEDO MERCY JOHANNA','TC','','40','','Popayán','no','no','1','316.24');</v>
      </c>
      <c r="W68" s="59" t="s">
        <v>981</v>
      </c>
      <c r="X68" s="105" t="s">
        <v>982</v>
      </c>
    </row>
    <row r="69" spans="1:24" ht="99.75" x14ac:dyDescent="0.2">
      <c r="A69" s="60" t="s">
        <v>551</v>
      </c>
      <c r="B69" s="60" t="s">
        <v>148</v>
      </c>
      <c r="C69" s="78" t="s">
        <v>535</v>
      </c>
      <c r="D69" s="62">
        <v>1061698779</v>
      </c>
      <c r="E69" s="63" t="s">
        <v>149</v>
      </c>
      <c r="F69" s="60" t="s">
        <v>668</v>
      </c>
      <c r="G69" s="64" t="s">
        <v>537</v>
      </c>
      <c r="H69" s="64"/>
      <c r="I69" s="65">
        <v>40</v>
      </c>
      <c r="J69" s="65"/>
      <c r="K69" s="65" t="s">
        <v>660</v>
      </c>
      <c r="L69" s="76" t="s">
        <v>1036</v>
      </c>
      <c r="M69" s="59">
        <f>VLOOKUP(B69,'[2]deparmanentos (12)'!$C$1:$H$58,6,FALSE)</f>
        <v>19</v>
      </c>
      <c r="N69" s="59">
        <f>VLOOKUP(M69,'[2]deparmanentos (12)'!$A$1:$D$58,4,FALSE)</f>
        <v>4</v>
      </c>
      <c r="O69" s="60">
        <f>VLOOKUP(D69,'[4]tercero (30)'!$B$1:$Q$2234,16,FALSE)</f>
        <v>1</v>
      </c>
      <c r="P69" s="60" t="s">
        <v>148</v>
      </c>
      <c r="Q69" s="62">
        <v>1061698779</v>
      </c>
      <c r="R69" s="63" t="s">
        <v>149</v>
      </c>
      <c r="S69" s="65">
        <v>40</v>
      </c>
      <c r="T69" s="76" t="s">
        <v>1036</v>
      </c>
      <c r="U69" s="115" t="s">
        <v>1362</v>
      </c>
      <c r="V69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('2025-1','4','19','Ocasional','1061698779','AGUILAR BURBANO ANDRES FELIPE','TC','','40','','Popayán','no','no','1','266.8');</v>
      </c>
      <c r="W69" s="59" t="s">
        <v>981</v>
      </c>
      <c r="X69" s="105" t="s">
        <v>982</v>
      </c>
    </row>
    <row r="70" spans="1:24" ht="99.75" x14ac:dyDescent="0.2">
      <c r="A70" s="60" t="s">
        <v>551</v>
      </c>
      <c r="B70" s="60" t="s">
        <v>148</v>
      </c>
      <c r="C70" s="78" t="s">
        <v>535</v>
      </c>
      <c r="D70" s="62">
        <v>10532509</v>
      </c>
      <c r="E70" s="63" t="s">
        <v>150</v>
      </c>
      <c r="F70" s="60" t="s">
        <v>668</v>
      </c>
      <c r="G70" s="64" t="s">
        <v>537</v>
      </c>
      <c r="H70" s="64"/>
      <c r="I70" s="65">
        <v>40</v>
      </c>
      <c r="J70" s="65"/>
      <c r="K70" s="65" t="s">
        <v>660</v>
      </c>
      <c r="L70" s="76" t="s">
        <v>1037</v>
      </c>
      <c r="M70" s="59">
        <f>VLOOKUP(B70,'[2]deparmanentos (12)'!$C$1:$H$58,6,FALSE)</f>
        <v>19</v>
      </c>
      <c r="N70" s="59">
        <f>VLOOKUP(M70,'[2]deparmanentos (12)'!$A$1:$D$58,4,FALSE)</f>
        <v>4</v>
      </c>
      <c r="O70" s="60">
        <f>VLOOKUP(D70,'[4]tercero (30)'!$B$1:$Q$2234,16,FALSE)</f>
        <v>1</v>
      </c>
      <c r="P70" s="60" t="s">
        <v>148</v>
      </c>
      <c r="Q70" s="62">
        <v>10532509</v>
      </c>
      <c r="R70" s="63" t="s">
        <v>150</v>
      </c>
      <c r="S70" s="65">
        <v>40</v>
      </c>
      <c r="T70" s="76" t="s">
        <v>1037</v>
      </c>
      <c r="U70" s="115" t="s">
        <v>1362</v>
      </c>
      <c r="V70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('2025-1','4','19','Ocasional','10532509','BRAVO CRUZ NESTOR EUGENIO','TC','','40','','Popayán','no','no','1','383.82');</v>
      </c>
      <c r="W70" s="59" t="s">
        <v>981</v>
      </c>
      <c r="X70" s="105" t="s">
        <v>982</v>
      </c>
    </row>
    <row r="71" spans="1:24" ht="99.75" x14ac:dyDescent="0.2">
      <c r="A71" s="60" t="s">
        <v>551</v>
      </c>
      <c r="B71" s="60" t="s">
        <v>148</v>
      </c>
      <c r="C71" s="78" t="s">
        <v>535</v>
      </c>
      <c r="D71" s="62">
        <v>4616247</v>
      </c>
      <c r="E71" s="63" t="s">
        <v>151</v>
      </c>
      <c r="F71" s="60" t="s">
        <v>668</v>
      </c>
      <c r="G71" s="64" t="s">
        <v>537</v>
      </c>
      <c r="H71" s="64"/>
      <c r="I71" s="65">
        <v>40</v>
      </c>
      <c r="J71" s="65"/>
      <c r="K71" s="65" t="s">
        <v>660</v>
      </c>
      <c r="L71" s="76" t="s">
        <v>1038</v>
      </c>
      <c r="M71" s="59">
        <f>VLOOKUP(B71,'[2]deparmanentos (12)'!$C$1:$H$58,6,FALSE)</f>
        <v>19</v>
      </c>
      <c r="N71" s="59">
        <f>VLOOKUP(M71,'[2]deparmanentos (12)'!$A$1:$D$58,4,FALSE)</f>
        <v>4</v>
      </c>
      <c r="O71" s="60">
        <f>VLOOKUP(D71,'[4]tercero (30)'!$B$1:$Q$2234,16,FALSE)</f>
        <v>1</v>
      </c>
      <c r="P71" s="60" t="s">
        <v>148</v>
      </c>
      <c r="Q71" s="62">
        <v>4616247</v>
      </c>
      <c r="R71" s="63" t="s">
        <v>151</v>
      </c>
      <c r="S71" s="65">
        <v>40</v>
      </c>
      <c r="T71" s="76" t="s">
        <v>1038</v>
      </c>
      <c r="U71" s="115" t="s">
        <v>1362</v>
      </c>
      <c r="V71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('2025-1','4','19','Ocasional','4616247','CALDON QUIRÁ NORMAN OSWALDO','TC','','40','','Popayán','no','no','1','340.38');</v>
      </c>
      <c r="W71" s="59" t="s">
        <v>981</v>
      </c>
      <c r="X71" s="105" t="s">
        <v>982</v>
      </c>
    </row>
    <row r="72" spans="1:24" ht="99.75" x14ac:dyDescent="0.2">
      <c r="A72" s="60" t="s">
        <v>551</v>
      </c>
      <c r="B72" s="60" t="s">
        <v>148</v>
      </c>
      <c r="C72" s="78" t="s">
        <v>535</v>
      </c>
      <c r="D72" s="62">
        <v>1061713963</v>
      </c>
      <c r="E72" s="63" t="s">
        <v>152</v>
      </c>
      <c r="F72" s="60" t="s">
        <v>668</v>
      </c>
      <c r="G72" s="64" t="s">
        <v>537</v>
      </c>
      <c r="H72" s="64"/>
      <c r="I72" s="65">
        <v>40</v>
      </c>
      <c r="J72" s="65"/>
      <c r="K72" s="65" t="s">
        <v>660</v>
      </c>
      <c r="L72" s="76" t="s">
        <v>1039</v>
      </c>
      <c r="M72" s="59">
        <f>VLOOKUP(B72,'[2]deparmanentos (12)'!$C$1:$H$58,6,FALSE)</f>
        <v>19</v>
      </c>
      <c r="N72" s="59">
        <f>VLOOKUP(M72,'[2]deparmanentos (12)'!$A$1:$D$58,4,FALSE)</f>
        <v>4</v>
      </c>
      <c r="O72" s="60">
        <f>VLOOKUP(D72,'[4]tercero (30)'!$B$1:$Q$2234,16,FALSE)</f>
        <v>1</v>
      </c>
      <c r="P72" s="60" t="s">
        <v>148</v>
      </c>
      <c r="Q72" s="62">
        <v>1061713963</v>
      </c>
      <c r="R72" s="63" t="s">
        <v>152</v>
      </c>
      <c r="S72" s="65">
        <v>40</v>
      </c>
      <c r="T72" s="76" t="s">
        <v>1039</v>
      </c>
      <c r="U72" s="115" t="s">
        <v>1362</v>
      </c>
      <c r="V72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('2025-1','4','19','Ocasional','1061713963','FERNÁNDEZ RENGIFO ELIANA','TC','','40','','Popayán','no','no','1','322.4');</v>
      </c>
      <c r="W72" s="59" t="s">
        <v>981</v>
      </c>
      <c r="X72" s="105" t="s">
        <v>982</v>
      </c>
    </row>
    <row r="73" spans="1:24" ht="99.75" x14ac:dyDescent="0.2">
      <c r="A73" s="60" t="s">
        <v>551</v>
      </c>
      <c r="B73" s="60" t="s">
        <v>148</v>
      </c>
      <c r="C73" s="78" t="s">
        <v>535</v>
      </c>
      <c r="D73" s="62">
        <v>76317250</v>
      </c>
      <c r="E73" s="63" t="s">
        <v>552</v>
      </c>
      <c r="F73" s="60" t="s">
        <v>668</v>
      </c>
      <c r="G73" s="64" t="s">
        <v>537</v>
      </c>
      <c r="H73" s="64"/>
      <c r="I73" s="65">
        <v>40</v>
      </c>
      <c r="J73" s="65"/>
      <c r="K73" s="65" t="s">
        <v>660</v>
      </c>
      <c r="L73" s="76" t="s">
        <v>1040</v>
      </c>
      <c r="M73" s="59">
        <f>VLOOKUP(B73,'[2]deparmanentos (12)'!$C$1:$H$58,6,FALSE)</f>
        <v>19</v>
      </c>
      <c r="N73" s="59">
        <f>VLOOKUP(M73,'[2]deparmanentos (12)'!$A$1:$D$58,4,FALSE)</f>
        <v>4</v>
      </c>
      <c r="O73" s="60">
        <f>VLOOKUP(D73,'[4]tercero (30)'!$B$1:$Q$2234,16,FALSE)</f>
        <v>1</v>
      </c>
      <c r="P73" s="60" t="s">
        <v>148</v>
      </c>
      <c r="Q73" s="62">
        <v>76317250</v>
      </c>
      <c r="R73" s="63" t="s">
        <v>552</v>
      </c>
      <c r="S73" s="65">
        <v>40</v>
      </c>
      <c r="T73" s="76" t="s">
        <v>1040</v>
      </c>
      <c r="U73" s="115" t="s">
        <v>1362</v>
      </c>
      <c r="V73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('2025-1','4','19','Ocasional','76317250','LOPEZ ALEGRIA FABIAN ALFONSO','TC','','40','','Popayán','no','no','1','283.48');</v>
      </c>
      <c r="W73" s="59" t="s">
        <v>981</v>
      </c>
      <c r="X73" s="105" t="s">
        <v>982</v>
      </c>
    </row>
    <row r="74" spans="1:24" ht="99.75" x14ac:dyDescent="0.2">
      <c r="A74" s="60" t="s">
        <v>551</v>
      </c>
      <c r="B74" s="60" t="s">
        <v>148</v>
      </c>
      <c r="C74" s="78" t="s">
        <v>535</v>
      </c>
      <c r="D74" s="62">
        <v>4615412</v>
      </c>
      <c r="E74" s="63" t="s">
        <v>153</v>
      </c>
      <c r="F74" s="60" t="s">
        <v>668</v>
      </c>
      <c r="G74" s="64" t="s">
        <v>537</v>
      </c>
      <c r="H74" s="64"/>
      <c r="I74" s="65">
        <v>40</v>
      </c>
      <c r="J74" s="65"/>
      <c r="K74" s="65" t="s">
        <v>660</v>
      </c>
      <c r="L74" s="76">
        <v>341</v>
      </c>
      <c r="M74" s="59">
        <f>VLOOKUP(B74,'[2]deparmanentos (12)'!$C$1:$H$58,6,FALSE)</f>
        <v>19</v>
      </c>
      <c r="N74" s="59">
        <f>VLOOKUP(M74,'[2]deparmanentos (12)'!$A$1:$D$58,4,FALSE)</f>
        <v>4</v>
      </c>
      <c r="O74" s="60">
        <f>VLOOKUP(D74,'[4]tercero (30)'!$B$1:$Q$2234,16,FALSE)</f>
        <v>1</v>
      </c>
      <c r="P74" s="60" t="s">
        <v>148</v>
      </c>
      <c r="Q74" s="62">
        <v>4615412</v>
      </c>
      <c r="R74" s="63" t="s">
        <v>153</v>
      </c>
      <c r="S74" s="65">
        <v>40</v>
      </c>
      <c r="T74" s="76">
        <v>341</v>
      </c>
      <c r="U74" s="115" t="s">
        <v>1362</v>
      </c>
      <c r="V74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('2025-1','4','19','Ocasional','4615412','MOLINA QUIJANO EDWIN FELIPE','TC','','40','','Popayán','no','no','1','341');</v>
      </c>
      <c r="W74" s="59" t="s">
        <v>981</v>
      </c>
      <c r="X74" s="105" t="s">
        <v>982</v>
      </c>
    </row>
    <row r="75" spans="1:24" ht="99.75" x14ac:dyDescent="0.2">
      <c r="A75" s="60" t="s">
        <v>551</v>
      </c>
      <c r="B75" s="60" t="s">
        <v>148</v>
      </c>
      <c r="C75" s="78" t="s">
        <v>535</v>
      </c>
      <c r="D75" s="62">
        <v>1061726676</v>
      </c>
      <c r="E75" s="63" t="s">
        <v>154</v>
      </c>
      <c r="F75" s="60" t="s">
        <v>668</v>
      </c>
      <c r="G75" s="64" t="s">
        <v>537</v>
      </c>
      <c r="H75" s="64"/>
      <c r="I75" s="65">
        <v>40</v>
      </c>
      <c r="J75" s="65"/>
      <c r="K75" s="65" t="s">
        <v>660</v>
      </c>
      <c r="L75" s="76" t="s">
        <v>1041</v>
      </c>
      <c r="M75" s="59">
        <f>VLOOKUP(B75,'[2]deparmanentos (12)'!$C$1:$H$58,6,FALSE)</f>
        <v>19</v>
      </c>
      <c r="N75" s="59">
        <f>VLOOKUP(M75,'[2]deparmanentos (12)'!$A$1:$D$58,4,FALSE)</f>
        <v>4</v>
      </c>
      <c r="O75" s="60">
        <f>VLOOKUP(D75,'[4]tercero (30)'!$B$1:$Q$2234,16,FALSE)</f>
        <v>1</v>
      </c>
      <c r="P75" s="60" t="s">
        <v>148</v>
      </c>
      <c r="Q75" s="62">
        <v>1061726676</v>
      </c>
      <c r="R75" s="63" t="s">
        <v>154</v>
      </c>
      <c r="S75" s="65">
        <v>40</v>
      </c>
      <c r="T75" s="76" t="s">
        <v>1041</v>
      </c>
      <c r="U75" s="115" t="s">
        <v>1362</v>
      </c>
      <c r="V75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('2025-1','4','19','Ocasional','1061726676','NARVAEZ CASTILLO VIVIANA PATRICIA','TC','','40','','Popayán','no','no','1','400.81');</v>
      </c>
      <c r="W75" s="59" t="s">
        <v>981</v>
      </c>
      <c r="X75" s="105" t="s">
        <v>982</v>
      </c>
    </row>
    <row r="76" spans="1:24" ht="99.75" x14ac:dyDescent="0.2">
      <c r="A76" s="60" t="s">
        <v>551</v>
      </c>
      <c r="B76" s="60" t="s">
        <v>148</v>
      </c>
      <c r="C76" s="78" t="s">
        <v>535</v>
      </c>
      <c r="D76" s="62">
        <v>4617121</v>
      </c>
      <c r="E76" s="63" t="s">
        <v>155</v>
      </c>
      <c r="F76" s="60" t="s">
        <v>668</v>
      </c>
      <c r="G76" s="78" t="s">
        <v>537</v>
      </c>
      <c r="H76" s="78"/>
      <c r="I76" s="65">
        <v>40</v>
      </c>
      <c r="J76" s="65"/>
      <c r="K76" s="65" t="s">
        <v>660</v>
      </c>
      <c r="L76" s="76" t="s">
        <v>1042</v>
      </c>
      <c r="M76" s="59">
        <f>VLOOKUP(B76,'[2]deparmanentos (12)'!$C$1:$H$58,6,FALSE)</f>
        <v>19</v>
      </c>
      <c r="N76" s="59">
        <f>VLOOKUP(M76,'[2]deparmanentos (12)'!$A$1:$D$58,4,FALSE)</f>
        <v>4</v>
      </c>
      <c r="O76" s="60">
        <f>VLOOKUP(D76,'[4]tercero (30)'!$B$1:$Q$2234,16,FALSE)</f>
        <v>1</v>
      </c>
      <c r="P76" s="60" t="s">
        <v>148</v>
      </c>
      <c r="Q76" s="62">
        <v>4617121</v>
      </c>
      <c r="R76" s="63" t="s">
        <v>155</v>
      </c>
      <c r="S76" s="65">
        <v>40</v>
      </c>
      <c r="T76" s="76" t="s">
        <v>1042</v>
      </c>
      <c r="U76" s="115" t="s">
        <v>1362</v>
      </c>
      <c r="V76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('2025-1','4','19','Ocasional','4617121','OVIEDO PINO JUAN IGNACIO','TC','','40','','Popayán','no','no','1','408.27');</v>
      </c>
      <c r="W76" s="59" t="s">
        <v>981</v>
      </c>
      <c r="X76" s="105" t="s">
        <v>982</v>
      </c>
    </row>
    <row r="77" spans="1:24" ht="99.75" x14ac:dyDescent="0.2">
      <c r="A77" s="60" t="s">
        <v>551</v>
      </c>
      <c r="B77" s="60" t="s">
        <v>148</v>
      </c>
      <c r="C77" s="78" t="s">
        <v>535</v>
      </c>
      <c r="D77" s="62">
        <v>1061764972</v>
      </c>
      <c r="E77" s="63" t="s">
        <v>156</v>
      </c>
      <c r="F77" s="60" t="s">
        <v>668</v>
      </c>
      <c r="G77" s="64" t="s">
        <v>537</v>
      </c>
      <c r="H77" s="64"/>
      <c r="I77" s="65">
        <v>40</v>
      </c>
      <c r="J77" s="65"/>
      <c r="K77" s="65" t="s">
        <v>660</v>
      </c>
      <c r="L77" s="76" t="s">
        <v>1043</v>
      </c>
      <c r="M77" s="59">
        <f>VLOOKUP(B77,'[2]deparmanentos (12)'!$C$1:$H$58,6,FALSE)</f>
        <v>19</v>
      </c>
      <c r="N77" s="59">
        <f>VLOOKUP(M77,'[2]deparmanentos (12)'!$A$1:$D$58,4,FALSE)</f>
        <v>4</v>
      </c>
      <c r="O77" s="60">
        <f>VLOOKUP(D77,'[4]tercero (30)'!$B$1:$Q$2234,16,FALSE)</f>
        <v>1</v>
      </c>
      <c r="P77" s="60" t="s">
        <v>148</v>
      </c>
      <c r="Q77" s="62">
        <v>1061764972</v>
      </c>
      <c r="R77" s="63" t="s">
        <v>156</v>
      </c>
      <c r="S77" s="65">
        <v>40</v>
      </c>
      <c r="T77" s="76" t="s">
        <v>1043</v>
      </c>
      <c r="U77" s="115" t="s">
        <v>1362</v>
      </c>
      <c r="V77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('2025-1','4','19','Ocasional','1061764972','PAZ MUÑOZ JUAN PABLO','TC','','40','','Popayán','no','no','1','326.83');</v>
      </c>
      <c r="W77" s="59" t="s">
        <v>981</v>
      </c>
      <c r="X77" s="105" t="s">
        <v>982</v>
      </c>
    </row>
    <row r="78" spans="1:24" ht="99.75" x14ac:dyDescent="0.2">
      <c r="A78" s="60" t="s">
        <v>551</v>
      </c>
      <c r="B78" s="60" t="s">
        <v>148</v>
      </c>
      <c r="C78" s="78" t="s">
        <v>535</v>
      </c>
      <c r="D78" s="62">
        <v>10300805</v>
      </c>
      <c r="E78" s="63" t="s">
        <v>157</v>
      </c>
      <c r="F78" s="60" t="s">
        <v>668</v>
      </c>
      <c r="G78" s="64" t="s">
        <v>537</v>
      </c>
      <c r="H78" s="64"/>
      <c r="I78" s="65">
        <v>40</v>
      </c>
      <c r="J78" s="65"/>
      <c r="K78" s="65" t="s">
        <v>660</v>
      </c>
      <c r="L78" s="76" t="s">
        <v>1044</v>
      </c>
      <c r="M78" s="59">
        <f>VLOOKUP(B78,'[2]deparmanentos (12)'!$C$1:$H$58,6,FALSE)</f>
        <v>19</v>
      </c>
      <c r="N78" s="59">
        <f>VLOOKUP(M78,'[2]deparmanentos (12)'!$A$1:$D$58,4,FALSE)</f>
        <v>4</v>
      </c>
      <c r="O78" s="60">
        <f>VLOOKUP(D78,'[4]tercero (30)'!$B$1:$Q$2234,16,FALSE)</f>
        <v>1</v>
      </c>
      <c r="P78" s="60" t="s">
        <v>148</v>
      </c>
      <c r="Q78" s="62">
        <v>10300805</v>
      </c>
      <c r="R78" s="63" t="s">
        <v>157</v>
      </c>
      <c r="S78" s="65">
        <v>40</v>
      </c>
      <c r="T78" s="76" t="s">
        <v>1044</v>
      </c>
      <c r="U78" s="115" t="s">
        <v>1362</v>
      </c>
      <c r="V78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('2025-1','4','19','Ocasional','10300805','SANCHEZ MUNOZ MAURO ANDRES','TC','','40','','Popayán','no','no','1','335.28');</v>
      </c>
      <c r="W78" s="59" t="s">
        <v>981</v>
      </c>
      <c r="X78" s="105" t="s">
        <v>982</v>
      </c>
    </row>
    <row r="79" spans="1:24" ht="99.75" x14ac:dyDescent="0.2">
      <c r="A79" s="60" t="s">
        <v>551</v>
      </c>
      <c r="B79" s="60" t="s">
        <v>158</v>
      </c>
      <c r="C79" s="78" t="s">
        <v>535</v>
      </c>
      <c r="D79" s="62">
        <v>10306386</v>
      </c>
      <c r="E79" s="63" t="s">
        <v>159</v>
      </c>
      <c r="F79" s="60" t="s">
        <v>668</v>
      </c>
      <c r="G79" s="64" t="s">
        <v>537</v>
      </c>
      <c r="H79" s="64"/>
      <c r="I79" s="65">
        <v>40</v>
      </c>
      <c r="J79" s="65"/>
      <c r="K79" s="65" t="s">
        <v>660</v>
      </c>
      <c r="L79" s="76" t="s">
        <v>1045</v>
      </c>
      <c r="M79" s="59">
        <f>VLOOKUP(B79,'[2]deparmanentos (12)'!$C$1:$H$58,6,FALSE)</f>
        <v>21</v>
      </c>
      <c r="N79" s="59">
        <f>VLOOKUP(M79,'[2]deparmanentos (12)'!$A$1:$D$58,4,FALSE)</f>
        <v>4</v>
      </c>
      <c r="O79" s="60">
        <f>VLOOKUP(D79,'[4]tercero (30)'!$B$1:$Q$2234,16,FALSE)</f>
        <v>1</v>
      </c>
      <c r="P79" s="60" t="s">
        <v>158</v>
      </c>
      <c r="Q79" s="62">
        <v>10306386</v>
      </c>
      <c r="R79" s="63" t="s">
        <v>159</v>
      </c>
      <c r="S79" s="65">
        <v>40</v>
      </c>
      <c r="T79" s="76" t="s">
        <v>1045</v>
      </c>
      <c r="U79" s="115" t="s">
        <v>1362</v>
      </c>
      <c r="V79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('2025-1','4','21','Ocasional','10306386','CAICEDO COLLAZOS JUAN JOSE','TC','','40','','Popayán','no','no','1','328.36');</v>
      </c>
      <c r="W79" s="59" t="s">
        <v>981</v>
      </c>
      <c r="X79" s="105" t="s">
        <v>982</v>
      </c>
    </row>
    <row r="80" spans="1:24" ht="99.75" x14ac:dyDescent="0.2">
      <c r="A80" s="60" t="s">
        <v>551</v>
      </c>
      <c r="B80" s="60" t="s">
        <v>158</v>
      </c>
      <c r="C80" s="78" t="s">
        <v>535</v>
      </c>
      <c r="D80" s="62">
        <v>1143825763</v>
      </c>
      <c r="E80" s="63" t="s">
        <v>553</v>
      </c>
      <c r="F80" s="60" t="s">
        <v>668</v>
      </c>
      <c r="G80" s="69" t="s">
        <v>537</v>
      </c>
      <c r="H80" s="69"/>
      <c r="I80" s="65">
        <v>40</v>
      </c>
      <c r="J80" s="65"/>
      <c r="K80" s="65" t="s">
        <v>660</v>
      </c>
      <c r="L80" s="79" t="s">
        <v>1046</v>
      </c>
      <c r="M80" s="59">
        <f>VLOOKUP(B80,'[2]deparmanentos (12)'!$C$1:$H$58,6,FALSE)</f>
        <v>21</v>
      </c>
      <c r="N80" s="59">
        <f>VLOOKUP(M80,'[2]deparmanentos (12)'!$A$1:$D$58,4,FALSE)</f>
        <v>4</v>
      </c>
      <c r="O80" s="60">
        <f>VLOOKUP(D80,'[4]tercero (30)'!$B$1:$Q$2234,16,FALSE)</f>
        <v>1</v>
      </c>
      <c r="P80" s="60" t="s">
        <v>158</v>
      </c>
      <c r="Q80" s="62">
        <v>1143825763</v>
      </c>
      <c r="R80" s="63" t="s">
        <v>553</v>
      </c>
      <c r="S80" s="65">
        <v>40</v>
      </c>
      <c r="T80" s="79" t="s">
        <v>1046</v>
      </c>
      <c r="U80" s="115" t="s">
        <v>1362</v>
      </c>
      <c r="V80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('2025-1','4','21','Ocasional','1143825763','ERAZO OBANDO MARIA FERNANDA','TC','','40','','Popayán','no','no','1','335.96');</v>
      </c>
      <c r="W80" s="59" t="s">
        <v>981</v>
      </c>
      <c r="X80" s="105" t="s">
        <v>982</v>
      </c>
    </row>
    <row r="81" spans="1:24" ht="99.75" x14ac:dyDescent="0.2">
      <c r="A81" s="60" t="s">
        <v>551</v>
      </c>
      <c r="B81" s="60" t="s">
        <v>158</v>
      </c>
      <c r="C81" s="78" t="s">
        <v>535</v>
      </c>
      <c r="D81" s="62">
        <v>1061687821</v>
      </c>
      <c r="E81" s="63" t="s">
        <v>160</v>
      </c>
      <c r="F81" s="60" t="s">
        <v>668</v>
      </c>
      <c r="G81" s="64" t="s">
        <v>537</v>
      </c>
      <c r="H81" s="64"/>
      <c r="I81" s="65">
        <v>40</v>
      </c>
      <c r="J81" s="65"/>
      <c r="K81" s="65" t="s">
        <v>660</v>
      </c>
      <c r="L81" s="76" t="s">
        <v>1047</v>
      </c>
      <c r="M81" s="59">
        <f>VLOOKUP(B81,'[2]deparmanentos (12)'!$C$1:$H$58,6,FALSE)</f>
        <v>21</v>
      </c>
      <c r="N81" s="59">
        <f>VLOOKUP(M81,'[2]deparmanentos (12)'!$A$1:$D$58,4,FALSE)</f>
        <v>4</v>
      </c>
      <c r="O81" s="60">
        <f>VLOOKUP(D81,'[4]tercero (30)'!$B$1:$Q$2234,16,FALSE)</f>
        <v>1</v>
      </c>
      <c r="P81" s="60" t="s">
        <v>158</v>
      </c>
      <c r="Q81" s="62">
        <v>1061687821</v>
      </c>
      <c r="R81" s="63" t="s">
        <v>160</v>
      </c>
      <c r="S81" s="65">
        <v>40</v>
      </c>
      <c r="T81" s="76" t="s">
        <v>1047</v>
      </c>
      <c r="U81" s="115" t="s">
        <v>1362</v>
      </c>
      <c r="V81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('2025-1','4','21','Ocasional','1061687821','ESCOBAR SERNA CLAUDIA LORENA','TC','','40','','Popayán','no','no','1','282.44');</v>
      </c>
      <c r="W81" s="59" t="s">
        <v>981</v>
      </c>
      <c r="X81" s="105" t="s">
        <v>982</v>
      </c>
    </row>
    <row r="82" spans="1:24" ht="99.75" x14ac:dyDescent="0.2">
      <c r="A82" s="60" t="s">
        <v>551</v>
      </c>
      <c r="B82" s="60" t="s">
        <v>158</v>
      </c>
      <c r="C82" s="78" t="s">
        <v>535</v>
      </c>
      <c r="D82" s="62">
        <v>10304782</v>
      </c>
      <c r="E82" s="63" t="s">
        <v>161</v>
      </c>
      <c r="F82" s="60" t="s">
        <v>668</v>
      </c>
      <c r="G82" s="64" t="s">
        <v>537</v>
      </c>
      <c r="H82" s="64"/>
      <c r="I82" s="65">
        <v>40</v>
      </c>
      <c r="J82" s="65"/>
      <c r="K82" s="65" t="s">
        <v>660</v>
      </c>
      <c r="L82" s="76" t="s">
        <v>1048</v>
      </c>
      <c r="M82" s="59">
        <f>VLOOKUP(B82,'[2]deparmanentos (12)'!$C$1:$H$58,6,FALSE)</f>
        <v>21</v>
      </c>
      <c r="N82" s="59">
        <f>VLOOKUP(M82,'[2]deparmanentos (12)'!$A$1:$D$58,4,FALSE)</f>
        <v>4</v>
      </c>
      <c r="O82" s="60">
        <f>VLOOKUP(D82,'[4]tercero (30)'!$B$1:$Q$2234,16,FALSE)</f>
        <v>1</v>
      </c>
      <c r="P82" s="60" t="s">
        <v>158</v>
      </c>
      <c r="Q82" s="62">
        <v>10304782</v>
      </c>
      <c r="R82" s="63" t="s">
        <v>161</v>
      </c>
      <c r="S82" s="65">
        <v>40</v>
      </c>
      <c r="T82" s="76" t="s">
        <v>1048</v>
      </c>
      <c r="U82" s="115" t="s">
        <v>1362</v>
      </c>
      <c r="V82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('2025-1','4','21','Ocasional','10304782','GALVIS PEREZ PABLO ALEXANDER','TC','','40','','Popayán','no','no','1','335.29');</v>
      </c>
      <c r="W82" s="59" t="s">
        <v>981</v>
      </c>
      <c r="X82" s="105" t="s">
        <v>982</v>
      </c>
    </row>
    <row r="83" spans="1:24" ht="99.75" x14ac:dyDescent="0.2">
      <c r="A83" s="60" t="s">
        <v>551</v>
      </c>
      <c r="B83" s="60" t="s">
        <v>158</v>
      </c>
      <c r="C83" s="78" t="s">
        <v>535</v>
      </c>
      <c r="D83" s="62">
        <v>1061780539</v>
      </c>
      <c r="E83" s="63" t="s">
        <v>554</v>
      </c>
      <c r="F83" s="60" t="s">
        <v>668</v>
      </c>
      <c r="G83" s="64" t="s">
        <v>537</v>
      </c>
      <c r="H83" s="64"/>
      <c r="I83" s="65">
        <v>40</v>
      </c>
      <c r="J83" s="65"/>
      <c r="K83" s="65" t="s">
        <v>660</v>
      </c>
      <c r="L83" s="76" t="s">
        <v>1049</v>
      </c>
      <c r="M83" s="59">
        <f>VLOOKUP(B83,'[2]deparmanentos (12)'!$C$1:$H$58,6,FALSE)</f>
        <v>21</v>
      </c>
      <c r="N83" s="59">
        <f>VLOOKUP(M83,'[2]deparmanentos (12)'!$A$1:$D$58,4,FALSE)</f>
        <v>4</v>
      </c>
      <c r="O83" s="60">
        <f>VLOOKUP(D83,'[4]tercero (30)'!$B$1:$Q$2234,16,FALSE)</f>
        <v>1</v>
      </c>
      <c r="P83" s="60" t="s">
        <v>158</v>
      </c>
      <c r="Q83" s="62">
        <v>1061780539</v>
      </c>
      <c r="R83" s="63" t="s">
        <v>554</v>
      </c>
      <c r="S83" s="65">
        <v>40</v>
      </c>
      <c r="T83" s="76" t="s">
        <v>1049</v>
      </c>
      <c r="U83" s="115" t="s">
        <v>1362</v>
      </c>
      <c r="V83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('2025-1','4','21','Ocasional','1061780539','MENESES MEDINA PAULA ANDREA','TC','','40','','Popayán','no','no','1','294.6');</v>
      </c>
      <c r="W83" s="59" t="s">
        <v>981</v>
      </c>
      <c r="X83" s="105" t="s">
        <v>982</v>
      </c>
    </row>
    <row r="84" spans="1:24" ht="99.75" x14ac:dyDescent="0.2">
      <c r="A84" s="60" t="s">
        <v>551</v>
      </c>
      <c r="B84" s="60" t="s">
        <v>158</v>
      </c>
      <c r="C84" s="78" t="s">
        <v>535</v>
      </c>
      <c r="D84" s="62">
        <v>1061735012</v>
      </c>
      <c r="E84" s="63" t="s">
        <v>555</v>
      </c>
      <c r="F84" s="60" t="s">
        <v>668</v>
      </c>
      <c r="G84" s="64" t="s">
        <v>537</v>
      </c>
      <c r="H84" s="64"/>
      <c r="I84" s="65">
        <v>40</v>
      </c>
      <c r="J84" s="65"/>
      <c r="K84" s="65" t="s">
        <v>660</v>
      </c>
      <c r="L84" s="76" t="s">
        <v>1050</v>
      </c>
      <c r="M84" s="59">
        <f>VLOOKUP(B84,'[2]deparmanentos (12)'!$C$1:$H$58,6,FALSE)</f>
        <v>21</v>
      </c>
      <c r="N84" s="59">
        <f>VLOOKUP(M84,'[2]deparmanentos (12)'!$A$1:$D$58,4,FALSE)</f>
        <v>4</v>
      </c>
      <c r="O84" s="60">
        <f>VLOOKUP(D84,'[4]tercero (30)'!$B$1:$Q$2234,16,FALSE)</f>
        <v>1</v>
      </c>
      <c r="P84" s="60" t="s">
        <v>158</v>
      </c>
      <c r="Q84" s="62">
        <v>1061735012</v>
      </c>
      <c r="R84" s="63" t="s">
        <v>555</v>
      </c>
      <c r="S84" s="65">
        <v>40</v>
      </c>
      <c r="T84" s="76" t="s">
        <v>1050</v>
      </c>
      <c r="U84" s="115" t="s">
        <v>1362</v>
      </c>
      <c r="V84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('2025-1','4','21','Ocasional','1061735012','MORENO DE LA CRUZ JHONATAN A.','TC','','40','','Popayán','no','no','1','413.44');</v>
      </c>
      <c r="W84" s="59" t="s">
        <v>981</v>
      </c>
      <c r="X84" s="105" t="s">
        <v>982</v>
      </c>
    </row>
    <row r="85" spans="1:24" ht="99.75" x14ac:dyDescent="0.2">
      <c r="A85" s="60" t="s">
        <v>551</v>
      </c>
      <c r="B85" s="60" t="s">
        <v>158</v>
      </c>
      <c r="C85" s="78" t="s">
        <v>535</v>
      </c>
      <c r="D85" s="62">
        <v>1061742065</v>
      </c>
      <c r="E85" s="63" t="s">
        <v>162</v>
      </c>
      <c r="F85" s="60" t="s">
        <v>668</v>
      </c>
      <c r="G85" s="64" t="s">
        <v>537</v>
      </c>
      <c r="H85" s="64"/>
      <c r="I85" s="65">
        <v>40</v>
      </c>
      <c r="J85" s="65"/>
      <c r="K85" s="65" t="s">
        <v>660</v>
      </c>
      <c r="L85" s="76" t="s">
        <v>1051</v>
      </c>
      <c r="M85" s="59">
        <f>VLOOKUP(B85,'[2]deparmanentos (12)'!$C$1:$H$58,6,FALSE)</f>
        <v>21</v>
      </c>
      <c r="N85" s="59">
        <f>VLOOKUP(M85,'[2]deparmanentos (12)'!$A$1:$D$58,4,FALSE)</f>
        <v>4</v>
      </c>
      <c r="O85" s="60">
        <f>VLOOKUP(D85,'[4]tercero (30)'!$B$1:$Q$2234,16,FALSE)</f>
        <v>1</v>
      </c>
      <c r="P85" s="60" t="s">
        <v>158</v>
      </c>
      <c r="Q85" s="62">
        <v>1061742065</v>
      </c>
      <c r="R85" s="63" t="s">
        <v>162</v>
      </c>
      <c r="S85" s="65">
        <v>40</v>
      </c>
      <c r="T85" s="76" t="s">
        <v>1051</v>
      </c>
      <c r="U85" s="115" t="s">
        <v>1362</v>
      </c>
      <c r="V85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('2025-1','4','21','Ocasional','1061742065','MORENO VALENCIA RODRIGO ALEJANDRO','TC','','40','','Popayán','no','no','1','284.28');</v>
      </c>
      <c r="W85" s="59" t="s">
        <v>981</v>
      </c>
      <c r="X85" s="105" t="s">
        <v>982</v>
      </c>
    </row>
    <row r="86" spans="1:24" ht="99.75" x14ac:dyDescent="0.2">
      <c r="A86" s="60" t="s">
        <v>551</v>
      </c>
      <c r="B86" s="60" t="s">
        <v>158</v>
      </c>
      <c r="C86" s="78" t="s">
        <v>535</v>
      </c>
      <c r="D86" s="62">
        <v>1086105633</v>
      </c>
      <c r="E86" s="63" t="s">
        <v>163</v>
      </c>
      <c r="F86" s="60" t="s">
        <v>668</v>
      </c>
      <c r="G86" s="64" t="s">
        <v>537</v>
      </c>
      <c r="H86" s="64"/>
      <c r="I86" s="65">
        <v>40</v>
      </c>
      <c r="J86" s="65"/>
      <c r="K86" s="65" t="s">
        <v>660</v>
      </c>
      <c r="L86" s="76" t="s">
        <v>1052</v>
      </c>
      <c r="M86" s="59">
        <f>VLOOKUP(B86,'[2]deparmanentos (12)'!$C$1:$H$58,6,FALSE)</f>
        <v>21</v>
      </c>
      <c r="N86" s="59">
        <f>VLOOKUP(M86,'[2]deparmanentos (12)'!$A$1:$D$58,4,FALSE)</f>
        <v>4</v>
      </c>
      <c r="O86" s="60">
        <f>VLOOKUP(D86,'[4]tercero (30)'!$B$1:$Q$2234,16,FALSE)</f>
        <v>1</v>
      </c>
      <c r="P86" s="60" t="s">
        <v>158</v>
      </c>
      <c r="Q86" s="62">
        <v>1086105633</v>
      </c>
      <c r="R86" s="63" t="s">
        <v>163</v>
      </c>
      <c r="S86" s="65">
        <v>40</v>
      </c>
      <c r="T86" s="76" t="s">
        <v>1052</v>
      </c>
      <c r="U86" s="115" t="s">
        <v>1362</v>
      </c>
      <c r="V86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('2025-1','4','21','Ocasional','1086105633','ROSERO CEBALLOS ELSY LORENA','TC','','40','','Popayán','no','no','1','283.36');</v>
      </c>
      <c r="W86" s="59" t="s">
        <v>981</v>
      </c>
      <c r="X86" s="105" t="s">
        <v>982</v>
      </c>
    </row>
    <row r="87" spans="1:24" ht="99.75" x14ac:dyDescent="0.2">
      <c r="A87" s="60" t="s">
        <v>551</v>
      </c>
      <c r="B87" s="60" t="s">
        <v>158</v>
      </c>
      <c r="C87" s="78" t="s">
        <v>535</v>
      </c>
      <c r="D87" s="62">
        <v>34327175</v>
      </c>
      <c r="E87" s="63" t="s">
        <v>556</v>
      </c>
      <c r="F87" s="60" t="s">
        <v>668</v>
      </c>
      <c r="G87" s="69" t="s">
        <v>537</v>
      </c>
      <c r="H87" s="69"/>
      <c r="I87" s="65">
        <v>40</v>
      </c>
      <c r="J87" s="65"/>
      <c r="K87" s="65" t="s">
        <v>660</v>
      </c>
      <c r="L87" s="76" t="s">
        <v>1053</v>
      </c>
      <c r="M87" s="59">
        <f>VLOOKUP(B87,'[2]deparmanentos (12)'!$C$1:$H$58,6,FALSE)</f>
        <v>21</v>
      </c>
      <c r="N87" s="59">
        <f>VLOOKUP(M87,'[2]deparmanentos (12)'!$A$1:$D$58,4,FALSE)</f>
        <v>4</v>
      </c>
      <c r="O87" s="60">
        <f>VLOOKUP(D87,'[4]tercero (30)'!$B$1:$Q$2234,16,FALSE)</f>
        <v>1</v>
      </c>
      <c r="P87" s="60" t="s">
        <v>158</v>
      </c>
      <c r="Q87" s="62">
        <v>34327175</v>
      </c>
      <c r="R87" s="63" t="s">
        <v>556</v>
      </c>
      <c r="S87" s="65">
        <v>40</v>
      </c>
      <c r="T87" s="76" t="s">
        <v>1053</v>
      </c>
      <c r="U87" s="115" t="s">
        <v>1362</v>
      </c>
      <c r="V87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('2025-1','4','21','Ocasional','34327175','VIDAL PINILLA GEHOVELL JULIANA','TC','','40','','Popayán','no','no','1','320.58');</v>
      </c>
      <c r="W87" s="59" t="s">
        <v>981</v>
      </c>
      <c r="X87" s="105" t="s">
        <v>982</v>
      </c>
    </row>
    <row r="88" spans="1:24" ht="99.75" x14ac:dyDescent="0.2">
      <c r="A88" s="60" t="s">
        <v>551</v>
      </c>
      <c r="B88" s="60" t="s">
        <v>158</v>
      </c>
      <c r="C88" s="78" t="s">
        <v>535</v>
      </c>
      <c r="D88" s="62">
        <v>1061755161</v>
      </c>
      <c r="E88" s="63" t="s">
        <v>164</v>
      </c>
      <c r="F88" s="60" t="s">
        <v>668</v>
      </c>
      <c r="G88" s="64" t="s">
        <v>537</v>
      </c>
      <c r="H88" s="64"/>
      <c r="I88" s="65">
        <v>40</v>
      </c>
      <c r="J88" s="65"/>
      <c r="K88" s="65" t="s">
        <v>660</v>
      </c>
      <c r="L88" s="76" t="s">
        <v>1054</v>
      </c>
      <c r="M88" s="59">
        <f>VLOOKUP(B88,'[2]deparmanentos (12)'!$C$1:$H$58,6,FALSE)</f>
        <v>21</v>
      </c>
      <c r="N88" s="59">
        <f>VLOOKUP(M88,'[2]deparmanentos (12)'!$A$1:$D$58,4,FALSE)</f>
        <v>4</v>
      </c>
      <c r="O88" s="60">
        <f>VLOOKUP(D88,'[4]tercero (30)'!$B$1:$Q$2234,16,FALSE)</f>
        <v>1</v>
      </c>
      <c r="P88" s="60" t="s">
        <v>158</v>
      </c>
      <c r="Q88" s="62">
        <v>1061755161</v>
      </c>
      <c r="R88" s="63" t="s">
        <v>164</v>
      </c>
      <c r="S88" s="65">
        <v>40</v>
      </c>
      <c r="T88" s="76" t="s">
        <v>1054</v>
      </c>
      <c r="U88" s="115" t="s">
        <v>1362</v>
      </c>
      <c r="V88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('2025-1','4','21','Ocasional','1061755161','ZAMBRANO HURTADO JHONNATHAN ALEXANDER','TC','','40','','Popayán','no','no','1','266.16');</v>
      </c>
      <c r="W88" s="59" t="s">
        <v>981</v>
      </c>
      <c r="X88" s="105" t="s">
        <v>982</v>
      </c>
    </row>
    <row r="89" spans="1:24" ht="99.75" x14ac:dyDescent="0.2">
      <c r="A89" s="60" t="s">
        <v>551</v>
      </c>
      <c r="B89" s="60" t="s">
        <v>165</v>
      </c>
      <c r="C89" s="78" t="s">
        <v>535</v>
      </c>
      <c r="D89" s="62">
        <v>1082780632</v>
      </c>
      <c r="E89" s="63" t="s">
        <v>557</v>
      </c>
      <c r="F89" s="60" t="s">
        <v>668</v>
      </c>
      <c r="G89" s="64" t="s">
        <v>537</v>
      </c>
      <c r="H89" s="64"/>
      <c r="I89" s="65">
        <v>40</v>
      </c>
      <c r="J89" s="65"/>
      <c r="K89" s="65" t="s">
        <v>660</v>
      </c>
      <c r="L89" s="76" t="s">
        <v>1055</v>
      </c>
      <c r="M89" s="59">
        <f>VLOOKUP(B89,'[2]deparmanentos (12)'!$C$1:$H$58,6,FALSE)</f>
        <v>20</v>
      </c>
      <c r="N89" s="59">
        <f>VLOOKUP(M89,'[2]deparmanentos (12)'!$A$1:$D$58,4,FALSE)</f>
        <v>4</v>
      </c>
      <c r="O89" s="60">
        <f>VLOOKUP(D89,'[4]tercero (30)'!$B$1:$Q$2234,16,FALSE)</f>
        <v>1</v>
      </c>
      <c r="P89" s="60" t="s">
        <v>165</v>
      </c>
      <c r="Q89" s="62">
        <v>1082780632</v>
      </c>
      <c r="R89" s="63" t="s">
        <v>557</v>
      </c>
      <c r="S89" s="65">
        <v>40</v>
      </c>
      <c r="T89" s="76" t="s">
        <v>1055</v>
      </c>
      <c r="U89" s="115" t="s">
        <v>1362</v>
      </c>
      <c r="V89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('2025-1','4','20','Ocasional','1082780632','BELTRÁN MUÑOZ SERGIO ANDRÉS','TC','','40','','Popayán','no','no','1','215.44');</v>
      </c>
      <c r="W89" s="59" t="s">
        <v>981</v>
      </c>
      <c r="X89" s="105" t="s">
        <v>982</v>
      </c>
    </row>
    <row r="90" spans="1:24" ht="99.75" x14ac:dyDescent="0.2">
      <c r="A90" s="60" t="s">
        <v>551</v>
      </c>
      <c r="B90" s="60" t="s">
        <v>165</v>
      </c>
      <c r="C90" s="78" t="s">
        <v>535</v>
      </c>
      <c r="D90" s="62">
        <v>76310604</v>
      </c>
      <c r="E90" s="63" t="s">
        <v>167</v>
      </c>
      <c r="F90" s="60" t="s">
        <v>668</v>
      </c>
      <c r="G90" s="64" t="s">
        <v>537</v>
      </c>
      <c r="H90" s="64"/>
      <c r="I90" s="65">
        <v>40</v>
      </c>
      <c r="J90" s="65"/>
      <c r="K90" s="65" t="s">
        <v>660</v>
      </c>
      <c r="L90" s="76" t="s">
        <v>1056</v>
      </c>
      <c r="M90" s="59">
        <f>VLOOKUP(B90,'[2]deparmanentos (12)'!$C$1:$H$58,6,FALSE)</f>
        <v>20</v>
      </c>
      <c r="N90" s="59">
        <f>VLOOKUP(M90,'[2]deparmanentos (12)'!$A$1:$D$58,4,FALSE)</f>
        <v>4</v>
      </c>
      <c r="O90" s="60">
        <f>VLOOKUP(D90,'[4]tercero (30)'!$B$1:$Q$2234,16,FALSE)</f>
        <v>1</v>
      </c>
      <c r="P90" s="60" t="s">
        <v>165</v>
      </c>
      <c r="Q90" s="62">
        <v>76310604</v>
      </c>
      <c r="R90" s="63" t="s">
        <v>167</v>
      </c>
      <c r="S90" s="65">
        <v>40</v>
      </c>
      <c r="T90" s="76" t="s">
        <v>1056</v>
      </c>
      <c r="U90" s="115" t="s">
        <v>1362</v>
      </c>
      <c r="V90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('2025-1','4','20','Ocasional','76310604','MANRIQUE  MAURICIO ANDRES','TC','','40','','Popayán','no','no','1','379.21');</v>
      </c>
      <c r="W90" s="59" t="s">
        <v>981</v>
      </c>
      <c r="X90" s="105" t="s">
        <v>982</v>
      </c>
    </row>
    <row r="91" spans="1:24" ht="99.75" x14ac:dyDescent="0.2">
      <c r="A91" s="60" t="s">
        <v>551</v>
      </c>
      <c r="B91" s="60" t="s">
        <v>165</v>
      </c>
      <c r="C91" s="78" t="s">
        <v>535</v>
      </c>
      <c r="D91" s="62">
        <v>1061822085</v>
      </c>
      <c r="E91" s="63" t="s">
        <v>558</v>
      </c>
      <c r="F91" s="60" t="s">
        <v>668</v>
      </c>
      <c r="G91" s="64" t="s">
        <v>539</v>
      </c>
      <c r="H91" s="64"/>
      <c r="I91" s="65">
        <v>20</v>
      </c>
      <c r="J91" s="65"/>
      <c r="K91" s="65" t="s">
        <v>660</v>
      </c>
      <c r="L91" s="76">
        <v>215</v>
      </c>
      <c r="M91" s="59">
        <f>VLOOKUP(B91,'[2]deparmanentos (12)'!$C$1:$H$58,6,FALSE)</f>
        <v>20</v>
      </c>
      <c r="N91" s="59">
        <f>VLOOKUP(M91,'[2]deparmanentos (12)'!$A$1:$D$58,4,FALSE)</f>
        <v>4</v>
      </c>
      <c r="O91" s="60">
        <f>VLOOKUP(D91,'[4]tercero (30)'!$B$1:$Q$2234,16,FALSE)</f>
        <v>1</v>
      </c>
      <c r="P91" s="60" t="s">
        <v>165</v>
      </c>
      <c r="Q91" s="62">
        <v>1061822085</v>
      </c>
      <c r="R91" s="63" t="s">
        <v>558</v>
      </c>
      <c r="S91" s="65">
        <v>20</v>
      </c>
      <c r="T91" s="76">
        <v>215</v>
      </c>
      <c r="U91" s="115" t="s">
        <v>1362</v>
      </c>
      <c r="V91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('2025-1','4','20','Ocasional','1061822085','MELO ROSERO LILIAN ANDREA','MT','','20','','Popayán','no','no','1','215');</v>
      </c>
      <c r="W91" s="59" t="s">
        <v>981</v>
      </c>
      <c r="X91" s="105" t="s">
        <v>982</v>
      </c>
    </row>
    <row r="92" spans="1:24" ht="99.75" x14ac:dyDescent="0.2">
      <c r="A92" s="60" t="s">
        <v>551</v>
      </c>
      <c r="B92" s="60" t="s">
        <v>165</v>
      </c>
      <c r="C92" s="78" t="s">
        <v>535</v>
      </c>
      <c r="D92" s="62">
        <v>34571835</v>
      </c>
      <c r="E92" s="63" t="s">
        <v>168</v>
      </c>
      <c r="F92" s="60" t="s">
        <v>668</v>
      </c>
      <c r="G92" s="64" t="s">
        <v>537</v>
      </c>
      <c r="H92" s="64"/>
      <c r="I92" s="65">
        <v>40</v>
      </c>
      <c r="J92" s="65"/>
      <c r="K92" s="65" t="s">
        <v>660</v>
      </c>
      <c r="L92" s="76" t="s">
        <v>1057</v>
      </c>
      <c r="M92" s="59">
        <f>VLOOKUP(B92,'[2]deparmanentos (12)'!$C$1:$H$58,6,FALSE)</f>
        <v>20</v>
      </c>
      <c r="N92" s="59">
        <f>VLOOKUP(M92,'[2]deparmanentos (12)'!$A$1:$D$58,4,FALSE)</f>
        <v>4</v>
      </c>
      <c r="O92" s="60">
        <f>VLOOKUP(D92,'[4]tercero (30)'!$B$1:$Q$2234,16,FALSE)</f>
        <v>1</v>
      </c>
      <c r="P92" s="60" t="s">
        <v>165</v>
      </c>
      <c r="Q92" s="62">
        <v>34571835</v>
      </c>
      <c r="R92" s="63" t="s">
        <v>168</v>
      </c>
      <c r="S92" s="65">
        <v>40</v>
      </c>
      <c r="T92" s="76" t="s">
        <v>1057</v>
      </c>
      <c r="U92" s="115" t="s">
        <v>1362</v>
      </c>
      <c r="V92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('2025-1','4','20','Ocasional','34571835','MORENO PRADO MARIA FERNANDA','TC','','40','','Popayán','no','no','1','343.57');</v>
      </c>
      <c r="W92" s="59" t="s">
        <v>981</v>
      </c>
      <c r="X92" s="105" t="s">
        <v>982</v>
      </c>
    </row>
    <row r="93" spans="1:24" ht="99.75" x14ac:dyDescent="0.2">
      <c r="A93" s="60" t="s">
        <v>551</v>
      </c>
      <c r="B93" s="60" t="s">
        <v>165</v>
      </c>
      <c r="C93" s="78" t="s">
        <v>535</v>
      </c>
      <c r="D93" s="62">
        <v>1086106560</v>
      </c>
      <c r="E93" s="63" t="s">
        <v>559</v>
      </c>
      <c r="F93" s="60" t="s">
        <v>668</v>
      </c>
      <c r="G93" s="64" t="s">
        <v>537</v>
      </c>
      <c r="H93" s="64"/>
      <c r="I93" s="65">
        <v>40</v>
      </c>
      <c r="J93" s="65"/>
      <c r="K93" s="65" t="s">
        <v>660</v>
      </c>
      <c r="L93" s="76" t="s">
        <v>1058</v>
      </c>
      <c r="M93" s="59">
        <f>VLOOKUP(B93,'[2]deparmanentos (12)'!$C$1:$H$58,6,FALSE)</f>
        <v>20</v>
      </c>
      <c r="N93" s="59">
        <f>VLOOKUP(M93,'[2]deparmanentos (12)'!$A$1:$D$58,4,FALSE)</f>
        <v>4</v>
      </c>
      <c r="O93" s="60">
        <f>VLOOKUP(D93,'[4]tercero (30)'!$B$1:$Q$2234,16,FALSE)</f>
        <v>1</v>
      </c>
      <c r="P93" s="60" t="s">
        <v>165</v>
      </c>
      <c r="Q93" s="62">
        <v>1086106560</v>
      </c>
      <c r="R93" s="63" t="s">
        <v>559</v>
      </c>
      <c r="S93" s="65">
        <v>40</v>
      </c>
      <c r="T93" s="76" t="s">
        <v>1058</v>
      </c>
      <c r="U93" s="115" t="s">
        <v>1362</v>
      </c>
      <c r="V93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('2025-1','4','20','Ocasional','1086106560','PANTOJA CASTRO ROCIO MADELIN','TC','','40','','Popayán','no','no','1','215.84');</v>
      </c>
      <c r="W93" s="59" t="s">
        <v>981</v>
      </c>
      <c r="X93" s="105" t="s">
        <v>982</v>
      </c>
    </row>
    <row r="94" spans="1:24" ht="99.75" x14ac:dyDescent="0.2">
      <c r="A94" s="60" t="s">
        <v>551</v>
      </c>
      <c r="B94" s="60" t="s">
        <v>165</v>
      </c>
      <c r="C94" s="78" t="s">
        <v>535</v>
      </c>
      <c r="D94" s="62">
        <v>1061732507</v>
      </c>
      <c r="E94" s="63" t="s">
        <v>560</v>
      </c>
      <c r="F94" s="60" t="s">
        <v>668</v>
      </c>
      <c r="G94" s="64" t="s">
        <v>537</v>
      </c>
      <c r="H94" s="64"/>
      <c r="I94" s="65">
        <v>40</v>
      </c>
      <c r="J94" s="65"/>
      <c r="K94" s="65" t="s">
        <v>660</v>
      </c>
      <c r="L94" s="76" t="s">
        <v>1059</v>
      </c>
      <c r="M94" s="59">
        <f>VLOOKUP(B94,'[2]deparmanentos (12)'!$C$1:$H$58,6,FALSE)</f>
        <v>20</v>
      </c>
      <c r="N94" s="59">
        <f>VLOOKUP(M94,'[2]deparmanentos (12)'!$A$1:$D$58,4,FALSE)</f>
        <v>4</v>
      </c>
      <c r="O94" s="60">
        <f>VLOOKUP(D94,'[4]tercero (30)'!$B$1:$Q$2234,16,FALSE)</f>
        <v>1</v>
      </c>
      <c r="P94" s="60" t="s">
        <v>165</v>
      </c>
      <c r="Q94" s="62">
        <v>1061732507</v>
      </c>
      <c r="R94" s="63" t="s">
        <v>560</v>
      </c>
      <c r="S94" s="65">
        <v>40</v>
      </c>
      <c r="T94" s="76" t="s">
        <v>1059</v>
      </c>
      <c r="U94" s="115" t="s">
        <v>1362</v>
      </c>
      <c r="V94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('2025-1','4','20','Ocasional','1061732507','RIVERA MARTÍNEZ ANA MARÍA','TC','','40','','Popayán','no','no','1','256.04');</v>
      </c>
      <c r="W94" s="59" t="s">
        <v>981</v>
      </c>
      <c r="X94" s="105" t="s">
        <v>982</v>
      </c>
    </row>
    <row r="95" spans="1:24" ht="99.75" x14ac:dyDescent="0.2">
      <c r="A95" s="70" t="s">
        <v>551</v>
      </c>
      <c r="B95" s="70" t="s">
        <v>165</v>
      </c>
      <c r="C95" s="71" t="s">
        <v>535</v>
      </c>
      <c r="D95" s="72">
        <v>1061741272</v>
      </c>
      <c r="E95" s="73" t="s">
        <v>169</v>
      </c>
      <c r="F95" s="60" t="s">
        <v>668</v>
      </c>
      <c r="G95" s="71" t="s">
        <v>537</v>
      </c>
      <c r="H95" s="71"/>
      <c r="I95" s="74">
        <v>40</v>
      </c>
      <c r="J95" s="74"/>
      <c r="K95" s="65" t="s">
        <v>660</v>
      </c>
      <c r="L95" s="75" t="s">
        <v>1060</v>
      </c>
      <c r="M95" s="59">
        <f>VLOOKUP(B95,'[2]deparmanentos (12)'!$C$1:$H$58,6,FALSE)</f>
        <v>20</v>
      </c>
      <c r="N95" s="59">
        <f>VLOOKUP(M95,'[2]deparmanentos (12)'!$A$1:$D$58,4,FALSE)</f>
        <v>4</v>
      </c>
      <c r="O95" s="60">
        <f>VLOOKUP(D95,'[4]tercero (30)'!$B$1:$Q$2234,16,FALSE)</f>
        <v>1</v>
      </c>
      <c r="P95" s="70" t="s">
        <v>165</v>
      </c>
      <c r="Q95" s="72">
        <v>1061741272</v>
      </c>
      <c r="R95" s="73" t="s">
        <v>169</v>
      </c>
      <c r="S95" s="74">
        <v>40</v>
      </c>
      <c r="T95" s="75" t="s">
        <v>1060</v>
      </c>
      <c r="U95" s="115" t="s">
        <v>1362</v>
      </c>
      <c r="V95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('2025-1','4','20','Ocasional','1061741272','RUIZ MUÑOZ ERIKA YISSELA','TC','','40','','Popayán','no','no','1','270.72');</v>
      </c>
      <c r="W95" s="59" t="s">
        <v>981</v>
      </c>
      <c r="X95" s="105" t="s">
        <v>982</v>
      </c>
    </row>
    <row r="96" spans="1:24" ht="99.75" x14ac:dyDescent="0.2">
      <c r="A96" s="60" t="s">
        <v>551</v>
      </c>
      <c r="B96" s="60" t="s">
        <v>165</v>
      </c>
      <c r="C96" s="78" t="s">
        <v>535</v>
      </c>
      <c r="D96" s="62">
        <v>10301801</v>
      </c>
      <c r="E96" s="63" t="s">
        <v>561</v>
      </c>
      <c r="F96" s="60" t="s">
        <v>668</v>
      </c>
      <c r="G96" s="64" t="s">
        <v>539</v>
      </c>
      <c r="H96" s="64"/>
      <c r="I96" s="65">
        <v>20</v>
      </c>
      <c r="J96" s="65"/>
      <c r="K96" s="65" t="s">
        <v>660</v>
      </c>
      <c r="L96" s="76">
        <v>295</v>
      </c>
      <c r="M96" s="59">
        <f>VLOOKUP(B96,'[2]deparmanentos (12)'!$C$1:$H$58,6,FALSE)</f>
        <v>20</v>
      </c>
      <c r="N96" s="59">
        <f>VLOOKUP(M96,'[2]deparmanentos (12)'!$A$1:$D$58,4,FALSE)</f>
        <v>4</v>
      </c>
      <c r="O96" s="60">
        <f>VLOOKUP(D96,'[4]tercero (30)'!$B$1:$Q$2234,16,FALSE)</f>
        <v>1</v>
      </c>
      <c r="P96" s="60" t="s">
        <v>165</v>
      </c>
      <c r="Q96" s="62">
        <v>10301801</v>
      </c>
      <c r="R96" s="63" t="s">
        <v>561</v>
      </c>
      <c r="S96" s="65">
        <v>20</v>
      </c>
      <c r="T96" s="76">
        <v>295</v>
      </c>
      <c r="U96" s="115" t="s">
        <v>1362</v>
      </c>
      <c r="V96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('2025-1','4','20','Ocasional','10301801','TORRES SARRIA JULIAN ALBERTO','MT','','20','','Popayán','no','no','1','295');</v>
      </c>
      <c r="W96" s="59" t="s">
        <v>981</v>
      </c>
      <c r="X96" s="105" t="s">
        <v>982</v>
      </c>
    </row>
    <row r="97" spans="1:24" ht="99.75" x14ac:dyDescent="0.2">
      <c r="A97" s="60" t="s">
        <v>551</v>
      </c>
      <c r="B97" s="60" t="s">
        <v>165</v>
      </c>
      <c r="C97" s="78" t="s">
        <v>535</v>
      </c>
      <c r="D97" s="62">
        <v>1143830215</v>
      </c>
      <c r="E97" s="63" t="s">
        <v>562</v>
      </c>
      <c r="F97" s="60" t="s">
        <v>668</v>
      </c>
      <c r="G97" s="64" t="s">
        <v>537</v>
      </c>
      <c r="H97" s="64"/>
      <c r="I97" s="65">
        <v>40</v>
      </c>
      <c r="J97" s="65"/>
      <c r="K97" s="65" t="s">
        <v>660</v>
      </c>
      <c r="L97" s="76" t="s">
        <v>1061</v>
      </c>
      <c r="M97" s="59">
        <f>VLOOKUP(B97,'[2]deparmanentos (12)'!$C$1:$H$58,6,FALSE)</f>
        <v>20</v>
      </c>
      <c r="N97" s="59">
        <f>VLOOKUP(M97,'[2]deparmanentos (12)'!$A$1:$D$58,4,FALSE)</f>
        <v>4</v>
      </c>
      <c r="O97" s="60">
        <f>VLOOKUP(D97,'[4]tercero (30)'!$B$1:$Q$2234,16,FALSE)</f>
        <v>1</v>
      </c>
      <c r="P97" s="60" t="s">
        <v>165</v>
      </c>
      <c r="Q97" s="62">
        <v>1143830215</v>
      </c>
      <c r="R97" s="63" t="s">
        <v>562</v>
      </c>
      <c r="S97" s="65">
        <v>40</v>
      </c>
      <c r="T97" s="76" t="s">
        <v>1061</v>
      </c>
      <c r="U97" s="115" t="s">
        <v>1362</v>
      </c>
      <c r="V97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('2025-1','4','20','Ocasional','1143830215','VARGAS GOMEZ KATHERIN JULIETH','TC','','40','','Popayán','no','no','1','235.32');</v>
      </c>
      <c r="W97" s="59" t="s">
        <v>981</v>
      </c>
      <c r="X97" s="105" t="s">
        <v>982</v>
      </c>
    </row>
    <row r="98" spans="1:24" ht="99.75" x14ac:dyDescent="0.2">
      <c r="A98" s="60" t="s">
        <v>170</v>
      </c>
      <c r="B98" s="60" t="s">
        <v>171</v>
      </c>
      <c r="C98" s="78" t="s">
        <v>535</v>
      </c>
      <c r="D98" s="62">
        <v>40031919</v>
      </c>
      <c r="E98" s="63" t="s">
        <v>172</v>
      </c>
      <c r="F98" s="60" t="s">
        <v>668</v>
      </c>
      <c r="G98" s="64" t="s">
        <v>539</v>
      </c>
      <c r="H98" s="64"/>
      <c r="I98" s="65">
        <v>20</v>
      </c>
      <c r="J98" s="65"/>
      <c r="K98" s="65" t="s">
        <v>660</v>
      </c>
      <c r="L98" s="76">
        <v>285</v>
      </c>
      <c r="M98" s="59">
        <f>VLOOKUP(B98,'[2]deparmanentos (12)'!$C$1:$H$58,6,FALSE)</f>
        <v>6</v>
      </c>
      <c r="N98" s="59">
        <f>VLOOKUP(M98,'[2]deparmanentos (12)'!$A$1:$D$58,4,FALSE)</f>
        <v>3</v>
      </c>
      <c r="O98" s="60">
        <f>VLOOKUP(D98,'[4]tercero (30)'!$B$1:$Q$2234,16,FALSE)</f>
        <v>1</v>
      </c>
      <c r="P98" s="60" t="s">
        <v>171</v>
      </c>
      <c r="Q98" s="62">
        <v>40031919</v>
      </c>
      <c r="R98" s="63" t="s">
        <v>172</v>
      </c>
      <c r="S98" s="65">
        <v>20</v>
      </c>
      <c r="T98" s="76">
        <v>285</v>
      </c>
      <c r="U98" s="115" t="s">
        <v>1362</v>
      </c>
      <c r="V98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('2025-1','3','6','Ocasional','40031919','LA ROTTA CEPEDA SANDRA ROCIO','MT','','20','','Popayán','no','no','1','285');</v>
      </c>
      <c r="W98" s="59" t="s">
        <v>981</v>
      </c>
      <c r="X98" s="105" t="s">
        <v>982</v>
      </c>
    </row>
    <row r="99" spans="1:24" ht="99.75" x14ac:dyDescent="0.2">
      <c r="A99" s="60" t="s">
        <v>170</v>
      </c>
      <c r="B99" s="60" t="s">
        <v>171</v>
      </c>
      <c r="C99" s="78" t="s">
        <v>535</v>
      </c>
      <c r="D99" s="62">
        <v>25291924</v>
      </c>
      <c r="E99" s="63" t="s">
        <v>563</v>
      </c>
      <c r="F99" s="60" t="s">
        <v>668</v>
      </c>
      <c r="G99" s="64" t="s">
        <v>539</v>
      </c>
      <c r="H99" s="64"/>
      <c r="I99" s="65">
        <v>20</v>
      </c>
      <c r="J99" s="65"/>
      <c r="K99" s="65" t="s">
        <v>660</v>
      </c>
      <c r="L99" s="76" t="s">
        <v>1062</v>
      </c>
      <c r="M99" s="59">
        <f>VLOOKUP(B99,'[2]deparmanentos (12)'!$C$1:$H$58,6,FALSE)</f>
        <v>6</v>
      </c>
      <c r="N99" s="59">
        <f>VLOOKUP(M99,'[2]deparmanentos (12)'!$A$1:$D$58,4,FALSE)</f>
        <v>3</v>
      </c>
      <c r="O99" s="60">
        <f>VLOOKUP(D99,'[4]tercero (30)'!$B$1:$Q$2234,16,FALSE)</f>
        <v>1</v>
      </c>
      <c r="P99" s="60" t="s">
        <v>171</v>
      </c>
      <c r="Q99" s="62">
        <v>25291924</v>
      </c>
      <c r="R99" s="63" t="s">
        <v>563</v>
      </c>
      <c r="S99" s="65">
        <v>20</v>
      </c>
      <c r="T99" s="76" t="s">
        <v>1062</v>
      </c>
      <c r="U99" s="115" t="s">
        <v>1362</v>
      </c>
      <c r="V99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('2025-1','3','6','Ocasional','25291924','RODRÍGUEZ CAMPO MARÍA VIRGINIA','MT','','20','','Popayán','no','no','1','296.12');</v>
      </c>
      <c r="W99" s="59" t="s">
        <v>981</v>
      </c>
      <c r="X99" s="105" t="s">
        <v>982</v>
      </c>
    </row>
    <row r="100" spans="1:24" ht="99.75" x14ac:dyDescent="0.2">
      <c r="A100" s="60" t="s">
        <v>170</v>
      </c>
      <c r="B100" s="60" t="s">
        <v>173</v>
      </c>
      <c r="C100" s="78" t="s">
        <v>535</v>
      </c>
      <c r="D100" s="62">
        <v>37122502</v>
      </c>
      <c r="E100" s="63" t="s">
        <v>174</v>
      </c>
      <c r="F100" s="60" t="s">
        <v>668</v>
      </c>
      <c r="G100" s="64" t="s">
        <v>537</v>
      </c>
      <c r="H100" s="64"/>
      <c r="I100" s="65">
        <v>40</v>
      </c>
      <c r="J100" s="65"/>
      <c r="K100" s="65" t="s">
        <v>660</v>
      </c>
      <c r="L100" s="76" t="s">
        <v>1063</v>
      </c>
      <c r="M100" s="59">
        <f>VLOOKUP(B100,'[2]deparmanentos (12)'!$C$1:$H$58,6,FALSE)</f>
        <v>7</v>
      </c>
      <c r="N100" s="59">
        <f>VLOOKUP(M100,'[2]deparmanentos (12)'!$A$1:$D$58,4,FALSE)</f>
        <v>3</v>
      </c>
      <c r="O100" s="60">
        <f>VLOOKUP(D100,'[4]tercero (30)'!$B$1:$Q$2234,16,FALSE)</f>
        <v>1</v>
      </c>
      <c r="P100" s="60" t="s">
        <v>173</v>
      </c>
      <c r="Q100" s="62">
        <v>37122502</v>
      </c>
      <c r="R100" s="63" t="s">
        <v>174</v>
      </c>
      <c r="S100" s="65">
        <v>40</v>
      </c>
      <c r="T100" s="76" t="s">
        <v>1063</v>
      </c>
      <c r="U100" s="115" t="s">
        <v>1362</v>
      </c>
      <c r="V100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('2025-1','3','7','Ocasional','37122502','FREIRE BERNAL SOFIA ISABEL','TC','','40','','Popayán','no','no','1','367.4');</v>
      </c>
      <c r="W100" s="59" t="s">
        <v>981</v>
      </c>
      <c r="X100" s="105" t="s">
        <v>982</v>
      </c>
    </row>
    <row r="101" spans="1:24" ht="99.75" x14ac:dyDescent="0.2">
      <c r="A101" s="60" t="s">
        <v>170</v>
      </c>
      <c r="B101" s="60" t="s">
        <v>173</v>
      </c>
      <c r="C101" s="78" t="s">
        <v>535</v>
      </c>
      <c r="D101" s="62">
        <v>16655777</v>
      </c>
      <c r="E101" s="63" t="s">
        <v>175</v>
      </c>
      <c r="F101" s="60" t="s">
        <v>668</v>
      </c>
      <c r="G101" s="64" t="s">
        <v>537</v>
      </c>
      <c r="H101" s="64"/>
      <c r="I101" s="65">
        <v>40</v>
      </c>
      <c r="J101" s="65"/>
      <c r="K101" s="65" t="s">
        <v>660</v>
      </c>
      <c r="L101" s="76" t="s">
        <v>1064</v>
      </c>
      <c r="M101" s="59">
        <f>VLOOKUP(B101,'[2]deparmanentos (12)'!$C$1:$H$58,6,FALSE)</f>
        <v>7</v>
      </c>
      <c r="N101" s="59">
        <f>VLOOKUP(M101,'[2]deparmanentos (12)'!$A$1:$D$58,4,FALSE)</f>
        <v>3</v>
      </c>
      <c r="O101" s="60">
        <f>VLOOKUP(D101,'[4]tercero (30)'!$B$1:$Q$2234,16,FALSE)</f>
        <v>1</v>
      </c>
      <c r="P101" s="60" t="s">
        <v>173</v>
      </c>
      <c r="Q101" s="62">
        <v>16655777</v>
      </c>
      <c r="R101" s="63" t="s">
        <v>175</v>
      </c>
      <c r="S101" s="65">
        <v>40</v>
      </c>
      <c r="T101" s="76" t="s">
        <v>1064</v>
      </c>
      <c r="U101" s="115" t="s">
        <v>1362</v>
      </c>
      <c r="V101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('2025-1','3','7','Ocasional','16655777','GUTIERREZ HURTADO  ALBERTO','TC','','40','','Popayán','no','no','1','356.72');</v>
      </c>
      <c r="W101" s="59" t="s">
        <v>981</v>
      </c>
      <c r="X101" s="105" t="s">
        <v>982</v>
      </c>
    </row>
    <row r="102" spans="1:24" ht="99.75" x14ac:dyDescent="0.2">
      <c r="A102" s="60" t="s">
        <v>170</v>
      </c>
      <c r="B102" s="60" t="s">
        <v>173</v>
      </c>
      <c r="C102" s="78" t="s">
        <v>535</v>
      </c>
      <c r="D102" s="62">
        <v>76318007</v>
      </c>
      <c r="E102" s="63" t="s">
        <v>176</v>
      </c>
      <c r="F102" s="60" t="s">
        <v>668</v>
      </c>
      <c r="G102" s="64" t="s">
        <v>537</v>
      </c>
      <c r="H102" s="64"/>
      <c r="I102" s="65">
        <v>40</v>
      </c>
      <c r="J102" s="65"/>
      <c r="K102" s="65" t="s">
        <v>660</v>
      </c>
      <c r="L102" s="76">
        <v>346</v>
      </c>
      <c r="M102" s="59">
        <f>VLOOKUP(B102,'[2]deparmanentos (12)'!$C$1:$H$58,6,FALSE)</f>
        <v>7</v>
      </c>
      <c r="N102" s="59">
        <f>VLOOKUP(M102,'[2]deparmanentos (12)'!$A$1:$D$58,4,FALSE)</f>
        <v>3</v>
      </c>
      <c r="O102" s="60">
        <f>VLOOKUP(D102,'[4]tercero (30)'!$B$1:$Q$2234,16,FALSE)</f>
        <v>1</v>
      </c>
      <c r="P102" s="60" t="s">
        <v>173</v>
      </c>
      <c r="Q102" s="62">
        <v>76318007</v>
      </c>
      <c r="R102" s="63" t="s">
        <v>176</v>
      </c>
      <c r="S102" s="65">
        <v>40</v>
      </c>
      <c r="T102" s="76">
        <v>346</v>
      </c>
      <c r="U102" s="115" t="s">
        <v>1362</v>
      </c>
      <c r="V102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('2025-1','3','7','Ocasional','76318007','MOSQUERA PEREZ WILMER ALDEMAR','TC','','40','','Popayán','no','no','1','346');</v>
      </c>
      <c r="W102" s="59" t="s">
        <v>981</v>
      </c>
      <c r="X102" s="105" t="s">
        <v>982</v>
      </c>
    </row>
    <row r="103" spans="1:24" ht="99.75" x14ac:dyDescent="0.2">
      <c r="A103" s="60" t="s">
        <v>170</v>
      </c>
      <c r="B103" s="60" t="s">
        <v>173</v>
      </c>
      <c r="C103" s="78" t="s">
        <v>535</v>
      </c>
      <c r="D103" s="62">
        <v>79989040</v>
      </c>
      <c r="E103" s="63" t="s">
        <v>177</v>
      </c>
      <c r="F103" s="60" t="s">
        <v>668</v>
      </c>
      <c r="G103" s="64" t="s">
        <v>537</v>
      </c>
      <c r="H103" s="64"/>
      <c r="I103" s="65">
        <v>40</v>
      </c>
      <c r="J103" s="65"/>
      <c r="K103" s="65" t="s">
        <v>660</v>
      </c>
      <c r="L103" s="76">
        <v>288</v>
      </c>
      <c r="M103" s="59">
        <f>VLOOKUP(B103,'[2]deparmanentos (12)'!$C$1:$H$58,6,FALSE)</f>
        <v>7</v>
      </c>
      <c r="N103" s="59">
        <f>VLOOKUP(M103,'[2]deparmanentos (12)'!$A$1:$D$58,4,FALSE)</f>
        <v>3</v>
      </c>
      <c r="O103" s="60">
        <f>VLOOKUP(D103,'[4]tercero (30)'!$B$1:$Q$2234,16,FALSE)</f>
        <v>1</v>
      </c>
      <c r="P103" s="60" t="s">
        <v>173</v>
      </c>
      <c r="Q103" s="62">
        <v>79989040</v>
      </c>
      <c r="R103" s="63" t="s">
        <v>177</v>
      </c>
      <c r="S103" s="65">
        <v>40</v>
      </c>
      <c r="T103" s="76">
        <v>288</v>
      </c>
      <c r="U103" s="115" t="s">
        <v>1362</v>
      </c>
      <c r="V103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('2025-1','3','7','Ocasional','79989040','QUIROGA QUIROGA ANDRES JAVIER','TC','','40','','Popayán','no','no','1','288');</v>
      </c>
      <c r="W103" s="59" t="s">
        <v>981</v>
      </c>
      <c r="X103" s="105" t="s">
        <v>982</v>
      </c>
    </row>
    <row r="104" spans="1:24" ht="99.75" x14ac:dyDescent="0.2">
      <c r="A104" s="60" t="s">
        <v>170</v>
      </c>
      <c r="B104" s="60" t="s">
        <v>178</v>
      </c>
      <c r="C104" s="78" t="s">
        <v>535</v>
      </c>
      <c r="D104" s="62">
        <v>1061720609</v>
      </c>
      <c r="E104" s="63" t="s">
        <v>179</v>
      </c>
      <c r="F104" s="60" t="s">
        <v>668</v>
      </c>
      <c r="G104" s="64" t="s">
        <v>537</v>
      </c>
      <c r="H104" s="64"/>
      <c r="I104" s="65">
        <v>40</v>
      </c>
      <c r="J104" s="65"/>
      <c r="K104" s="65" t="s">
        <v>660</v>
      </c>
      <c r="L104" s="76" t="s">
        <v>1065</v>
      </c>
      <c r="M104" s="59">
        <f>VLOOKUP(B104,'[2]deparmanentos (12)'!$C$1:$H$58,6,FALSE)</f>
        <v>8</v>
      </c>
      <c r="N104" s="59">
        <f>VLOOKUP(M104,'[2]deparmanentos (12)'!$A$1:$D$58,4,FALSE)</f>
        <v>3</v>
      </c>
      <c r="O104" s="60">
        <f>VLOOKUP(D104,'[4]tercero (30)'!$B$1:$Q$2234,16,FALSE)</f>
        <v>1</v>
      </c>
      <c r="P104" s="60" t="s">
        <v>178</v>
      </c>
      <c r="Q104" s="62">
        <v>1061720609</v>
      </c>
      <c r="R104" s="63" t="s">
        <v>179</v>
      </c>
      <c r="S104" s="65">
        <v>40</v>
      </c>
      <c r="T104" s="76" t="s">
        <v>1065</v>
      </c>
      <c r="U104" s="115" t="s">
        <v>1362</v>
      </c>
      <c r="V104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('2025-1','3','8','Ocasional','1061720609','AGUDELO LEDEZMA HANIER HERNAN','TC','','40','','Popayán','no','no','1','310.32');</v>
      </c>
      <c r="W104" s="59" t="s">
        <v>981</v>
      </c>
      <c r="X104" s="105" t="s">
        <v>982</v>
      </c>
    </row>
    <row r="105" spans="1:24" ht="99.75" x14ac:dyDescent="0.2">
      <c r="A105" s="60" t="s">
        <v>170</v>
      </c>
      <c r="B105" s="60" t="s">
        <v>178</v>
      </c>
      <c r="C105" s="78" t="s">
        <v>535</v>
      </c>
      <c r="D105" s="62">
        <v>79270732</v>
      </c>
      <c r="E105" s="63" t="s">
        <v>564</v>
      </c>
      <c r="F105" s="60" t="s">
        <v>668</v>
      </c>
      <c r="G105" s="64" t="s">
        <v>539</v>
      </c>
      <c r="H105" s="64"/>
      <c r="I105" s="65">
        <v>20</v>
      </c>
      <c r="J105" s="65"/>
      <c r="K105" s="65" t="s">
        <v>660</v>
      </c>
      <c r="L105" s="76" t="s">
        <v>1066</v>
      </c>
      <c r="M105" s="59">
        <f>VLOOKUP(B105,'[2]deparmanentos (12)'!$C$1:$H$58,6,FALSE)</f>
        <v>8</v>
      </c>
      <c r="N105" s="59">
        <f>VLOOKUP(M105,'[2]deparmanentos (12)'!$A$1:$D$58,4,FALSE)</f>
        <v>3</v>
      </c>
      <c r="O105" s="60">
        <f>VLOOKUP(D105,'[4]tercero (30)'!$B$1:$Q$2234,16,FALSE)</f>
        <v>1</v>
      </c>
      <c r="P105" s="60" t="s">
        <v>178</v>
      </c>
      <c r="Q105" s="62">
        <v>79270732</v>
      </c>
      <c r="R105" s="63" t="s">
        <v>564</v>
      </c>
      <c r="S105" s="65">
        <v>20</v>
      </c>
      <c r="T105" s="76" t="s">
        <v>1066</v>
      </c>
      <c r="U105" s="115" t="s">
        <v>1362</v>
      </c>
      <c r="V105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('2025-1','3','8','Ocasional','79270732','CABEZAS GUZMÁN FRANCO JOSE','MT','','20','','Popayán','no','no','1','222.8');</v>
      </c>
      <c r="W105" s="59" t="s">
        <v>981</v>
      </c>
      <c r="X105" s="105" t="s">
        <v>982</v>
      </c>
    </row>
    <row r="106" spans="1:24" ht="99.75" x14ac:dyDescent="0.2">
      <c r="A106" s="60" t="s">
        <v>170</v>
      </c>
      <c r="B106" s="60" t="s">
        <v>178</v>
      </c>
      <c r="C106" s="78" t="s">
        <v>535</v>
      </c>
      <c r="D106" s="62">
        <v>10294016</v>
      </c>
      <c r="E106" s="63" t="s">
        <v>180</v>
      </c>
      <c r="F106" s="60" t="s">
        <v>668</v>
      </c>
      <c r="G106" s="64" t="s">
        <v>539</v>
      </c>
      <c r="H106" s="64"/>
      <c r="I106" s="65">
        <v>20</v>
      </c>
      <c r="J106" s="65"/>
      <c r="K106" s="65" t="s">
        <v>660</v>
      </c>
      <c r="L106" s="76" t="s">
        <v>1067</v>
      </c>
      <c r="M106" s="59">
        <f>VLOOKUP(B106,'[2]deparmanentos (12)'!$C$1:$H$58,6,FALSE)</f>
        <v>8</v>
      </c>
      <c r="N106" s="59">
        <f>VLOOKUP(M106,'[2]deparmanentos (12)'!$A$1:$D$58,4,FALSE)</f>
        <v>3</v>
      </c>
      <c r="O106" s="60">
        <f>VLOOKUP(D106,'[4]tercero (30)'!$B$1:$Q$2234,16,FALSE)</f>
        <v>1</v>
      </c>
      <c r="P106" s="60" t="s">
        <v>178</v>
      </c>
      <c r="Q106" s="62">
        <v>10294016</v>
      </c>
      <c r="R106" s="63" t="s">
        <v>180</v>
      </c>
      <c r="S106" s="65">
        <v>20</v>
      </c>
      <c r="T106" s="76" t="s">
        <v>1067</v>
      </c>
      <c r="U106" s="115" t="s">
        <v>1362</v>
      </c>
      <c r="V106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('2025-1','3','8','Ocasional','10294016','DORADO MUÑOZ JOHN FREDY','MT','','20','','Popayán','no','no','1','312.08');</v>
      </c>
      <c r="W106" s="59" t="s">
        <v>981</v>
      </c>
      <c r="X106" s="105" t="s">
        <v>982</v>
      </c>
    </row>
    <row r="107" spans="1:24" ht="99.75" x14ac:dyDescent="0.2">
      <c r="A107" s="94" t="s">
        <v>170</v>
      </c>
      <c r="B107" s="94" t="s">
        <v>178</v>
      </c>
      <c r="C107" s="100" t="s">
        <v>535</v>
      </c>
      <c r="D107" s="95">
        <v>1061701759</v>
      </c>
      <c r="E107" s="96" t="s">
        <v>565</v>
      </c>
      <c r="F107" s="94" t="s">
        <v>668</v>
      </c>
      <c r="G107" s="97" t="s">
        <v>539</v>
      </c>
      <c r="H107" s="97"/>
      <c r="I107" s="98">
        <v>20</v>
      </c>
      <c r="J107" s="98"/>
      <c r="K107" s="98" t="s">
        <v>660</v>
      </c>
      <c r="L107" s="101">
        <v>295</v>
      </c>
      <c r="M107" s="59">
        <f>VLOOKUP(B107,'[2]deparmanentos (12)'!$C$1:$H$58,6,FALSE)</f>
        <v>8</v>
      </c>
      <c r="N107" s="59">
        <f>VLOOKUP(M107,'[2]deparmanentos (12)'!$A$1:$D$58,4,FALSE)</f>
        <v>3</v>
      </c>
      <c r="O107" s="60" t="e">
        <f>VLOOKUP(D107,'[4]tercero (30)'!$B$1:$Q$2234,16,FALSE)</f>
        <v>#N/A</v>
      </c>
      <c r="P107" s="60" t="s">
        <v>178</v>
      </c>
      <c r="Q107" s="62">
        <v>1061701759</v>
      </c>
      <c r="R107" s="63" t="s">
        <v>565</v>
      </c>
      <c r="S107" s="65">
        <v>20</v>
      </c>
      <c r="T107" s="76">
        <v>295</v>
      </c>
      <c r="U107" s="115" t="s">
        <v>1362</v>
      </c>
      <c r="V107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('2025-1','3','8','Ocasional','1061701759','HERRERA BURBANO HERNAN DARIO','MT','','20','','Popayán','no','no','1','295');</v>
      </c>
      <c r="W107" s="59" t="s">
        <v>981</v>
      </c>
      <c r="X107" s="105" t="s">
        <v>982</v>
      </c>
    </row>
    <row r="108" spans="1:24" ht="99.75" x14ac:dyDescent="0.2">
      <c r="A108" s="60" t="s">
        <v>170</v>
      </c>
      <c r="B108" s="60" t="s">
        <v>178</v>
      </c>
      <c r="C108" s="78" t="s">
        <v>535</v>
      </c>
      <c r="D108" s="62">
        <v>76332765</v>
      </c>
      <c r="E108" s="63" t="s">
        <v>181</v>
      </c>
      <c r="F108" s="60" t="s">
        <v>668</v>
      </c>
      <c r="G108" s="64" t="s">
        <v>539</v>
      </c>
      <c r="H108" s="64"/>
      <c r="I108" s="65">
        <v>20</v>
      </c>
      <c r="J108" s="65"/>
      <c r="K108" s="65" t="s">
        <v>660</v>
      </c>
      <c r="L108" s="76" t="s">
        <v>1068</v>
      </c>
      <c r="M108" s="59">
        <f>VLOOKUP(B108,'[2]deparmanentos (12)'!$C$1:$H$58,6,FALSE)</f>
        <v>8</v>
      </c>
      <c r="N108" s="59">
        <f>VLOOKUP(M108,'[2]deparmanentos (12)'!$A$1:$D$58,4,FALSE)</f>
        <v>3</v>
      </c>
      <c r="O108" s="60">
        <f>VLOOKUP(D108,'[4]tercero (30)'!$B$1:$Q$2234,16,FALSE)</f>
        <v>1</v>
      </c>
      <c r="P108" s="60" t="s">
        <v>178</v>
      </c>
      <c r="Q108" s="62">
        <v>76332765</v>
      </c>
      <c r="R108" s="63" t="s">
        <v>181</v>
      </c>
      <c r="S108" s="65">
        <v>20</v>
      </c>
      <c r="T108" s="76" t="s">
        <v>1068</v>
      </c>
      <c r="U108" s="115" t="s">
        <v>1362</v>
      </c>
      <c r="V108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('2025-1','3','8','Ocasional','76332765','MENESES MENESES RUBIEL','MT','','20','','Popayán','no','no','1','267.64');</v>
      </c>
      <c r="W108" s="59" t="s">
        <v>981</v>
      </c>
      <c r="X108" s="105" t="s">
        <v>982</v>
      </c>
    </row>
    <row r="109" spans="1:24" ht="99.75" x14ac:dyDescent="0.2">
      <c r="A109" s="60" t="s">
        <v>170</v>
      </c>
      <c r="B109" s="60" t="s">
        <v>178</v>
      </c>
      <c r="C109" s="78" t="s">
        <v>535</v>
      </c>
      <c r="D109" s="62">
        <v>1061761936</v>
      </c>
      <c r="E109" s="63" t="s">
        <v>566</v>
      </c>
      <c r="F109" s="60" t="s">
        <v>668</v>
      </c>
      <c r="G109" s="81" t="s">
        <v>537</v>
      </c>
      <c r="H109" s="81"/>
      <c r="I109" s="65">
        <v>40</v>
      </c>
      <c r="J109" s="65"/>
      <c r="K109" s="65" t="s">
        <v>660</v>
      </c>
      <c r="L109" s="76" t="s">
        <v>1069</v>
      </c>
      <c r="M109" s="59">
        <f>VLOOKUP(B109,'[2]deparmanentos (12)'!$C$1:$H$58,6,FALSE)</f>
        <v>8</v>
      </c>
      <c r="N109" s="59">
        <f>VLOOKUP(M109,'[2]deparmanentos (12)'!$A$1:$D$58,4,FALSE)</f>
        <v>3</v>
      </c>
      <c r="O109" s="60">
        <f>VLOOKUP(D109,'[4]tercero (30)'!$B$1:$Q$2234,16,FALSE)</f>
        <v>1</v>
      </c>
      <c r="P109" s="60" t="s">
        <v>178</v>
      </c>
      <c r="Q109" s="62">
        <v>1061761936</v>
      </c>
      <c r="R109" s="63" t="s">
        <v>566</v>
      </c>
      <c r="S109" s="65">
        <v>40</v>
      </c>
      <c r="T109" s="76" t="s">
        <v>1069</v>
      </c>
      <c r="U109" s="115" t="s">
        <v>1362</v>
      </c>
      <c r="V109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('2025-1','3','8','Ocasional','1061761936','MUÑOZ OROZCO  HENRY','TC','','40','','Popayán','no','no','1','280.68');</v>
      </c>
      <c r="W109" s="59" t="s">
        <v>981</v>
      </c>
      <c r="X109" s="105" t="s">
        <v>982</v>
      </c>
    </row>
    <row r="110" spans="1:24" ht="99.75" x14ac:dyDescent="0.2">
      <c r="A110" s="60" t="s">
        <v>170</v>
      </c>
      <c r="B110" s="60" t="s">
        <v>178</v>
      </c>
      <c r="C110" s="78" t="s">
        <v>535</v>
      </c>
      <c r="D110" s="62">
        <v>80124071</v>
      </c>
      <c r="E110" s="63" t="s">
        <v>182</v>
      </c>
      <c r="F110" s="60" t="s">
        <v>668</v>
      </c>
      <c r="G110" s="64" t="s">
        <v>539</v>
      </c>
      <c r="H110" s="64"/>
      <c r="I110" s="65">
        <v>20</v>
      </c>
      <c r="J110" s="65"/>
      <c r="K110" s="65" t="s">
        <v>660</v>
      </c>
      <c r="L110" s="76" t="s">
        <v>1070</v>
      </c>
      <c r="M110" s="59">
        <f>VLOOKUP(B110,'[2]deparmanentos (12)'!$C$1:$H$58,6,FALSE)</f>
        <v>8</v>
      </c>
      <c r="N110" s="59">
        <f>VLOOKUP(M110,'[2]deparmanentos (12)'!$A$1:$D$58,4,FALSE)</f>
        <v>3</v>
      </c>
      <c r="O110" s="60">
        <f>VLOOKUP(D110,'[4]tercero (30)'!$B$1:$Q$2234,16,FALSE)</f>
        <v>1</v>
      </c>
      <c r="P110" s="60" t="s">
        <v>178</v>
      </c>
      <c r="Q110" s="62">
        <v>80124071</v>
      </c>
      <c r="R110" s="63" t="s">
        <v>182</v>
      </c>
      <c r="S110" s="65">
        <v>20</v>
      </c>
      <c r="T110" s="76" t="s">
        <v>1070</v>
      </c>
      <c r="U110" s="115" t="s">
        <v>1362</v>
      </c>
      <c r="V110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('2025-1','3','8','Ocasional','80124071','OROZCO PABON ANDRES FELIPE','MT','','20','','Popayán','no','no','1','306.64');</v>
      </c>
      <c r="W110" s="59" t="s">
        <v>981</v>
      </c>
      <c r="X110" s="105" t="s">
        <v>982</v>
      </c>
    </row>
    <row r="111" spans="1:24" ht="99.75" x14ac:dyDescent="0.2">
      <c r="A111" s="60" t="s">
        <v>170</v>
      </c>
      <c r="B111" s="60" t="s">
        <v>178</v>
      </c>
      <c r="C111" s="78" t="s">
        <v>535</v>
      </c>
      <c r="D111" s="62">
        <v>13011538</v>
      </c>
      <c r="E111" s="63" t="s">
        <v>567</v>
      </c>
      <c r="F111" s="60" t="s">
        <v>668</v>
      </c>
      <c r="G111" s="64" t="s">
        <v>539</v>
      </c>
      <c r="H111" s="64"/>
      <c r="I111" s="65">
        <v>20</v>
      </c>
      <c r="J111" s="65"/>
      <c r="K111" s="65" t="s">
        <v>660</v>
      </c>
      <c r="L111" s="76" t="s">
        <v>1071</v>
      </c>
      <c r="M111" s="59">
        <f>VLOOKUP(B111,'[2]deparmanentos (12)'!$C$1:$H$58,6,FALSE)</f>
        <v>8</v>
      </c>
      <c r="N111" s="59">
        <f>VLOOKUP(M111,'[2]deparmanentos (12)'!$A$1:$D$58,4,FALSE)</f>
        <v>3</v>
      </c>
      <c r="O111" s="60">
        <f>VLOOKUP(D111,'[4]tercero (30)'!$B$1:$Q$2234,16,FALSE)</f>
        <v>1</v>
      </c>
      <c r="P111" s="60" t="s">
        <v>178</v>
      </c>
      <c r="Q111" s="62">
        <v>13011538</v>
      </c>
      <c r="R111" s="63" t="s">
        <v>567</v>
      </c>
      <c r="S111" s="65">
        <v>20</v>
      </c>
      <c r="T111" s="76" t="s">
        <v>1071</v>
      </c>
      <c r="U111" s="115" t="s">
        <v>1362</v>
      </c>
      <c r="V111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('2025-1','3','8','Ocasional','13011538','ORTEGA VALENCIA OMAR ALEJANDO','MT','','20','','Popayán','no','no','1','266.04');</v>
      </c>
      <c r="W111" s="59" t="s">
        <v>981</v>
      </c>
      <c r="X111" s="105" t="s">
        <v>982</v>
      </c>
    </row>
    <row r="112" spans="1:24" ht="99.75" x14ac:dyDescent="0.2">
      <c r="A112" s="60" t="s">
        <v>170</v>
      </c>
      <c r="B112" s="60" t="s">
        <v>178</v>
      </c>
      <c r="C112" s="78" t="s">
        <v>535</v>
      </c>
      <c r="D112" s="62">
        <v>76306837</v>
      </c>
      <c r="E112" s="63" t="s">
        <v>183</v>
      </c>
      <c r="F112" s="60" t="s">
        <v>668</v>
      </c>
      <c r="G112" s="64" t="s">
        <v>539</v>
      </c>
      <c r="H112" s="64"/>
      <c r="I112" s="65">
        <v>20</v>
      </c>
      <c r="J112" s="65"/>
      <c r="K112" s="65" t="s">
        <v>660</v>
      </c>
      <c r="L112" s="76" t="s">
        <v>1072</v>
      </c>
      <c r="M112" s="59">
        <f>VLOOKUP(B112,'[2]deparmanentos (12)'!$C$1:$H$58,6,FALSE)</f>
        <v>8</v>
      </c>
      <c r="N112" s="59">
        <f>VLOOKUP(M112,'[2]deparmanentos (12)'!$A$1:$D$58,4,FALSE)</f>
        <v>3</v>
      </c>
      <c r="O112" s="60">
        <f>VLOOKUP(D112,'[4]tercero (30)'!$B$1:$Q$2234,16,FALSE)</f>
        <v>1</v>
      </c>
      <c r="P112" s="60" t="s">
        <v>178</v>
      </c>
      <c r="Q112" s="62">
        <v>76306837</v>
      </c>
      <c r="R112" s="63" t="s">
        <v>183</v>
      </c>
      <c r="S112" s="65">
        <v>20</v>
      </c>
      <c r="T112" s="76" t="s">
        <v>1072</v>
      </c>
      <c r="U112" s="115" t="s">
        <v>1362</v>
      </c>
      <c r="V112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('2025-1','3','8','Ocasional','76306837','RUIZ LOPEZ VICTOR ANDRES','MT','','20','','Popayán','no','no','1','293.84');</v>
      </c>
      <c r="W112" s="59" t="s">
        <v>981</v>
      </c>
      <c r="X112" s="105" t="s">
        <v>982</v>
      </c>
    </row>
    <row r="113" spans="1:24" ht="99.75" x14ac:dyDescent="0.2">
      <c r="A113" s="60" t="s">
        <v>170</v>
      </c>
      <c r="B113" s="60" t="s">
        <v>184</v>
      </c>
      <c r="C113" s="78" t="s">
        <v>535</v>
      </c>
      <c r="D113" s="62">
        <v>1086103041</v>
      </c>
      <c r="E113" s="63" t="s">
        <v>568</v>
      </c>
      <c r="F113" s="60" t="s">
        <v>668</v>
      </c>
      <c r="G113" s="64" t="s">
        <v>539</v>
      </c>
      <c r="H113" s="64"/>
      <c r="I113" s="65">
        <v>20</v>
      </c>
      <c r="J113" s="65"/>
      <c r="K113" s="65" t="s">
        <v>660</v>
      </c>
      <c r="L113" s="76" t="s">
        <v>1073</v>
      </c>
      <c r="M113" s="59">
        <f>VLOOKUP(B113,'[2]deparmanentos (12)'!$C$1:$H$58,6,FALSE)</f>
        <v>11</v>
      </c>
      <c r="N113" s="59">
        <f>VLOOKUP(M113,'[2]deparmanentos (12)'!$A$1:$D$58,4,FALSE)</f>
        <v>3</v>
      </c>
      <c r="O113" s="60">
        <f>VLOOKUP(D113,'[4]tercero (30)'!$B$1:$Q$2234,16,FALSE)</f>
        <v>1</v>
      </c>
      <c r="P113" s="60" t="s">
        <v>184</v>
      </c>
      <c r="Q113" s="62">
        <v>1086103041</v>
      </c>
      <c r="R113" s="63" t="s">
        <v>568</v>
      </c>
      <c r="S113" s="65">
        <v>20</v>
      </c>
      <c r="T113" s="76" t="s">
        <v>1073</v>
      </c>
      <c r="U113" s="115" t="s">
        <v>1362</v>
      </c>
      <c r="V113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('2025-1','3','11','Ocasional','1086103041','ARCINIEGAS CHAMORRO LADY ANDREA','MT','','20','','Popayán','no','no','1','235.44');</v>
      </c>
      <c r="W113" s="59" t="s">
        <v>981</v>
      </c>
      <c r="X113" s="105" t="s">
        <v>982</v>
      </c>
    </row>
    <row r="114" spans="1:24" ht="99.75" x14ac:dyDescent="0.2">
      <c r="A114" s="60" t="s">
        <v>170</v>
      </c>
      <c r="B114" s="60" t="s">
        <v>184</v>
      </c>
      <c r="C114" s="78" t="s">
        <v>535</v>
      </c>
      <c r="D114" s="62">
        <v>34324037</v>
      </c>
      <c r="E114" s="63" t="s">
        <v>185</v>
      </c>
      <c r="F114" s="60" t="s">
        <v>668</v>
      </c>
      <c r="G114" s="64" t="s">
        <v>537</v>
      </c>
      <c r="H114" s="64"/>
      <c r="I114" s="65">
        <v>40</v>
      </c>
      <c r="J114" s="65"/>
      <c r="K114" s="65" t="s">
        <v>660</v>
      </c>
      <c r="L114" s="76">
        <v>349</v>
      </c>
      <c r="M114" s="59">
        <f>VLOOKUP(B114,'[2]deparmanentos (12)'!$C$1:$H$58,6,FALSE)</f>
        <v>11</v>
      </c>
      <c r="N114" s="59">
        <f>VLOOKUP(M114,'[2]deparmanentos (12)'!$A$1:$D$58,4,FALSE)</f>
        <v>3</v>
      </c>
      <c r="O114" s="60">
        <f>VLOOKUP(D114,'[4]tercero (30)'!$B$1:$Q$2234,16,FALSE)</f>
        <v>1</v>
      </c>
      <c r="P114" s="60" t="s">
        <v>184</v>
      </c>
      <c r="Q114" s="62">
        <v>34324037</v>
      </c>
      <c r="R114" s="63" t="s">
        <v>185</v>
      </c>
      <c r="S114" s="65">
        <v>40</v>
      </c>
      <c r="T114" s="76">
        <v>349</v>
      </c>
      <c r="U114" s="115" t="s">
        <v>1362</v>
      </c>
      <c r="V114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('2025-1','3','11','Ocasional','34324037','ARIAS GORDILLO  ALEJANDRA','TC','','40','','Popayán','no','no','1','349');</v>
      </c>
      <c r="W114" s="59" t="s">
        <v>981</v>
      </c>
      <c r="X114" s="105" t="s">
        <v>982</v>
      </c>
    </row>
    <row r="115" spans="1:24" ht="99.75" x14ac:dyDescent="0.2">
      <c r="A115" s="60" t="s">
        <v>170</v>
      </c>
      <c r="B115" s="60" t="s">
        <v>184</v>
      </c>
      <c r="C115" s="78" t="s">
        <v>535</v>
      </c>
      <c r="D115" s="62">
        <v>1061741386</v>
      </c>
      <c r="E115" s="63" t="s">
        <v>186</v>
      </c>
      <c r="F115" s="60" t="s">
        <v>668</v>
      </c>
      <c r="G115" s="64" t="s">
        <v>537</v>
      </c>
      <c r="H115" s="64"/>
      <c r="I115" s="65">
        <v>40</v>
      </c>
      <c r="J115" s="65"/>
      <c r="K115" s="65" t="s">
        <v>660</v>
      </c>
      <c r="L115" s="76" t="s">
        <v>1074</v>
      </c>
      <c r="M115" s="59">
        <f>VLOOKUP(B115,'[2]deparmanentos (12)'!$C$1:$H$58,6,FALSE)</f>
        <v>11</v>
      </c>
      <c r="N115" s="59">
        <f>VLOOKUP(M115,'[2]deparmanentos (12)'!$A$1:$D$58,4,FALSE)</f>
        <v>3</v>
      </c>
      <c r="O115" s="60">
        <f>VLOOKUP(D115,'[4]tercero (30)'!$B$1:$Q$2234,16,FALSE)</f>
        <v>1</v>
      </c>
      <c r="P115" s="60" t="s">
        <v>184</v>
      </c>
      <c r="Q115" s="62">
        <v>1061741386</v>
      </c>
      <c r="R115" s="63" t="s">
        <v>186</v>
      </c>
      <c r="S115" s="65">
        <v>40</v>
      </c>
      <c r="T115" s="76" t="s">
        <v>1074</v>
      </c>
      <c r="U115" s="115" t="s">
        <v>1362</v>
      </c>
      <c r="V115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('2025-1','3','11','Ocasional','1061741386','CARDONA MUÑOZ JOSÉ MAURICIO','TC','','40','','Popayán','no','no','1','271.61');</v>
      </c>
      <c r="W115" s="59" t="s">
        <v>981</v>
      </c>
      <c r="X115" s="105" t="s">
        <v>982</v>
      </c>
    </row>
    <row r="116" spans="1:24" ht="99.75" x14ac:dyDescent="0.2">
      <c r="A116" s="94" t="s">
        <v>170</v>
      </c>
      <c r="B116" s="94" t="s">
        <v>184</v>
      </c>
      <c r="C116" s="100" t="s">
        <v>535</v>
      </c>
      <c r="D116" s="95">
        <v>76003308</v>
      </c>
      <c r="E116" s="96" t="s">
        <v>569</v>
      </c>
      <c r="F116" s="94" t="s">
        <v>668</v>
      </c>
      <c r="G116" s="102" t="s">
        <v>539</v>
      </c>
      <c r="H116" s="102"/>
      <c r="I116" s="98">
        <v>20</v>
      </c>
      <c r="J116" s="98"/>
      <c r="K116" s="98" t="s">
        <v>660</v>
      </c>
      <c r="L116" s="101" t="s">
        <v>1075</v>
      </c>
      <c r="M116" s="59">
        <f>VLOOKUP(B116,'[2]deparmanentos (12)'!$C$1:$H$58,6,FALSE)</f>
        <v>11</v>
      </c>
      <c r="N116" s="59">
        <f>VLOOKUP(M116,'[2]deparmanentos (12)'!$A$1:$D$58,4,FALSE)</f>
        <v>3</v>
      </c>
      <c r="O116" s="60" t="e">
        <f>VLOOKUP(D116,'[4]tercero (30)'!$B$1:$Q$2234,16,FALSE)</f>
        <v>#N/A</v>
      </c>
      <c r="P116" s="60" t="s">
        <v>184</v>
      </c>
      <c r="Q116" s="62">
        <v>76003308</v>
      </c>
      <c r="R116" s="63" t="s">
        <v>569</v>
      </c>
      <c r="S116" s="65">
        <v>20</v>
      </c>
      <c r="T116" s="76" t="s">
        <v>1075</v>
      </c>
      <c r="U116" s="115" t="s">
        <v>1362</v>
      </c>
      <c r="V116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('2025-1','3','11','Ocasional','76003308','DAGUA FERNANDEZ JUAN MANUEL','MT','','20','','Popayán','no','no','1','215.04');</v>
      </c>
      <c r="W116" s="59" t="s">
        <v>981</v>
      </c>
      <c r="X116" s="105" t="s">
        <v>982</v>
      </c>
    </row>
    <row r="117" spans="1:24" ht="99.75" x14ac:dyDescent="0.2">
      <c r="A117" s="60" t="s">
        <v>170</v>
      </c>
      <c r="B117" s="60" t="s">
        <v>184</v>
      </c>
      <c r="C117" s="78" t="s">
        <v>535</v>
      </c>
      <c r="D117" s="62">
        <v>10291231</v>
      </c>
      <c r="E117" s="63" t="s">
        <v>187</v>
      </c>
      <c r="F117" s="60" t="s">
        <v>668</v>
      </c>
      <c r="G117" s="64" t="s">
        <v>537</v>
      </c>
      <c r="H117" s="64"/>
      <c r="I117" s="65">
        <v>40</v>
      </c>
      <c r="J117" s="65"/>
      <c r="K117" s="65" t="s">
        <v>660</v>
      </c>
      <c r="L117" s="76">
        <v>341</v>
      </c>
      <c r="M117" s="59">
        <f>VLOOKUP(B117,'[2]deparmanentos (12)'!$C$1:$H$58,6,FALSE)</f>
        <v>11</v>
      </c>
      <c r="N117" s="59">
        <f>VLOOKUP(M117,'[2]deparmanentos (12)'!$A$1:$D$58,4,FALSE)</f>
        <v>3</v>
      </c>
      <c r="O117" s="60">
        <f>VLOOKUP(D117,'[4]tercero (30)'!$B$1:$Q$2234,16,FALSE)</f>
        <v>1</v>
      </c>
      <c r="P117" s="60" t="s">
        <v>184</v>
      </c>
      <c r="Q117" s="62">
        <v>10291231</v>
      </c>
      <c r="R117" s="63" t="s">
        <v>187</v>
      </c>
      <c r="S117" s="65">
        <v>40</v>
      </c>
      <c r="T117" s="76">
        <v>341</v>
      </c>
      <c r="U117" s="115" t="s">
        <v>1362</v>
      </c>
      <c r="V117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('2025-1','3','11','Ocasional','10291231','DORADO FIGUEROA CARLOS ALBERTO','TC','','40','','Popayán','no','no','1','341');</v>
      </c>
      <c r="W117" s="59" t="s">
        <v>981</v>
      </c>
      <c r="X117" s="105" t="s">
        <v>982</v>
      </c>
    </row>
    <row r="118" spans="1:24" ht="99.75" x14ac:dyDescent="0.2">
      <c r="A118" s="60" t="s">
        <v>170</v>
      </c>
      <c r="B118" s="60" t="s">
        <v>184</v>
      </c>
      <c r="C118" s="78" t="s">
        <v>535</v>
      </c>
      <c r="D118" s="62">
        <v>1144061172</v>
      </c>
      <c r="E118" s="63" t="s">
        <v>188</v>
      </c>
      <c r="F118" s="60" t="s">
        <v>668</v>
      </c>
      <c r="G118" s="64" t="s">
        <v>539</v>
      </c>
      <c r="H118" s="64"/>
      <c r="I118" s="65">
        <v>20</v>
      </c>
      <c r="J118" s="65"/>
      <c r="K118" s="65" t="s">
        <v>660</v>
      </c>
      <c r="L118" s="76" t="s">
        <v>1076</v>
      </c>
      <c r="M118" s="59">
        <f>VLOOKUP(B118,'[2]deparmanentos (12)'!$C$1:$H$58,6,FALSE)</f>
        <v>11</v>
      </c>
      <c r="N118" s="59">
        <f>VLOOKUP(M118,'[2]deparmanentos (12)'!$A$1:$D$58,4,FALSE)</f>
        <v>3</v>
      </c>
      <c r="O118" s="60">
        <f>VLOOKUP(D118,'[4]tercero (30)'!$B$1:$Q$2234,16,FALSE)</f>
        <v>1</v>
      </c>
      <c r="P118" s="60" t="s">
        <v>184</v>
      </c>
      <c r="Q118" s="62">
        <v>1144061172</v>
      </c>
      <c r="R118" s="63" t="s">
        <v>188</v>
      </c>
      <c r="S118" s="65">
        <v>20</v>
      </c>
      <c r="T118" s="76" t="s">
        <v>1076</v>
      </c>
      <c r="U118" s="115" t="s">
        <v>1362</v>
      </c>
      <c r="V118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('2025-1','3','11','Ocasional','1144061172','ESTRADA ROBLEDO LAURA CAMILA','MT','','20','','Popayán','no','no','1','249.28');</v>
      </c>
      <c r="W118" s="59" t="s">
        <v>981</v>
      </c>
      <c r="X118" s="105" t="s">
        <v>982</v>
      </c>
    </row>
    <row r="119" spans="1:24" ht="99.75" x14ac:dyDescent="0.2">
      <c r="A119" s="60" t="s">
        <v>170</v>
      </c>
      <c r="B119" s="60" t="s">
        <v>184</v>
      </c>
      <c r="C119" s="78" t="s">
        <v>535</v>
      </c>
      <c r="D119" s="62">
        <v>4616466</v>
      </c>
      <c r="E119" s="63" t="s">
        <v>189</v>
      </c>
      <c r="F119" s="60" t="s">
        <v>668</v>
      </c>
      <c r="G119" s="64" t="s">
        <v>537</v>
      </c>
      <c r="H119" s="64"/>
      <c r="I119" s="65">
        <v>40</v>
      </c>
      <c r="J119" s="65"/>
      <c r="K119" s="65" t="s">
        <v>660</v>
      </c>
      <c r="L119" s="76">
        <v>301</v>
      </c>
      <c r="M119" s="59">
        <f>VLOOKUP(B119,'[2]deparmanentos (12)'!$C$1:$H$58,6,FALSE)</f>
        <v>11</v>
      </c>
      <c r="N119" s="59">
        <f>VLOOKUP(M119,'[2]deparmanentos (12)'!$A$1:$D$58,4,FALSE)</f>
        <v>3</v>
      </c>
      <c r="O119" s="60">
        <f>VLOOKUP(D119,'[4]tercero (30)'!$B$1:$Q$2234,16,FALSE)</f>
        <v>1</v>
      </c>
      <c r="P119" s="60" t="s">
        <v>184</v>
      </c>
      <c r="Q119" s="62">
        <v>4616466</v>
      </c>
      <c r="R119" s="63" t="s">
        <v>189</v>
      </c>
      <c r="S119" s="65">
        <v>40</v>
      </c>
      <c r="T119" s="76">
        <v>301</v>
      </c>
      <c r="U119" s="115" t="s">
        <v>1362</v>
      </c>
      <c r="V119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('2025-1','3','11','Ocasional','4616466','FLOR MUÑOZ WILLIAM ANDRES','TC','','40','','Popayán','no','no','1','301');</v>
      </c>
      <c r="W119" s="59" t="s">
        <v>981</v>
      </c>
      <c r="X119" s="105" t="s">
        <v>982</v>
      </c>
    </row>
    <row r="120" spans="1:24" ht="99.75" x14ac:dyDescent="0.2">
      <c r="A120" s="60" t="s">
        <v>170</v>
      </c>
      <c r="B120" s="60" t="s">
        <v>184</v>
      </c>
      <c r="C120" s="78" t="s">
        <v>535</v>
      </c>
      <c r="D120" s="62">
        <v>1061705037</v>
      </c>
      <c r="E120" s="63" t="s">
        <v>190</v>
      </c>
      <c r="F120" s="60" t="s">
        <v>668</v>
      </c>
      <c r="G120" s="64" t="s">
        <v>537</v>
      </c>
      <c r="H120" s="64"/>
      <c r="I120" s="65">
        <v>40</v>
      </c>
      <c r="J120" s="65"/>
      <c r="K120" s="65" t="s">
        <v>660</v>
      </c>
      <c r="L120" s="76" t="s">
        <v>1077</v>
      </c>
      <c r="M120" s="59">
        <f>VLOOKUP(B120,'[2]deparmanentos (12)'!$C$1:$H$58,6,FALSE)</f>
        <v>11</v>
      </c>
      <c r="N120" s="59">
        <f>VLOOKUP(M120,'[2]deparmanentos (12)'!$A$1:$D$58,4,FALSE)</f>
        <v>3</v>
      </c>
      <c r="O120" s="60">
        <f>VLOOKUP(D120,'[4]tercero (30)'!$B$1:$Q$2234,16,FALSE)</f>
        <v>1</v>
      </c>
      <c r="P120" s="60" t="s">
        <v>184</v>
      </c>
      <c r="Q120" s="62">
        <v>1061705037</v>
      </c>
      <c r="R120" s="63" t="s">
        <v>190</v>
      </c>
      <c r="S120" s="65">
        <v>40</v>
      </c>
      <c r="T120" s="76" t="s">
        <v>1077</v>
      </c>
      <c r="U120" s="115" t="s">
        <v>1362</v>
      </c>
      <c r="V120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('2025-1','3','11','Ocasional','1061705037','FLOREZ HOLGUIN JENNYFER PAOLA','TC','','40','','Popayán','no','no','1','251.4');</v>
      </c>
      <c r="W120" s="59" t="s">
        <v>981</v>
      </c>
      <c r="X120" s="105" t="s">
        <v>982</v>
      </c>
    </row>
    <row r="121" spans="1:24" ht="99.75" x14ac:dyDescent="0.2">
      <c r="A121" s="60" t="s">
        <v>170</v>
      </c>
      <c r="B121" s="60" t="s">
        <v>184</v>
      </c>
      <c r="C121" s="78" t="s">
        <v>535</v>
      </c>
      <c r="D121" s="62">
        <v>34326303</v>
      </c>
      <c r="E121" s="63" t="s">
        <v>191</v>
      </c>
      <c r="F121" s="60" t="s">
        <v>668</v>
      </c>
      <c r="G121" s="64" t="s">
        <v>539</v>
      </c>
      <c r="H121" s="64"/>
      <c r="I121" s="65">
        <v>20</v>
      </c>
      <c r="J121" s="65"/>
      <c r="K121" s="65" t="s">
        <v>660</v>
      </c>
      <c r="L121" s="76" t="s">
        <v>1078</v>
      </c>
      <c r="M121" s="59">
        <f>VLOOKUP(B121,'[2]deparmanentos (12)'!$C$1:$H$58,6,FALSE)</f>
        <v>11</v>
      </c>
      <c r="N121" s="59">
        <f>VLOOKUP(M121,'[2]deparmanentos (12)'!$A$1:$D$58,4,FALSE)</f>
        <v>3</v>
      </c>
      <c r="O121" s="60">
        <f>VLOOKUP(D121,'[4]tercero (30)'!$B$1:$Q$2234,16,FALSE)</f>
        <v>1</v>
      </c>
      <c r="P121" s="60" t="s">
        <v>184</v>
      </c>
      <c r="Q121" s="62">
        <v>34326303</v>
      </c>
      <c r="R121" s="63" t="s">
        <v>191</v>
      </c>
      <c r="S121" s="65">
        <v>20</v>
      </c>
      <c r="T121" s="76" t="s">
        <v>1078</v>
      </c>
      <c r="U121" s="115" t="s">
        <v>1362</v>
      </c>
      <c r="V121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('2025-1','3','11','Ocasional','34326303','FLOREZ MEZA DIANA VANESSA','MT','','20','','Popayán','no','no','1','356.5');</v>
      </c>
      <c r="W121" s="59" t="s">
        <v>981</v>
      </c>
      <c r="X121" s="105" t="s">
        <v>982</v>
      </c>
    </row>
    <row r="122" spans="1:24" ht="99.75" x14ac:dyDescent="0.2">
      <c r="A122" s="60" t="s">
        <v>170</v>
      </c>
      <c r="B122" s="60" t="s">
        <v>184</v>
      </c>
      <c r="C122" s="78" t="s">
        <v>535</v>
      </c>
      <c r="D122" s="62">
        <v>34607318</v>
      </c>
      <c r="E122" s="63" t="s">
        <v>192</v>
      </c>
      <c r="F122" s="60" t="s">
        <v>668</v>
      </c>
      <c r="G122" s="64" t="s">
        <v>537</v>
      </c>
      <c r="H122" s="64"/>
      <c r="I122" s="65">
        <v>40</v>
      </c>
      <c r="J122" s="65"/>
      <c r="K122" s="65" t="s">
        <v>660</v>
      </c>
      <c r="L122" s="76" t="s">
        <v>1079</v>
      </c>
      <c r="M122" s="59">
        <f>VLOOKUP(B122,'[2]deparmanentos (12)'!$C$1:$H$58,6,FALSE)</f>
        <v>11</v>
      </c>
      <c r="N122" s="59">
        <f>VLOOKUP(M122,'[2]deparmanentos (12)'!$A$1:$D$58,4,FALSE)</f>
        <v>3</v>
      </c>
      <c r="O122" s="60">
        <f>VLOOKUP(D122,'[4]tercero (30)'!$B$1:$Q$2234,16,FALSE)</f>
        <v>1</v>
      </c>
      <c r="P122" s="60" t="s">
        <v>184</v>
      </c>
      <c r="Q122" s="62">
        <v>34607318</v>
      </c>
      <c r="R122" s="63" t="s">
        <v>192</v>
      </c>
      <c r="S122" s="65">
        <v>40</v>
      </c>
      <c r="T122" s="76" t="s">
        <v>1079</v>
      </c>
      <c r="U122" s="115" t="s">
        <v>1362</v>
      </c>
      <c r="V122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('2025-1','3','11','Ocasional','34607318','IDROBO OSPINAL ANA CRISTINA','TC','','40','','Popayán','no','no','1','242.72');</v>
      </c>
      <c r="W122" s="59" t="s">
        <v>981</v>
      </c>
      <c r="X122" s="105" t="s">
        <v>982</v>
      </c>
    </row>
    <row r="123" spans="1:24" ht="99.75" x14ac:dyDescent="0.2">
      <c r="A123" s="60" t="s">
        <v>170</v>
      </c>
      <c r="B123" s="60" t="s">
        <v>184</v>
      </c>
      <c r="C123" s="78" t="s">
        <v>535</v>
      </c>
      <c r="D123" s="62">
        <v>34562244</v>
      </c>
      <c r="E123" s="63" t="s">
        <v>193</v>
      </c>
      <c r="F123" s="60" t="s">
        <v>668</v>
      </c>
      <c r="G123" s="64" t="s">
        <v>539</v>
      </c>
      <c r="H123" s="64"/>
      <c r="I123" s="65">
        <v>20</v>
      </c>
      <c r="J123" s="65"/>
      <c r="K123" s="65" t="s">
        <v>660</v>
      </c>
      <c r="L123" s="76" t="s">
        <v>1080</v>
      </c>
      <c r="M123" s="59">
        <f>VLOOKUP(B123,'[2]deparmanentos (12)'!$C$1:$H$58,6,FALSE)</f>
        <v>11</v>
      </c>
      <c r="N123" s="59">
        <f>VLOOKUP(M123,'[2]deparmanentos (12)'!$A$1:$D$58,4,FALSE)</f>
        <v>3</v>
      </c>
      <c r="O123" s="60">
        <f>VLOOKUP(D123,'[4]tercero (30)'!$B$1:$Q$2234,16,FALSE)</f>
        <v>1</v>
      </c>
      <c r="P123" s="60" t="s">
        <v>184</v>
      </c>
      <c r="Q123" s="62">
        <v>34562244</v>
      </c>
      <c r="R123" s="63" t="s">
        <v>193</v>
      </c>
      <c r="S123" s="65">
        <v>20</v>
      </c>
      <c r="T123" s="76" t="s">
        <v>1080</v>
      </c>
      <c r="U123" s="115" t="s">
        <v>1362</v>
      </c>
      <c r="V123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('2025-1','3','11','Ocasional','34562244','JOJOA TOBAR  ELISA','MT','','20','','Popayán','no','no','1','327.3');</v>
      </c>
      <c r="W123" s="59" t="s">
        <v>981</v>
      </c>
      <c r="X123" s="105" t="s">
        <v>982</v>
      </c>
    </row>
    <row r="124" spans="1:24" ht="99.75" x14ac:dyDescent="0.2">
      <c r="A124" s="60" t="s">
        <v>170</v>
      </c>
      <c r="B124" s="60" t="s">
        <v>184</v>
      </c>
      <c r="C124" s="78" t="s">
        <v>535</v>
      </c>
      <c r="D124" s="62">
        <v>34326342</v>
      </c>
      <c r="E124" s="63" t="s">
        <v>194</v>
      </c>
      <c r="F124" s="60" t="s">
        <v>668</v>
      </c>
      <c r="G124" s="64" t="s">
        <v>537</v>
      </c>
      <c r="H124" s="64"/>
      <c r="I124" s="65">
        <v>40</v>
      </c>
      <c r="J124" s="65"/>
      <c r="K124" s="65" t="s">
        <v>660</v>
      </c>
      <c r="L124" s="76">
        <v>303</v>
      </c>
      <c r="M124" s="59">
        <f>VLOOKUP(B124,'[2]deparmanentos (12)'!$C$1:$H$58,6,FALSE)</f>
        <v>11</v>
      </c>
      <c r="N124" s="59">
        <f>VLOOKUP(M124,'[2]deparmanentos (12)'!$A$1:$D$58,4,FALSE)</f>
        <v>3</v>
      </c>
      <c r="O124" s="60">
        <f>VLOOKUP(D124,'[4]tercero (30)'!$B$1:$Q$2234,16,FALSE)</f>
        <v>1</v>
      </c>
      <c r="P124" s="60" t="s">
        <v>184</v>
      </c>
      <c r="Q124" s="62">
        <v>34326342</v>
      </c>
      <c r="R124" s="63" t="s">
        <v>194</v>
      </c>
      <c r="S124" s="65">
        <v>40</v>
      </c>
      <c r="T124" s="76">
        <v>303</v>
      </c>
      <c r="U124" s="115" t="s">
        <v>1362</v>
      </c>
      <c r="V124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('2025-1','3','11','Ocasional','34326342','MARIN DELGADO KATHERINE LUCERO','TC','','40','','Popayán','no','no','1','303');</v>
      </c>
      <c r="W124" s="59" t="s">
        <v>981</v>
      </c>
      <c r="X124" s="105" t="s">
        <v>982</v>
      </c>
    </row>
    <row r="125" spans="1:24" ht="99.75" x14ac:dyDescent="0.2">
      <c r="A125" s="60" t="s">
        <v>170</v>
      </c>
      <c r="B125" s="60" t="s">
        <v>184</v>
      </c>
      <c r="C125" s="78" t="s">
        <v>535</v>
      </c>
      <c r="D125" s="62">
        <v>30720867</v>
      </c>
      <c r="E125" s="63" t="s">
        <v>195</v>
      </c>
      <c r="F125" s="60" t="s">
        <v>668</v>
      </c>
      <c r="G125" s="64" t="s">
        <v>537</v>
      </c>
      <c r="H125" s="64"/>
      <c r="I125" s="65">
        <v>40</v>
      </c>
      <c r="J125" s="65"/>
      <c r="K125" s="65" t="s">
        <v>660</v>
      </c>
      <c r="L125" s="76">
        <v>385</v>
      </c>
      <c r="M125" s="59">
        <f>VLOOKUP(B125,'[2]deparmanentos (12)'!$C$1:$H$58,6,FALSE)</f>
        <v>11</v>
      </c>
      <c r="N125" s="59">
        <f>VLOOKUP(M125,'[2]deparmanentos (12)'!$A$1:$D$58,4,FALSE)</f>
        <v>3</v>
      </c>
      <c r="O125" s="60">
        <f>VLOOKUP(D125,'[4]tercero (30)'!$B$1:$Q$2234,16,FALSE)</f>
        <v>1</v>
      </c>
      <c r="P125" s="60" t="s">
        <v>184</v>
      </c>
      <c r="Q125" s="62">
        <v>30720867</v>
      </c>
      <c r="R125" s="63" t="s">
        <v>195</v>
      </c>
      <c r="S125" s="65">
        <v>40</v>
      </c>
      <c r="T125" s="76">
        <v>385</v>
      </c>
      <c r="U125" s="115" t="s">
        <v>1362</v>
      </c>
      <c r="V125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('2025-1','3','11','Ocasional','30720867','MIRANDA MARTINEZ GLORIA AMPARO','TC','','40','','Popayán','no','no','1','385');</v>
      </c>
      <c r="W125" s="59" t="s">
        <v>981</v>
      </c>
      <c r="X125" s="105" t="s">
        <v>982</v>
      </c>
    </row>
    <row r="126" spans="1:24" ht="99.75" x14ac:dyDescent="0.2">
      <c r="A126" s="60" t="s">
        <v>170</v>
      </c>
      <c r="B126" s="60" t="s">
        <v>184</v>
      </c>
      <c r="C126" s="78" t="s">
        <v>535</v>
      </c>
      <c r="D126" s="62">
        <v>34324842</v>
      </c>
      <c r="E126" s="63" t="s">
        <v>196</v>
      </c>
      <c r="F126" s="60" t="s">
        <v>668</v>
      </c>
      <c r="G126" s="64" t="s">
        <v>537</v>
      </c>
      <c r="H126" s="64"/>
      <c r="I126" s="65">
        <v>40</v>
      </c>
      <c r="J126" s="65"/>
      <c r="K126" s="65" t="s">
        <v>660</v>
      </c>
      <c r="L126" s="76" t="s">
        <v>1081</v>
      </c>
      <c r="M126" s="59">
        <f>VLOOKUP(B126,'[2]deparmanentos (12)'!$C$1:$H$58,6,FALSE)</f>
        <v>11</v>
      </c>
      <c r="N126" s="59">
        <f>VLOOKUP(M126,'[2]deparmanentos (12)'!$A$1:$D$58,4,FALSE)</f>
        <v>3</v>
      </c>
      <c r="O126" s="60">
        <f>VLOOKUP(D126,'[4]tercero (30)'!$B$1:$Q$2234,16,FALSE)</f>
        <v>1</v>
      </c>
      <c r="P126" s="60" t="s">
        <v>184</v>
      </c>
      <c r="Q126" s="62">
        <v>34324842</v>
      </c>
      <c r="R126" s="63" t="s">
        <v>196</v>
      </c>
      <c r="S126" s="65">
        <v>40</v>
      </c>
      <c r="T126" s="76" t="s">
        <v>1081</v>
      </c>
      <c r="U126" s="115" t="s">
        <v>1362</v>
      </c>
      <c r="V126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('2025-1','3','11','Ocasional','34324842','MUNOZ CASTRO ROCIO DEL CARMEN','TC','','40','','Popayán','no','no','1','288.32');</v>
      </c>
      <c r="W126" s="59" t="s">
        <v>981</v>
      </c>
      <c r="X126" s="105" t="s">
        <v>982</v>
      </c>
    </row>
    <row r="127" spans="1:24" ht="99.75" x14ac:dyDescent="0.2">
      <c r="A127" s="60" t="s">
        <v>170</v>
      </c>
      <c r="B127" s="60" t="s">
        <v>184</v>
      </c>
      <c r="C127" s="78" t="s">
        <v>535</v>
      </c>
      <c r="D127" s="62">
        <v>34317859</v>
      </c>
      <c r="E127" s="63" t="s">
        <v>197</v>
      </c>
      <c r="F127" s="60" t="s">
        <v>668</v>
      </c>
      <c r="G127" s="64" t="s">
        <v>537</v>
      </c>
      <c r="H127" s="64"/>
      <c r="I127" s="65">
        <v>40</v>
      </c>
      <c r="J127" s="65"/>
      <c r="K127" s="65" t="s">
        <v>660</v>
      </c>
      <c r="L127" s="76" t="s">
        <v>990</v>
      </c>
      <c r="M127" s="59">
        <f>VLOOKUP(B127,'[2]deparmanentos (12)'!$C$1:$H$58,6,FALSE)</f>
        <v>11</v>
      </c>
      <c r="N127" s="59">
        <f>VLOOKUP(M127,'[2]deparmanentos (12)'!$A$1:$D$58,4,FALSE)</f>
        <v>3</v>
      </c>
      <c r="O127" s="60">
        <f>VLOOKUP(D127,'[4]tercero (30)'!$B$1:$Q$2234,16,FALSE)</f>
        <v>1</v>
      </c>
      <c r="P127" s="60" t="s">
        <v>184</v>
      </c>
      <c r="Q127" s="62">
        <v>34317859</v>
      </c>
      <c r="R127" s="63" t="s">
        <v>197</v>
      </c>
      <c r="S127" s="65">
        <v>40</v>
      </c>
      <c r="T127" s="76" t="s">
        <v>990</v>
      </c>
      <c r="U127" s="115" t="s">
        <v>1362</v>
      </c>
      <c r="V127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('2025-1','3','11','Ocasional','34317859','NARVAEZ MARTINEZ SANDRA CECILIA','TC','','40','','Popayán','no','no','1','255.56');</v>
      </c>
      <c r="W127" s="59" t="s">
        <v>981</v>
      </c>
      <c r="X127" s="105" t="s">
        <v>982</v>
      </c>
    </row>
    <row r="128" spans="1:24" ht="99.75" x14ac:dyDescent="0.2">
      <c r="A128" s="60" t="s">
        <v>170</v>
      </c>
      <c r="B128" s="60" t="s">
        <v>184</v>
      </c>
      <c r="C128" s="78" t="s">
        <v>535</v>
      </c>
      <c r="D128" s="62">
        <v>1061753978</v>
      </c>
      <c r="E128" s="63" t="s">
        <v>570</v>
      </c>
      <c r="F128" s="60" t="s">
        <v>668</v>
      </c>
      <c r="G128" s="64" t="s">
        <v>539</v>
      </c>
      <c r="H128" s="64"/>
      <c r="I128" s="65">
        <v>20</v>
      </c>
      <c r="J128" s="65"/>
      <c r="K128" s="65" t="s">
        <v>660</v>
      </c>
      <c r="L128" s="76" t="s">
        <v>1082</v>
      </c>
      <c r="M128" s="59">
        <f>VLOOKUP(B128,'[2]deparmanentos (12)'!$C$1:$H$58,6,FALSE)</f>
        <v>11</v>
      </c>
      <c r="N128" s="59">
        <f>VLOOKUP(M128,'[2]deparmanentos (12)'!$A$1:$D$58,4,FALSE)</f>
        <v>3</v>
      </c>
      <c r="O128" s="60">
        <f>VLOOKUP(D128,'[4]tercero (30)'!$B$1:$Q$2234,16,FALSE)</f>
        <v>1</v>
      </c>
      <c r="P128" s="60" t="s">
        <v>184</v>
      </c>
      <c r="Q128" s="62">
        <v>1061753978</v>
      </c>
      <c r="R128" s="63" t="s">
        <v>570</v>
      </c>
      <c r="S128" s="65">
        <v>20</v>
      </c>
      <c r="T128" s="76" t="s">
        <v>1082</v>
      </c>
      <c r="U128" s="115" t="s">
        <v>1362</v>
      </c>
      <c r="V128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('2025-1','3','11','Ocasional','1061753978','ORDOÑEZ RAMOS GINA ALEJANDRA','MT','','20','','Popayán','no','no','1','255.44');</v>
      </c>
      <c r="W128" s="59" t="s">
        <v>981</v>
      </c>
      <c r="X128" s="105" t="s">
        <v>982</v>
      </c>
    </row>
    <row r="129" spans="1:24" ht="99.75" x14ac:dyDescent="0.2">
      <c r="A129" s="60" t="s">
        <v>170</v>
      </c>
      <c r="B129" s="60" t="s">
        <v>184</v>
      </c>
      <c r="C129" s="78" t="s">
        <v>535</v>
      </c>
      <c r="D129" s="62">
        <v>1061699251</v>
      </c>
      <c r="E129" s="63" t="s">
        <v>198</v>
      </c>
      <c r="F129" s="60" t="s">
        <v>668</v>
      </c>
      <c r="G129" s="64" t="s">
        <v>537</v>
      </c>
      <c r="H129" s="64"/>
      <c r="I129" s="65">
        <v>40</v>
      </c>
      <c r="J129" s="65"/>
      <c r="K129" s="65" t="s">
        <v>660</v>
      </c>
      <c r="L129" s="76" t="s">
        <v>1083</v>
      </c>
      <c r="M129" s="59">
        <f>VLOOKUP(B129,'[2]deparmanentos (12)'!$C$1:$H$58,6,FALSE)</f>
        <v>11</v>
      </c>
      <c r="N129" s="59">
        <f>VLOOKUP(M129,'[2]deparmanentos (12)'!$A$1:$D$58,4,FALSE)</f>
        <v>3</v>
      </c>
      <c r="O129" s="60">
        <f>VLOOKUP(D129,'[4]tercero (30)'!$B$1:$Q$2234,16,FALSE)</f>
        <v>1</v>
      </c>
      <c r="P129" s="60" t="s">
        <v>184</v>
      </c>
      <c r="Q129" s="62">
        <v>1061699251</v>
      </c>
      <c r="R129" s="63" t="s">
        <v>198</v>
      </c>
      <c r="S129" s="65">
        <v>40</v>
      </c>
      <c r="T129" s="76" t="s">
        <v>1083</v>
      </c>
      <c r="U129" s="115" t="s">
        <v>1362</v>
      </c>
      <c r="V129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('2025-1','3','11','Ocasional','1061699251','ORTEGA DORADO JULIE CAROLINA','TC','','40','','Popayán','no','no','1','300.9');</v>
      </c>
      <c r="W129" s="59" t="s">
        <v>981</v>
      </c>
      <c r="X129" s="105" t="s">
        <v>982</v>
      </c>
    </row>
    <row r="130" spans="1:24" ht="99.75" x14ac:dyDescent="0.2">
      <c r="A130" s="60" t="s">
        <v>170</v>
      </c>
      <c r="B130" s="60" t="s">
        <v>184</v>
      </c>
      <c r="C130" s="78" t="s">
        <v>535</v>
      </c>
      <c r="D130" s="62">
        <v>1061693919</v>
      </c>
      <c r="E130" s="63" t="s">
        <v>199</v>
      </c>
      <c r="F130" s="60" t="s">
        <v>668</v>
      </c>
      <c r="G130" s="64" t="s">
        <v>537</v>
      </c>
      <c r="H130" s="64"/>
      <c r="I130" s="65">
        <v>40</v>
      </c>
      <c r="J130" s="65"/>
      <c r="K130" s="65" t="s">
        <v>660</v>
      </c>
      <c r="L130" s="76" t="s">
        <v>1084</v>
      </c>
      <c r="M130" s="59">
        <f>VLOOKUP(B130,'[2]deparmanentos (12)'!$C$1:$H$58,6,FALSE)</f>
        <v>11</v>
      </c>
      <c r="N130" s="59">
        <f>VLOOKUP(M130,'[2]deparmanentos (12)'!$A$1:$D$58,4,FALSE)</f>
        <v>3</v>
      </c>
      <c r="O130" s="60">
        <f>VLOOKUP(D130,'[4]tercero (30)'!$B$1:$Q$2234,16,FALSE)</f>
        <v>1</v>
      </c>
      <c r="P130" s="60" t="s">
        <v>184</v>
      </c>
      <c r="Q130" s="62">
        <v>1061693919</v>
      </c>
      <c r="R130" s="63" t="s">
        <v>199</v>
      </c>
      <c r="S130" s="65">
        <v>40</v>
      </c>
      <c r="T130" s="76" t="s">
        <v>1084</v>
      </c>
      <c r="U130" s="115" t="s">
        <v>1362</v>
      </c>
      <c r="V130" s="104" t="str">
        <f t="shared" si="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('2025-1','3','11','Ocasional','1061693919','PABON SALAZAR YUSLEY KATERINE','TC','','40','','Popayán','no','no','1','329.61');</v>
      </c>
      <c r="W130" s="59" t="s">
        <v>981</v>
      </c>
      <c r="X130" s="105" t="s">
        <v>982</v>
      </c>
    </row>
    <row r="131" spans="1:24" ht="99.75" x14ac:dyDescent="0.2">
      <c r="A131" s="60" t="s">
        <v>170</v>
      </c>
      <c r="B131" s="60" t="s">
        <v>184</v>
      </c>
      <c r="C131" s="78" t="s">
        <v>535</v>
      </c>
      <c r="D131" s="62">
        <v>1061718060</v>
      </c>
      <c r="E131" s="63" t="s">
        <v>200</v>
      </c>
      <c r="F131" s="60" t="s">
        <v>668</v>
      </c>
      <c r="G131" s="64" t="s">
        <v>537</v>
      </c>
      <c r="H131" s="64"/>
      <c r="I131" s="65">
        <v>40</v>
      </c>
      <c r="J131" s="65"/>
      <c r="K131" s="65" t="s">
        <v>660</v>
      </c>
      <c r="L131" s="76" t="s">
        <v>1085</v>
      </c>
      <c r="M131" s="59">
        <f>VLOOKUP(B131,'[2]deparmanentos (12)'!$C$1:$H$58,6,FALSE)</f>
        <v>11</v>
      </c>
      <c r="N131" s="59">
        <f>VLOOKUP(M131,'[2]deparmanentos (12)'!$A$1:$D$58,4,FALSE)</f>
        <v>3</v>
      </c>
      <c r="O131" s="60">
        <f>VLOOKUP(D131,'[4]tercero (30)'!$B$1:$Q$2234,16,FALSE)</f>
        <v>1</v>
      </c>
      <c r="P131" s="60" t="s">
        <v>184</v>
      </c>
      <c r="Q131" s="62">
        <v>1061718060</v>
      </c>
      <c r="R131" s="63" t="s">
        <v>200</v>
      </c>
      <c r="S131" s="65">
        <v>40</v>
      </c>
      <c r="T131" s="76" t="s">
        <v>1085</v>
      </c>
      <c r="U131" s="115" t="s">
        <v>1362</v>
      </c>
      <c r="V131" s="104" t="str">
        <f t="shared" ref="V131:V194" si="2">+U131&amp;N131&amp;X131&amp;M131&amp;X131&amp;F131&amp;X131&amp;D131&amp;X131&amp;E131&amp;X131&amp;G131&amp;X131&amp;H131&amp;X131&amp;I131&amp;X131&amp;J131&amp;X131&amp;K131&amp;X131&amp;"no"&amp;X131&amp;"no"&amp;X131&amp;"1"&amp;X131&amp;L131&amp;"');"</f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('2025-1','3','11','Ocasional','1061718060','POLANCO PASAJE JHON EDWIN','TC','','40','','Popayán','no','no','1','326.66');</v>
      </c>
      <c r="W131" s="59" t="s">
        <v>981</v>
      </c>
      <c r="X131" s="105" t="s">
        <v>982</v>
      </c>
    </row>
    <row r="132" spans="1:24" ht="99.75" x14ac:dyDescent="0.2">
      <c r="A132" s="60" t="s">
        <v>170</v>
      </c>
      <c r="B132" s="60" t="s">
        <v>184</v>
      </c>
      <c r="C132" s="78" t="s">
        <v>535</v>
      </c>
      <c r="D132" s="62">
        <v>14466748</v>
      </c>
      <c r="E132" s="63" t="s">
        <v>201</v>
      </c>
      <c r="F132" s="60" t="s">
        <v>668</v>
      </c>
      <c r="G132" s="64" t="s">
        <v>537</v>
      </c>
      <c r="H132" s="64"/>
      <c r="I132" s="65">
        <v>40</v>
      </c>
      <c r="J132" s="65"/>
      <c r="K132" s="65" t="s">
        <v>660</v>
      </c>
      <c r="L132" s="76" t="s">
        <v>1086</v>
      </c>
      <c r="M132" s="59">
        <f>VLOOKUP(B132,'[2]deparmanentos (12)'!$C$1:$H$58,6,FALSE)</f>
        <v>11</v>
      </c>
      <c r="N132" s="59">
        <f>VLOOKUP(M132,'[2]deparmanentos (12)'!$A$1:$D$58,4,FALSE)</f>
        <v>3</v>
      </c>
      <c r="O132" s="60">
        <f>VLOOKUP(D132,'[4]tercero (30)'!$B$1:$Q$2234,16,FALSE)</f>
        <v>1</v>
      </c>
      <c r="P132" s="60" t="s">
        <v>184</v>
      </c>
      <c r="Q132" s="62">
        <v>14466748</v>
      </c>
      <c r="R132" s="63" t="s">
        <v>201</v>
      </c>
      <c r="S132" s="65">
        <v>40</v>
      </c>
      <c r="T132" s="76" t="s">
        <v>1086</v>
      </c>
      <c r="U132" s="115" t="s">
        <v>1362</v>
      </c>
      <c r="V132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('2025-1','3','11','Ocasional','14466748','RODRIGUEZ CUARTAS ALEJANDRO ','TC','','40','','Popayán','no','no','1','272.13');</v>
      </c>
      <c r="W132" s="59" t="s">
        <v>981</v>
      </c>
      <c r="X132" s="105" t="s">
        <v>982</v>
      </c>
    </row>
    <row r="133" spans="1:24" ht="99.75" x14ac:dyDescent="0.2">
      <c r="A133" s="60" t="s">
        <v>170</v>
      </c>
      <c r="B133" s="60" t="s">
        <v>184</v>
      </c>
      <c r="C133" s="78" t="s">
        <v>535</v>
      </c>
      <c r="D133" s="62">
        <v>1061696388</v>
      </c>
      <c r="E133" s="63" t="s">
        <v>202</v>
      </c>
      <c r="F133" s="60" t="s">
        <v>668</v>
      </c>
      <c r="G133" s="64" t="s">
        <v>537</v>
      </c>
      <c r="H133" s="64"/>
      <c r="I133" s="65">
        <v>40</v>
      </c>
      <c r="J133" s="65"/>
      <c r="K133" s="65" t="s">
        <v>660</v>
      </c>
      <c r="L133" s="76" t="s">
        <v>1087</v>
      </c>
      <c r="M133" s="59">
        <f>VLOOKUP(B133,'[2]deparmanentos (12)'!$C$1:$H$58,6,FALSE)</f>
        <v>11</v>
      </c>
      <c r="N133" s="59">
        <f>VLOOKUP(M133,'[2]deparmanentos (12)'!$A$1:$D$58,4,FALSE)</f>
        <v>3</v>
      </c>
      <c r="O133" s="60">
        <f>VLOOKUP(D133,'[4]tercero (30)'!$B$1:$Q$2234,16,FALSE)</f>
        <v>1</v>
      </c>
      <c r="P133" s="60" t="s">
        <v>184</v>
      </c>
      <c r="Q133" s="62">
        <v>1061696388</v>
      </c>
      <c r="R133" s="63" t="s">
        <v>202</v>
      </c>
      <c r="S133" s="65">
        <v>40</v>
      </c>
      <c r="T133" s="76" t="s">
        <v>1087</v>
      </c>
      <c r="U133" s="115" t="s">
        <v>1362</v>
      </c>
      <c r="V133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('2025-1','3','11','Ocasional','1061696388','SANTACRUZ VEGA MARIA CAMILA','TC','','40','','Popayán','no','no','1','296.76');</v>
      </c>
      <c r="W133" s="59" t="s">
        <v>981</v>
      </c>
      <c r="X133" s="105" t="s">
        <v>982</v>
      </c>
    </row>
    <row r="134" spans="1:24" ht="99.75" x14ac:dyDescent="0.2">
      <c r="A134" s="60" t="s">
        <v>170</v>
      </c>
      <c r="B134" s="60" t="s">
        <v>184</v>
      </c>
      <c r="C134" s="78" t="s">
        <v>535</v>
      </c>
      <c r="D134" s="62">
        <v>1061738519</v>
      </c>
      <c r="E134" s="63" t="s">
        <v>203</v>
      </c>
      <c r="F134" s="60" t="s">
        <v>668</v>
      </c>
      <c r="G134" s="64" t="s">
        <v>537</v>
      </c>
      <c r="H134" s="64"/>
      <c r="I134" s="65">
        <v>40</v>
      </c>
      <c r="J134" s="65"/>
      <c r="K134" s="65" t="s">
        <v>660</v>
      </c>
      <c r="L134" s="76" t="s">
        <v>1088</v>
      </c>
      <c r="M134" s="59">
        <f>VLOOKUP(B134,'[2]deparmanentos (12)'!$C$1:$H$58,6,FALSE)</f>
        <v>11</v>
      </c>
      <c r="N134" s="59">
        <f>VLOOKUP(M134,'[2]deparmanentos (12)'!$A$1:$D$58,4,FALSE)</f>
        <v>3</v>
      </c>
      <c r="O134" s="60">
        <f>VLOOKUP(D134,'[4]tercero (30)'!$B$1:$Q$2234,16,FALSE)</f>
        <v>1</v>
      </c>
      <c r="P134" s="60" t="s">
        <v>184</v>
      </c>
      <c r="Q134" s="62">
        <v>1061738519</v>
      </c>
      <c r="R134" s="63" t="s">
        <v>203</v>
      </c>
      <c r="S134" s="65">
        <v>40</v>
      </c>
      <c r="T134" s="76" t="s">
        <v>1088</v>
      </c>
      <c r="U134" s="115" t="s">
        <v>1362</v>
      </c>
      <c r="V134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('2025-1','3','11','Ocasional','1061738519','TRUJILLO URIBE LAURA MERCEDES','TC','','40','','Popayán','no','no','1','321.44');</v>
      </c>
      <c r="W134" s="59" t="s">
        <v>981</v>
      </c>
      <c r="X134" s="105" t="s">
        <v>982</v>
      </c>
    </row>
    <row r="135" spans="1:24" ht="99.75" x14ac:dyDescent="0.2">
      <c r="A135" s="70" t="s">
        <v>170</v>
      </c>
      <c r="B135" s="70" t="s">
        <v>184</v>
      </c>
      <c r="C135" s="71" t="s">
        <v>535</v>
      </c>
      <c r="D135" s="72">
        <v>25292596</v>
      </c>
      <c r="E135" s="73" t="s">
        <v>204</v>
      </c>
      <c r="F135" s="60" t="s">
        <v>668</v>
      </c>
      <c r="G135" s="71" t="s">
        <v>539</v>
      </c>
      <c r="H135" s="71"/>
      <c r="I135" s="74">
        <v>20</v>
      </c>
      <c r="J135" s="74"/>
      <c r="K135" s="65" t="s">
        <v>660</v>
      </c>
      <c r="L135" s="75">
        <v>275</v>
      </c>
      <c r="M135" s="59">
        <f>VLOOKUP(B135,'[2]deparmanentos (12)'!$C$1:$H$58,6,FALSE)</f>
        <v>11</v>
      </c>
      <c r="N135" s="59">
        <f>VLOOKUP(M135,'[2]deparmanentos (12)'!$A$1:$D$58,4,FALSE)</f>
        <v>3</v>
      </c>
      <c r="O135" s="60">
        <f>VLOOKUP(D135,'[4]tercero (30)'!$B$1:$Q$2234,16,FALSE)</f>
        <v>1</v>
      </c>
      <c r="P135" s="70" t="s">
        <v>184</v>
      </c>
      <c r="Q135" s="72">
        <v>25292596</v>
      </c>
      <c r="R135" s="73" t="s">
        <v>204</v>
      </c>
      <c r="S135" s="74">
        <v>20</v>
      </c>
      <c r="T135" s="75">
        <v>275</v>
      </c>
      <c r="U135" s="115" t="s">
        <v>1362</v>
      </c>
      <c r="V135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('2025-1','3','11','Ocasional','25292596','VEGA ARIAS PAOLA ANDREA','MT','','20','','Popayán','no','no','1','275');</v>
      </c>
      <c r="W135" s="59" t="s">
        <v>981</v>
      </c>
      <c r="X135" s="105" t="s">
        <v>982</v>
      </c>
    </row>
    <row r="136" spans="1:24" ht="99.75" x14ac:dyDescent="0.2">
      <c r="A136" s="60" t="s">
        <v>170</v>
      </c>
      <c r="B136" s="60" t="s">
        <v>184</v>
      </c>
      <c r="C136" s="78" t="s">
        <v>535</v>
      </c>
      <c r="D136" s="62">
        <v>10293365</v>
      </c>
      <c r="E136" s="63" t="s">
        <v>205</v>
      </c>
      <c r="F136" s="60" t="s">
        <v>668</v>
      </c>
      <c r="G136" s="64" t="s">
        <v>537</v>
      </c>
      <c r="H136" s="64"/>
      <c r="I136" s="65">
        <v>40</v>
      </c>
      <c r="J136" s="65"/>
      <c r="K136" s="65" t="s">
        <v>660</v>
      </c>
      <c r="L136" s="76" t="s">
        <v>1089</v>
      </c>
      <c r="M136" s="59">
        <f>VLOOKUP(B136,'[2]deparmanentos (12)'!$C$1:$H$58,6,FALSE)</f>
        <v>11</v>
      </c>
      <c r="N136" s="59">
        <f>VLOOKUP(M136,'[2]deparmanentos (12)'!$A$1:$D$58,4,FALSE)</f>
        <v>3</v>
      </c>
      <c r="O136" s="60">
        <f>VLOOKUP(D136,'[4]tercero (30)'!$B$1:$Q$2234,16,FALSE)</f>
        <v>1</v>
      </c>
      <c r="P136" s="60" t="s">
        <v>184</v>
      </c>
      <c r="Q136" s="62">
        <v>10293365</v>
      </c>
      <c r="R136" s="63" t="s">
        <v>205</v>
      </c>
      <c r="S136" s="65">
        <v>40</v>
      </c>
      <c r="T136" s="76" t="s">
        <v>1089</v>
      </c>
      <c r="U136" s="115" t="s">
        <v>1362</v>
      </c>
      <c r="V136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('2025-1','3','11','Ocasional','10293365','VELA PRIETO CESAR JOSE','TC','','40','','Popayán','no','no','1','310.1');</v>
      </c>
      <c r="W136" s="59" t="s">
        <v>981</v>
      </c>
      <c r="X136" s="105" t="s">
        <v>982</v>
      </c>
    </row>
    <row r="137" spans="1:24" ht="99.75" x14ac:dyDescent="0.2">
      <c r="A137" s="60" t="s">
        <v>170</v>
      </c>
      <c r="B137" s="60" t="s">
        <v>184</v>
      </c>
      <c r="C137" s="78" t="s">
        <v>535</v>
      </c>
      <c r="D137" s="62">
        <v>34320956</v>
      </c>
      <c r="E137" s="63" t="s">
        <v>206</v>
      </c>
      <c r="F137" s="60" t="s">
        <v>668</v>
      </c>
      <c r="G137" s="64" t="s">
        <v>537</v>
      </c>
      <c r="H137" s="64"/>
      <c r="I137" s="65">
        <v>40</v>
      </c>
      <c r="J137" s="65"/>
      <c r="K137" s="65" t="s">
        <v>660</v>
      </c>
      <c r="L137" s="76" t="s">
        <v>1090</v>
      </c>
      <c r="M137" s="59">
        <f>VLOOKUP(B137,'[2]deparmanentos (12)'!$C$1:$H$58,6,FALSE)</f>
        <v>11</v>
      </c>
      <c r="N137" s="59">
        <f>VLOOKUP(M137,'[2]deparmanentos (12)'!$A$1:$D$58,4,FALSE)</f>
        <v>3</v>
      </c>
      <c r="O137" s="60">
        <f>VLOOKUP(D137,'[4]tercero (30)'!$B$1:$Q$2234,16,FALSE)</f>
        <v>1</v>
      </c>
      <c r="P137" s="60" t="s">
        <v>184</v>
      </c>
      <c r="Q137" s="62">
        <v>34320956</v>
      </c>
      <c r="R137" s="63" t="s">
        <v>206</v>
      </c>
      <c r="S137" s="65">
        <v>40</v>
      </c>
      <c r="T137" s="76" t="s">
        <v>1090</v>
      </c>
      <c r="U137" s="115" t="s">
        <v>1362</v>
      </c>
      <c r="V137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('2025-1','3','11','Ocasional','34320956','VIDAL RUALES CAROL MILENA','TC','','40','','Popayán','no','no','1','307.8');</v>
      </c>
      <c r="W137" s="59" t="s">
        <v>981</v>
      </c>
      <c r="X137" s="105" t="s">
        <v>982</v>
      </c>
    </row>
    <row r="138" spans="1:24" ht="99.75" x14ac:dyDescent="0.2">
      <c r="A138" s="60" t="s">
        <v>170</v>
      </c>
      <c r="B138" s="60" t="s">
        <v>207</v>
      </c>
      <c r="C138" s="78" t="s">
        <v>535</v>
      </c>
      <c r="D138" s="62">
        <v>34559165</v>
      </c>
      <c r="E138" s="63" t="s">
        <v>208</v>
      </c>
      <c r="F138" s="60" t="s">
        <v>668</v>
      </c>
      <c r="G138" s="64" t="s">
        <v>539</v>
      </c>
      <c r="H138" s="64"/>
      <c r="I138" s="65">
        <v>20</v>
      </c>
      <c r="J138" s="65"/>
      <c r="K138" s="65" t="s">
        <v>660</v>
      </c>
      <c r="L138" s="76" t="s">
        <v>1091</v>
      </c>
      <c r="M138" s="59">
        <f>VLOOKUP(B138,'[2]deparmanentos (12)'!$C$1:$H$58,6,FALSE)</f>
        <v>9</v>
      </c>
      <c r="N138" s="59">
        <f>VLOOKUP(M138,'[2]deparmanentos (12)'!$A$1:$D$58,4,FALSE)</f>
        <v>3</v>
      </c>
      <c r="O138" s="60">
        <f>VLOOKUP(D138,'[4]tercero (30)'!$B$1:$Q$2234,16,FALSE)</f>
        <v>1</v>
      </c>
      <c r="P138" s="60" t="s">
        <v>207</v>
      </c>
      <c r="Q138" s="62">
        <v>34559165</v>
      </c>
      <c r="R138" s="63" t="s">
        <v>208</v>
      </c>
      <c r="S138" s="65">
        <v>20</v>
      </c>
      <c r="T138" s="76" t="s">
        <v>1091</v>
      </c>
      <c r="U138" s="115" t="s">
        <v>1362</v>
      </c>
      <c r="V138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('2025-1','3','9','Ocasional','34559165','AMEZQUITA LONDOÑO ADRIANA PATRICIA','MT','','20','','Popayán','no','no','1','395.16');</v>
      </c>
      <c r="W138" s="59" t="s">
        <v>981</v>
      </c>
      <c r="X138" s="105" t="s">
        <v>982</v>
      </c>
    </row>
    <row r="139" spans="1:24" ht="99.75" x14ac:dyDescent="0.2">
      <c r="A139" s="60" t="s">
        <v>170</v>
      </c>
      <c r="B139" s="60" t="s">
        <v>207</v>
      </c>
      <c r="C139" s="78" t="s">
        <v>535</v>
      </c>
      <c r="D139" s="62">
        <v>34331407</v>
      </c>
      <c r="E139" s="63" t="s">
        <v>209</v>
      </c>
      <c r="F139" s="60" t="s">
        <v>668</v>
      </c>
      <c r="G139" s="64" t="s">
        <v>537</v>
      </c>
      <c r="H139" s="64"/>
      <c r="I139" s="65">
        <v>40</v>
      </c>
      <c r="J139" s="65"/>
      <c r="K139" s="65" t="s">
        <v>660</v>
      </c>
      <c r="L139" s="76" t="s">
        <v>1092</v>
      </c>
      <c r="M139" s="59">
        <f>VLOOKUP(B139,'[2]deparmanentos (12)'!$C$1:$H$58,6,FALSE)</f>
        <v>9</v>
      </c>
      <c r="N139" s="59">
        <f>VLOOKUP(M139,'[2]deparmanentos (12)'!$A$1:$D$58,4,FALSE)</f>
        <v>3</v>
      </c>
      <c r="O139" s="60">
        <f>VLOOKUP(D139,'[4]tercero (30)'!$B$1:$Q$2234,16,FALSE)</f>
        <v>1</v>
      </c>
      <c r="P139" s="60" t="s">
        <v>207</v>
      </c>
      <c r="Q139" s="62">
        <v>34331407</v>
      </c>
      <c r="R139" s="63" t="s">
        <v>209</v>
      </c>
      <c r="S139" s="65">
        <v>40</v>
      </c>
      <c r="T139" s="76" t="s">
        <v>1092</v>
      </c>
      <c r="U139" s="115" t="s">
        <v>1362</v>
      </c>
      <c r="V139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('2025-1','3','9','Ocasional','34331407','CAMPOS BERMUDEZ LISET VIVIANA','TC','','40','','Popayán','no','no','1','342.5');</v>
      </c>
      <c r="W139" s="59" t="s">
        <v>981</v>
      </c>
      <c r="X139" s="105" t="s">
        <v>982</v>
      </c>
    </row>
    <row r="140" spans="1:24" ht="99.75" x14ac:dyDescent="0.2">
      <c r="A140" s="60" t="s">
        <v>170</v>
      </c>
      <c r="B140" s="60" t="s">
        <v>207</v>
      </c>
      <c r="C140" s="78" t="s">
        <v>535</v>
      </c>
      <c r="D140" s="62">
        <v>1061750476</v>
      </c>
      <c r="E140" s="63" t="s">
        <v>210</v>
      </c>
      <c r="F140" s="60" t="s">
        <v>668</v>
      </c>
      <c r="G140" s="64" t="s">
        <v>537</v>
      </c>
      <c r="H140" s="64"/>
      <c r="I140" s="65">
        <v>40</v>
      </c>
      <c r="J140" s="65"/>
      <c r="K140" s="65" t="s">
        <v>660</v>
      </c>
      <c r="L140" s="76" t="s">
        <v>1093</v>
      </c>
      <c r="M140" s="59">
        <f>VLOOKUP(B140,'[2]deparmanentos (12)'!$C$1:$H$58,6,FALSE)</f>
        <v>9</v>
      </c>
      <c r="N140" s="59">
        <f>VLOOKUP(M140,'[2]deparmanentos (12)'!$A$1:$D$58,4,FALSE)</f>
        <v>3</v>
      </c>
      <c r="O140" s="60">
        <f>VLOOKUP(D140,'[4]tercero (30)'!$B$1:$Q$2234,16,FALSE)</f>
        <v>1</v>
      </c>
      <c r="P140" s="60" t="s">
        <v>207</v>
      </c>
      <c r="Q140" s="62">
        <v>1061750476</v>
      </c>
      <c r="R140" s="63" t="s">
        <v>210</v>
      </c>
      <c r="S140" s="65">
        <v>40</v>
      </c>
      <c r="T140" s="76" t="s">
        <v>1093</v>
      </c>
      <c r="U140" s="115" t="s">
        <v>1362</v>
      </c>
      <c r="V140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('2025-1','3','9','Ocasional','1061750476','CELIS QUINAYÁS VIVIANA MARCELA','TC','','40','','Popayán','no','no','1','301.62');</v>
      </c>
      <c r="W140" s="59" t="s">
        <v>981</v>
      </c>
      <c r="X140" s="105" t="s">
        <v>982</v>
      </c>
    </row>
    <row r="141" spans="1:24" ht="99.75" x14ac:dyDescent="0.2">
      <c r="A141" s="94" t="s">
        <v>170</v>
      </c>
      <c r="B141" s="94" t="s">
        <v>207</v>
      </c>
      <c r="C141" s="100" t="s">
        <v>535</v>
      </c>
      <c r="D141" s="95">
        <v>34319839</v>
      </c>
      <c r="E141" s="96" t="s">
        <v>571</v>
      </c>
      <c r="F141" s="94" t="s">
        <v>668</v>
      </c>
      <c r="G141" s="97" t="s">
        <v>539</v>
      </c>
      <c r="H141" s="97"/>
      <c r="I141" s="98">
        <v>20</v>
      </c>
      <c r="J141" s="98"/>
      <c r="K141" s="98" t="s">
        <v>660</v>
      </c>
      <c r="L141" s="101">
        <v>255</v>
      </c>
      <c r="M141" s="59">
        <f>VLOOKUP(B141,'[2]deparmanentos (12)'!$C$1:$H$58,6,FALSE)</f>
        <v>9</v>
      </c>
      <c r="N141" s="59">
        <f>VLOOKUP(M141,'[2]deparmanentos (12)'!$A$1:$D$58,4,FALSE)</f>
        <v>3</v>
      </c>
      <c r="O141" s="60" t="e">
        <f>VLOOKUP(D141,'[4]tercero (30)'!$B$1:$Q$2234,16,FALSE)</f>
        <v>#N/A</v>
      </c>
      <c r="P141" s="60" t="s">
        <v>207</v>
      </c>
      <c r="Q141" s="62">
        <v>34319839</v>
      </c>
      <c r="R141" s="63" t="s">
        <v>571</v>
      </c>
      <c r="S141" s="65">
        <v>20</v>
      </c>
      <c r="T141" s="76">
        <v>255</v>
      </c>
      <c r="U141" s="115" t="s">
        <v>1362</v>
      </c>
      <c r="V141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('2025-1','3','9','Ocasional','34319839','CERÓN ESPINOSA SHARA PAOLA','MT','','20','','Popayán','no','no','1','255');</v>
      </c>
      <c r="W141" s="59" t="s">
        <v>981</v>
      </c>
      <c r="X141" s="105" t="s">
        <v>982</v>
      </c>
    </row>
    <row r="142" spans="1:24" ht="99.75" x14ac:dyDescent="0.2">
      <c r="A142" s="60" t="s">
        <v>170</v>
      </c>
      <c r="B142" s="60" t="s">
        <v>207</v>
      </c>
      <c r="C142" s="78" t="s">
        <v>535</v>
      </c>
      <c r="D142" s="62">
        <v>34563785</v>
      </c>
      <c r="E142" s="63" t="s">
        <v>211</v>
      </c>
      <c r="F142" s="60" t="s">
        <v>668</v>
      </c>
      <c r="G142" s="64" t="s">
        <v>539</v>
      </c>
      <c r="H142" s="64"/>
      <c r="I142" s="65">
        <v>20</v>
      </c>
      <c r="J142" s="65"/>
      <c r="K142" s="65" t="s">
        <v>660</v>
      </c>
      <c r="L142" s="76">
        <v>301</v>
      </c>
      <c r="M142" s="59">
        <f>VLOOKUP(B142,'[2]deparmanentos (12)'!$C$1:$H$58,6,FALSE)</f>
        <v>9</v>
      </c>
      <c r="N142" s="59">
        <f>VLOOKUP(M142,'[2]deparmanentos (12)'!$A$1:$D$58,4,FALSE)</f>
        <v>3</v>
      </c>
      <c r="O142" s="60">
        <f>VLOOKUP(D142,'[4]tercero (30)'!$B$1:$Q$2234,16,FALSE)</f>
        <v>1</v>
      </c>
      <c r="P142" s="60" t="s">
        <v>207</v>
      </c>
      <c r="Q142" s="62">
        <v>34563785</v>
      </c>
      <c r="R142" s="63" t="s">
        <v>211</v>
      </c>
      <c r="S142" s="65">
        <v>20</v>
      </c>
      <c r="T142" s="76">
        <v>301</v>
      </c>
      <c r="U142" s="115" t="s">
        <v>1362</v>
      </c>
      <c r="V142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('2025-1','3','9','Ocasional','34563785','ESCOBAR REINOSO MARIA CLAUDIA','MT','','20','','Popayán','no','no','1','301');</v>
      </c>
      <c r="W142" s="59" t="s">
        <v>981</v>
      </c>
      <c r="X142" s="105" t="s">
        <v>982</v>
      </c>
    </row>
    <row r="143" spans="1:24" ht="99.75" x14ac:dyDescent="0.2">
      <c r="A143" s="60" t="s">
        <v>170</v>
      </c>
      <c r="B143" s="60" t="s">
        <v>207</v>
      </c>
      <c r="C143" s="78" t="s">
        <v>535</v>
      </c>
      <c r="D143" s="62">
        <v>1061746354</v>
      </c>
      <c r="E143" s="63" t="s">
        <v>212</v>
      </c>
      <c r="F143" s="60" t="s">
        <v>668</v>
      </c>
      <c r="G143" s="64" t="s">
        <v>539</v>
      </c>
      <c r="H143" s="64"/>
      <c r="I143" s="65">
        <v>20</v>
      </c>
      <c r="J143" s="65"/>
      <c r="K143" s="65" t="s">
        <v>660</v>
      </c>
      <c r="L143" s="76" t="s">
        <v>1094</v>
      </c>
      <c r="M143" s="59">
        <f>VLOOKUP(B143,'[2]deparmanentos (12)'!$C$1:$H$58,6,FALSE)</f>
        <v>9</v>
      </c>
      <c r="N143" s="59">
        <f>VLOOKUP(M143,'[2]deparmanentos (12)'!$A$1:$D$58,4,FALSE)</f>
        <v>3</v>
      </c>
      <c r="O143" s="60">
        <f>VLOOKUP(D143,'[4]tercero (30)'!$B$1:$Q$2234,16,FALSE)</f>
        <v>1</v>
      </c>
      <c r="P143" s="60" t="s">
        <v>207</v>
      </c>
      <c r="Q143" s="62">
        <v>1061746354</v>
      </c>
      <c r="R143" s="63" t="s">
        <v>212</v>
      </c>
      <c r="S143" s="65">
        <v>20</v>
      </c>
      <c r="T143" s="76" t="s">
        <v>1094</v>
      </c>
      <c r="U143" s="115" t="s">
        <v>1362</v>
      </c>
      <c r="V143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('2025-1','3','9','Ocasional','1061746354','GONZÁLEZ ROJAS TATIANA','MT','','20','','Popayán','no','no','1','281.24');</v>
      </c>
      <c r="W143" s="59" t="s">
        <v>981</v>
      </c>
      <c r="X143" s="105" t="s">
        <v>982</v>
      </c>
    </row>
    <row r="144" spans="1:24" ht="99.75" x14ac:dyDescent="0.2">
      <c r="A144" s="60" t="s">
        <v>170</v>
      </c>
      <c r="B144" s="60" t="s">
        <v>207</v>
      </c>
      <c r="C144" s="78" t="s">
        <v>535</v>
      </c>
      <c r="D144" s="62">
        <v>25635262</v>
      </c>
      <c r="E144" s="63" t="s">
        <v>213</v>
      </c>
      <c r="F144" s="60" t="s">
        <v>668</v>
      </c>
      <c r="G144" s="64" t="s">
        <v>539</v>
      </c>
      <c r="H144" s="64"/>
      <c r="I144" s="65">
        <v>20</v>
      </c>
      <c r="J144" s="65"/>
      <c r="K144" s="65" t="s">
        <v>660</v>
      </c>
      <c r="L144" s="76" t="s">
        <v>1095</v>
      </c>
      <c r="M144" s="59">
        <f>VLOOKUP(B144,'[2]deparmanentos (12)'!$C$1:$H$58,6,FALSE)</f>
        <v>9</v>
      </c>
      <c r="N144" s="59">
        <f>VLOOKUP(M144,'[2]deparmanentos (12)'!$A$1:$D$58,4,FALSE)</f>
        <v>3</v>
      </c>
      <c r="O144" s="60">
        <f>VLOOKUP(D144,'[4]tercero (30)'!$B$1:$Q$2234,16,FALSE)</f>
        <v>1</v>
      </c>
      <c r="P144" s="60" t="s">
        <v>207</v>
      </c>
      <c r="Q144" s="62">
        <v>25635262</v>
      </c>
      <c r="R144" s="63" t="s">
        <v>213</v>
      </c>
      <c r="S144" s="65">
        <v>20</v>
      </c>
      <c r="T144" s="76" t="s">
        <v>1095</v>
      </c>
      <c r="U144" s="115" t="s">
        <v>1362</v>
      </c>
      <c r="V144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('2025-1','3','9','Ocasional','25635262','GUERRERO ISAZA YANETH','MT','','20','','Popayán','no','no','1','245.56');</v>
      </c>
      <c r="W144" s="59" t="s">
        <v>981</v>
      </c>
      <c r="X144" s="105" t="s">
        <v>982</v>
      </c>
    </row>
    <row r="145" spans="1:24" ht="99.75" x14ac:dyDescent="0.2">
      <c r="A145" s="60" t="s">
        <v>170</v>
      </c>
      <c r="B145" s="60" t="s">
        <v>207</v>
      </c>
      <c r="C145" s="78" t="s">
        <v>535</v>
      </c>
      <c r="D145" s="62">
        <v>1061728066</v>
      </c>
      <c r="E145" s="63" t="s">
        <v>214</v>
      </c>
      <c r="F145" s="60" t="s">
        <v>668</v>
      </c>
      <c r="G145" s="64" t="s">
        <v>537</v>
      </c>
      <c r="H145" s="64"/>
      <c r="I145" s="65">
        <v>40</v>
      </c>
      <c r="J145" s="65"/>
      <c r="K145" s="65" t="s">
        <v>660</v>
      </c>
      <c r="L145" s="76" t="s">
        <v>1096</v>
      </c>
      <c r="M145" s="59">
        <f>VLOOKUP(B145,'[2]deparmanentos (12)'!$C$1:$H$58,6,FALSE)</f>
        <v>9</v>
      </c>
      <c r="N145" s="59">
        <f>VLOOKUP(M145,'[2]deparmanentos (12)'!$A$1:$D$58,4,FALSE)</f>
        <v>3</v>
      </c>
      <c r="O145" s="60">
        <f>VLOOKUP(D145,'[4]tercero (30)'!$B$1:$Q$2234,16,FALSE)</f>
        <v>1</v>
      </c>
      <c r="P145" s="60" t="s">
        <v>207</v>
      </c>
      <c r="Q145" s="62">
        <v>1061728066</v>
      </c>
      <c r="R145" s="63" t="s">
        <v>214</v>
      </c>
      <c r="S145" s="65">
        <v>40</v>
      </c>
      <c r="T145" s="76" t="s">
        <v>1096</v>
      </c>
      <c r="U145" s="115" t="s">
        <v>1362</v>
      </c>
      <c r="V145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('2025-1','3','9','Ocasional','1061728066','HOYOS QUISOBONY JEFFRY ALEXANDER','TC','','40','','Popayán','no','no','1','302.5');</v>
      </c>
      <c r="W145" s="59" t="s">
        <v>981</v>
      </c>
      <c r="X145" s="105" t="s">
        <v>982</v>
      </c>
    </row>
    <row r="146" spans="1:24" ht="99.75" x14ac:dyDescent="0.2">
      <c r="A146" s="94" t="s">
        <v>170</v>
      </c>
      <c r="B146" s="94" t="s">
        <v>207</v>
      </c>
      <c r="C146" s="100" t="s">
        <v>535</v>
      </c>
      <c r="D146" s="95">
        <v>1061714458</v>
      </c>
      <c r="E146" s="96" t="s">
        <v>572</v>
      </c>
      <c r="F146" s="94" t="s">
        <v>668</v>
      </c>
      <c r="G146" s="97" t="s">
        <v>539</v>
      </c>
      <c r="H146" s="97"/>
      <c r="I146" s="98">
        <v>20</v>
      </c>
      <c r="J146" s="98"/>
      <c r="K146" s="98" t="s">
        <v>660</v>
      </c>
      <c r="L146" s="101" t="s">
        <v>1097</v>
      </c>
      <c r="M146" s="59">
        <f>VLOOKUP(B146,'[2]deparmanentos (12)'!$C$1:$H$58,6,FALSE)</f>
        <v>9</v>
      </c>
      <c r="N146" s="59">
        <f>VLOOKUP(M146,'[2]deparmanentos (12)'!$A$1:$D$58,4,FALSE)</f>
        <v>3</v>
      </c>
      <c r="O146" s="60" t="e">
        <f>VLOOKUP(D146,'[4]tercero (30)'!$B$1:$Q$2234,16,FALSE)</f>
        <v>#N/A</v>
      </c>
      <c r="P146" s="60" t="s">
        <v>207</v>
      </c>
      <c r="Q146" s="62">
        <v>1061714458</v>
      </c>
      <c r="R146" s="63" t="s">
        <v>572</v>
      </c>
      <c r="S146" s="65">
        <v>20</v>
      </c>
      <c r="T146" s="76" t="s">
        <v>1097</v>
      </c>
      <c r="U146" s="115" t="s">
        <v>1362</v>
      </c>
      <c r="V146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('2025-1','3','9','Ocasional','1061714458','HURTADO PAZ JUAN MARTIN','MT','','20','','Popayán','no','no','1','235.64');</v>
      </c>
      <c r="W146" s="59" t="s">
        <v>981</v>
      </c>
      <c r="X146" s="105" t="s">
        <v>982</v>
      </c>
    </row>
    <row r="147" spans="1:24" ht="99.75" x14ac:dyDescent="0.2">
      <c r="A147" s="60" t="s">
        <v>170</v>
      </c>
      <c r="B147" s="60" t="s">
        <v>207</v>
      </c>
      <c r="C147" s="78" t="s">
        <v>535</v>
      </c>
      <c r="D147" s="62">
        <v>25292048</v>
      </c>
      <c r="E147" s="63" t="s">
        <v>215</v>
      </c>
      <c r="F147" s="60" t="s">
        <v>668</v>
      </c>
      <c r="G147" s="64" t="s">
        <v>537</v>
      </c>
      <c r="H147" s="64"/>
      <c r="I147" s="65">
        <v>40</v>
      </c>
      <c r="J147" s="65"/>
      <c r="K147" s="65" t="s">
        <v>660</v>
      </c>
      <c r="L147" s="76" t="s">
        <v>1098</v>
      </c>
      <c r="M147" s="59">
        <f>VLOOKUP(B147,'[2]deparmanentos (12)'!$C$1:$H$58,6,FALSE)</f>
        <v>9</v>
      </c>
      <c r="N147" s="59">
        <f>VLOOKUP(M147,'[2]deparmanentos (12)'!$A$1:$D$58,4,FALSE)</f>
        <v>3</v>
      </c>
      <c r="O147" s="60">
        <f>VLOOKUP(D147,'[4]tercero (30)'!$B$1:$Q$2234,16,FALSE)</f>
        <v>1</v>
      </c>
      <c r="P147" s="60" t="s">
        <v>207</v>
      </c>
      <c r="Q147" s="62">
        <v>25292048</v>
      </c>
      <c r="R147" s="63" t="s">
        <v>215</v>
      </c>
      <c r="S147" s="65">
        <v>40</v>
      </c>
      <c r="T147" s="76" t="s">
        <v>1098</v>
      </c>
      <c r="U147" s="115" t="s">
        <v>1362</v>
      </c>
      <c r="V147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('2025-1','3','9','Ocasional','25292048','LEDEZMA CHAVEZ BETSY MERCEDES','TC','','40','','Popayán','no','no','1','378.17');</v>
      </c>
      <c r="W147" s="59" t="s">
        <v>981</v>
      </c>
      <c r="X147" s="105" t="s">
        <v>982</v>
      </c>
    </row>
    <row r="148" spans="1:24" ht="99.75" x14ac:dyDescent="0.2">
      <c r="A148" s="60" t="s">
        <v>170</v>
      </c>
      <c r="B148" s="60" t="s">
        <v>207</v>
      </c>
      <c r="C148" s="78" t="s">
        <v>535</v>
      </c>
      <c r="D148" s="62">
        <v>25281150</v>
      </c>
      <c r="E148" s="63" t="s">
        <v>573</v>
      </c>
      <c r="F148" s="60" t="s">
        <v>668</v>
      </c>
      <c r="G148" s="64" t="s">
        <v>537</v>
      </c>
      <c r="H148" s="64"/>
      <c r="I148" s="65">
        <v>40</v>
      </c>
      <c r="J148" s="65"/>
      <c r="K148" s="65" t="s">
        <v>660</v>
      </c>
      <c r="L148" s="76" t="s">
        <v>1099</v>
      </c>
      <c r="M148" s="59">
        <f>VLOOKUP(B148,'[2]deparmanentos (12)'!$C$1:$H$58,6,FALSE)</f>
        <v>9</v>
      </c>
      <c r="N148" s="59">
        <f>VLOOKUP(M148,'[2]deparmanentos (12)'!$A$1:$D$58,4,FALSE)</f>
        <v>3</v>
      </c>
      <c r="O148" s="60">
        <f>VLOOKUP(D148,'[4]tercero (30)'!$B$1:$Q$2234,16,FALSE)</f>
        <v>1</v>
      </c>
      <c r="P148" s="60" t="s">
        <v>207</v>
      </c>
      <c r="Q148" s="62">
        <v>25281150</v>
      </c>
      <c r="R148" s="63" t="s">
        <v>573</v>
      </c>
      <c r="S148" s="65">
        <v>40</v>
      </c>
      <c r="T148" s="76" t="s">
        <v>1099</v>
      </c>
      <c r="U148" s="115" t="s">
        <v>1362</v>
      </c>
      <c r="V148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('2025-1','3','9','Ocasional','25281150','MAZABEL CUASQUER CLARA XIMENA','TC','','40','','Popayán','no','no','1','274.56');</v>
      </c>
      <c r="W148" s="59" t="s">
        <v>981</v>
      </c>
      <c r="X148" s="105" t="s">
        <v>982</v>
      </c>
    </row>
    <row r="149" spans="1:24" ht="99.75" x14ac:dyDescent="0.2">
      <c r="A149" s="60" t="s">
        <v>170</v>
      </c>
      <c r="B149" s="60" t="s">
        <v>207</v>
      </c>
      <c r="C149" s="78" t="s">
        <v>535</v>
      </c>
      <c r="D149" s="62">
        <v>31577990</v>
      </c>
      <c r="E149" s="63" t="s">
        <v>216</v>
      </c>
      <c r="F149" s="60" t="s">
        <v>668</v>
      </c>
      <c r="G149" s="64" t="s">
        <v>537</v>
      </c>
      <c r="H149" s="64"/>
      <c r="I149" s="65">
        <v>40</v>
      </c>
      <c r="J149" s="65"/>
      <c r="K149" s="65" t="s">
        <v>660</v>
      </c>
      <c r="L149" s="76">
        <v>347</v>
      </c>
      <c r="M149" s="59">
        <f>VLOOKUP(B149,'[2]deparmanentos (12)'!$C$1:$H$58,6,FALSE)</f>
        <v>9</v>
      </c>
      <c r="N149" s="59">
        <f>VLOOKUP(M149,'[2]deparmanentos (12)'!$A$1:$D$58,4,FALSE)</f>
        <v>3</v>
      </c>
      <c r="O149" s="60">
        <f>VLOOKUP(D149,'[4]tercero (30)'!$B$1:$Q$2234,16,FALSE)</f>
        <v>1</v>
      </c>
      <c r="P149" s="60" t="s">
        <v>207</v>
      </c>
      <c r="Q149" s="62">
        <v>31577990</v>
      </c>
      <c r="R149" s="63" t="s">
        <v>216</v>
      </c>
      <c r="S149" s="65">
        <v>40</v>
      </c>
      <c r="T149" s="76">
        <v>347</v>
      </c>
      <c r="U149" s="115" t="s">
        <v>1362</v>
      </c>
      <c r="V149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('2025-1','3','9','Ocasional','31577990','MENDEZ NARVAEZ MONICA ANDREA','TC','','40','','Popayán','no','no','1','347');</v>
      </c>
      <c r="W149" s="59" t="s">
        <v>981</v>
      </c>
      <c r="X149" s="105" t="s">
        <v>982</v>
      </c>
    </row>
    <row r="150" spans="1:24" ht="99.75" x14ac:dyDescent="0.2">
      <c r="A150" s="60" t="s">
        <v>170</v>
      </c>
      <c r="B150" s="60" t="s">
        <v>207</v>
      </c>
      <c r="C150" s="78" t="s">
        <v>535</v>
      </c>
      <c r="D150" s="62">
        <v>1061715642</v>
      </c>
      <c r="E150" s="63" t="s">
        <v>217</v>
      </c>
      <c r="F150" s="60" t="s">
        <v>668</v>
      </c>
      <c r="G150" s="64" t="s">
        <v>537</v>
      </c>
      <c r="H150" s="64"/>
      <c r="I150" s="65">
        <v>40</v>
      </c>
      <c r="J150" s="65"/>
      <c r="K150" s="65" t="s">
        <v>660</v>
      </c>
      <c r="L150" s="76" t="s">
        <v>1100</v>
      </c>
      <c r="M150" s="59">
        <f>VLOOKUP(B150,'[2]deparmanentos (12)'!$C$1:$H$58,6,FALSE)</f>
        <v>9</v>
      </c>
      <c r="N150" s="59">
        <f>VLOOKUP(M150,'[2]deparmanentos (12)'!$A$1:$D$58,4,FALSE)</f>
        <v>3</v>
      </c>
      <c r="O150" s="60">
        <f>VLOOKUP(D150,'[4]tercero (30)'!$B$1:$Q$2234,16,FALSE)</f>
        <v>1</v>
      </c>
      <c r="P150" s="60" t="s">
        <v>207</v>
      </c>
      <c r="Q150" s="62">
        <v>1061715642</v>
      </c>
      <c r="R150" s="63" t="s">
        <v>217</v>
      </c>
      <c r="S150" s="65">
        <v>40</v>
      </c>
      <c r="T150" s="76" t="s">
        <v>1100</v>
      </c>
      <c r="U150" s="115" t="s">
        <v>1362</v>
      </c>
      <c r="V150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('2025-1','3','9','Ocasional','1061715642','MORA MONTILLA MARIA ALEJANDRA','TC','','40','','Popayán','no','no','1','268.96');</v>
      </c>
      <c r="W150" s="59" t="s">
        <v>981</v>
      </c>
      <c r="X150" s="105" t="s">
        <v>982</v>
      </c>
    </row>
    <row r="151" spans="1:24" ht="99.75" x14ac:dyDescent="0.2">
      <c r="A151" s="60" t="s">
        <v>170</v>
      </c>
      <c r="B151" s="60" t="s">
        <v>207</v>
      </c>
      <c r="C151" s="78" t="s">
        <v>535</v>
      </c>
      <c r="D151" s="62">
        <v>34330775</v>
      </c>
      <c r="E151" s="63" t="s">
        <v>218</v>
      </c>
      <c r="F151" s="60" t="s">
        <v>668</v>
      </c>
      <c r="G151" s="64" t="s">
        <v>537</v>
      </c>
      <c r="H151" s="64"/>
      <c r="I151" s="65">
        <v>40</v>
      </c>
      <c r="J151" s="65"/>
      <c r="K151" s="65" t="s">
        <v>660</v>
      </c>
      <c r="L151" s="76" t="s">
        <v>1101</v>
      </c>
      <c r="M151" s="59">
        <f>VLOOKUP(B151,'[2]deparmanentos (12)'!$C$1:$H$58,6,FALSE)</f>
        <v>9</v>
      </c>
      <c r="N151" s="59">
        <f>VLOOKUP(M151,'[2]deparmanentos (12)'!$A$1:$D$58,4,FALSE)</f>
        <v>3</v>
      </c>
      <c r="O151" s="60">
        <f>VLOOKUP(D151,'[4]tercero (30)'!$B$1:$Q$2234,16,FALSE)</f>
        <v>1</v>
      </c>
      <c r="P151" s="60" t="s">
        <v>207</v>
      </c>
      <c r="Q151" s="62">
        <v>34330775</v>
      </c>
      <c r="R151" s="63" t="s">
        <v>218</v>
      </c>
      <c r="S151" s="65">
        <v>40</v>
      </c>
      <c r="T151" s="76" t="s">
        <v>1101</v>
      </c>
      <c r="U151" s="115" t="s">
        <v>1362</v>
      </c>
      <c r="V151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('2025-1','3','9','Ocasional','34330775','PAZ MEDINA  MARIALUCIA','TC','','40','','Popayán','no','no','1','378.45');</v>
      </c>
      <c r="W151" s="59" t="s">
        <v>981</v>
      </c>
      <c r="X151" s="105" t="s">
        <v>982</v>
      </c>
    </row>
    <row r="152" spans="1:24" ht="99.75" x14ac:dyDescent="0.2">
      <c r="A152" s="60" t="s">
        <v>170</v>
      </c>
      <c r="B152" s="60" t="s">
        <v>207</v>
      </c>
      <c r="C152" s="78" t="s">
        <v>535</v>
      </c>
      <c r="D152" s="62">
        <v>25276019</v>
      </c>
      <c r="E152" s="63" t="s">
        <v>574</v>
      </c>
      <c r="F152" s="60" t="s">
        <v>668</v>
      </c>
      <c r="G152" s="61" t="s">
        <v>537</v>
      </c>
      <c r="H152" s="61"/>
      <c r="I152" s="65">
        <v>40</v>
      </c>
      <c r="J152" s="65"/>
      <c r="K152" s="65" t="s">
        <v>660</v>
      </c>
      <c r="L152" s="76">
        <v>301</v>
      </c>
      <c r="M152" s="59">
        <f>VLOOKUP(B152,'[2]deparmanentos (12)'!$C$1:$H$58,6,FALSE)</f>
        <v>9</v>
      </c>
      <c r="N152" s="59">
        <f>VLOOKUP(M152,'[2]deparmanentos (12)'!$A$1:$D$58,4,FALSE)</f>
        <v>3</v>
      </c>
      <c r="O152" s="60">
        <f>VLOOKUP(D152,'[4]tercero (30)'!$B$1:$Q$2234,16,FALSE)</f>
        <v>1</v>
      </c>
      <c r="P152" s="60" t="s">
        <v>207</v>
      </c>
      <c r="Q152" s="62">
        <v>25276019</v>
      </c>
      <c r="R152" s="63" t="s">
        <v>574</v>
      </c>
      <c r="S152" s="65">
        <v>40</v>
      </c>
      <c r="T152" s="76">
        <v>301</v>
      </c>
      <c r="U152" s="115" t="s">
        <v>1362</v>
      </c>
      <c r="V152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('2025-1','3','9','Ocasional','25276019','PÉREZ HURTADO MARÍA CRISTINA','TC','','40','','Popayán','no','no','1','301');</v>
      </c>
      <c r="W152" s="59" t="s">
        <v>981</v>
      </c>
      <c r="X152" s="105" t="s">
        <v>982</v>
      </c>
    </row>
    <row r="153" spans="1:24" ht="99.75" x14ac:dyDescent="0.2">
      <c r="A153" s="60" t="s">
        <v>170</v>
      </c>
      <c r="B153" s="60" t="s">
        <v>207</v>
      </c>
      <c r="C153" s="78" t="s">
        <v>535</v>
      </c>
      <c r="D153" s="62">
        <v>34571575</v>
      </c>
      <c r="E153" s="63" t="s">
        <v>219</v>
      </c>
      <c r="F153" s="60" t="s">
        <v>668</v>
      </c>
      <c r="G153" s="64" t="s">
        <v>537</v>
      </c>
      <c r="H153" s="64"/>
      <c r="I153" s="65">
        <v>40</v>
      </c>
      <c r="J153" s="65"/>
      <c r="K153" s="65" t="s">
        <v>660</v>
      </c>
      <c r="L153" s="76" t="s">
        <v>1102</v>
      </c>
      <c r="M153" s="59">
        <f>VLOOKUP(B153,'[2]deparmanentos (12)'!$C$1:$H$58,6,FALSE)</f>
        <v>9</v>
      </c>
      <c r="N153" s="59">
        <f>VLOOKUP(M153,'[2]deparmanentos (12)'!$A$1:$D$58,4,FALSE)</f>
        <v>3</v>
      </c>
      <c r="O153" s="60">
        <f>VLOOKUP(D153,'[4]tercero (30)'!$B$1:$Q$2234,16,FALSE)</f>
        <v>1</v>
      </c>
      <c r="P153" s="60" t="s">
        <v>207</v>
      </c>
      <c r="Q153" s="62">
        <v>34571575</v>
      </c>
      <c r="R153" s="63" t="s">
        <v>219</v>
      </c>
      <c r="S153" s="65">
        <v>40</v>
      </c>
      <c r="T153" s="76" t="s">
        <v>1102</v>
      </c>
      <c r="U153" s="115" t="s">
        <v>1362</v>
      </c>
      <c r="V153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('2025-1','3','9','Ocasional','34571575','RAMIREZ RIVERA BLANCA SOFIA','TC','','40','','Popayán','no','no','1','386.75');</v>
      </c>
      <c r="W153" s="59" t="s">
        <v>981</v>
      </c>
      <c r="X153" s="105" t="s">
        <v>982</v>
      </c>
    </row>
    <row r="154" spans="1:24" ht="99.75" x14ac:dyDescent="0.2">
      <c r="A154" s="60" t="s">
        <v>170</v>
      </c>
      <c r="B154" s="60" t="s">
        <v>207</v>
      </c>
      <c r="C154" s="78" t="s">
        <v>535</v>
      </c>
      <c r="D154" s="62">
        <v>34331927</v>
      </c>
      <c r="E154" s="63" t="s">
        <v>220</v>
      </c>
      <c r="F154" s="60" t="s">
        <v>668</v>
      </c>
      <c r="G154" s="64" t="s">
        <v>539</v>
      </c>
      <c r="H154" s="64"/>
      <c r="I154" s="65">
        <v>20</v>
      </c>
      <c r="J154" s="65"/>
      <c r="K154" s="65" t="s">
        <v>660</v>
      </c>
      <c r="L154" s="76" t="s">
        <v>1103</v>
      </c>
      <c r="M154" s="59">
        <f>VLOOKUP(B154,'[2]deparmanentos (12)'!$C$1:$H$58,6,FALSE)</f>
        <v>9</v>
      </c>
      <c r="N154" s="59">
        <f>VLOOKUP(M154,'[2]deparmanentos (12)'!$A$1:$D$58,4,FALSE)</f>
        <v>3</v>
      </c>
      <c r="O154" s="60">
        <f>VLOOKUP(D154,'[4]tercero (30)'!$B$1:$Q$2234,16,FALSE)</f>
        <v>1</v>
      </c>
      <c r="P154" s="60" t="s">
        <v>207</v>
      </c>
      <c r="Q154" s="62">
        <v>34331927</v>
      </c>
      <c r="R154" s="63" t="s">
        <v>220</v>
      </c>
      <c r="S154" s="65">
        <v>20</v>
      </c>
      <c r="T154" s="76" t="s">
        <v>1103</v>
      </c>
      <c r="U154" s="115" t="s">
        <v>1362</v>
      </c>
      <c r="V154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('2025-1','3','9','Ocasional','34331927','RENGIFO TELLO ANGELA MARIA','MT','','20','','Popayán','no','no','1','265.64');</v>
      </c>
      <c r="W154" s="59" t="s">
        <v>981</v>
      </c>
      <c r="X154" s="105" t="s">
        <v>982</v>
      </c>
    </row>
    <row r="155" spans="1:24" ht="99.75" x14ac:dyDescent="0.2">
      <c r="A155" s="60" t="s">
        <v>170</v>
      </c>
      <c r="B155" s="60" t="s">
        <v>207</v>
      </c>
      <c r="C155" s="78" t="s">
        <v>535</v>
      </c>
      <c r="D155" s="62">
        <v>25292426</v>
      </c>
      <c r="E155" s="63" t="s">
        <v>221</v>
      </c>
      <c r="F155" s="60" t="s">
        <v>668</v>
      </c>
      <c r="G155" s="64" t="s">
        <v>537</v>
      </c>
      <c r="H155" s="64"/>
      <c r="I155" s="65">
        <v>40</v>
      </c>
      <c r="J155" s="65"/>
      <c r="K155" s="65" t="s">
        <v>660</v>
      </c>
      <c r="L155" s="76" t="s">
        <v>1104</v>
      </c>
      <c r="M155" s="59">
        <f>VLOOKUP(B155,'[2]deparmanentos (12)'!$C$1:$H$58,6,FALSE)</f>
        <v>9</v>
      </c>
      <c r="N155" s="59">
        <f>VLOOKUP(M155,'[2]deparmanentos (12)'!$A$1:$D$58,4,FALSE)</f>
        <v>3</v>
      </c>
      <c r="O155" s="60">
        <f>VLOOKUP(D155,'[4]tercero (30)'!$B$1:$Q$2234,16,FALSE)</f>
        <v>1</v>
      </c>
      <c r="P155" s="60" t="s">
        <v>207</v>
      </c>
      <c r="Q155" s="62">
        <v>25292426</v>
      </c>
      <c r="R155" s="63" t="s">
        <v>221</v>
      </c>
      <c r="S155" s="65">
        <v>40</v>
      </c>
      <c r="T155" s="76" t="s">
        <v>1104</v>
      </c>
      <c r="U155" s="115" t="s">
        <v>1362</v>
      </c>
      <c r="V155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('2025-1','3','9','Ocasional','25292426','RESTREPO PUENTES CRISTINA EUGENIA','TC','','40','','Popayán','no','no','1','434.85');</v>
      </c>
      <c r="W155" s="59" t="s">
        <v>981</v>
      </c>
      <c r="X155" s="105" t="s">
        <v>982</v>
      </c>
    </row>
    <row r="156" spans="1:24" ht="99.75" x14ac:dyDescent="0.2">
      <c r="A156" s="60" t="s">
        <v>170</v>
      </c>
      <c r="B156" s="60" t="s">
        <v>207</v>
      </c>
      <c r="C156" s="78" t="s">
        <v>535</v>
      </c>
      <c r="D156" s="62">
        <v>34315699</v>
      </c>
      <c r="E156" s="63" t="s">
        <v>222</v>
      </c>
      <c r="F156" s="60" t="s">
        <v>668</v>
      </c>
      <c r="G156" s="64" t="s">
        <v>537</v>
      </c>
      <c r="H156" s="64"/>
      <c r="I156" s="65">
        <v>40</v>
      </c>
      <c r="J156" s="65"/>
      <c r="K156" s="65" t="s">
        <v>660</v>
      </c>
      <c r="L156" s="76" t="s">
        <v>1105</v>
      </c>
      <c r="M156" s="59">
        <f>VLOOKUP(B156,'[2]deparmanentos (12)'!$C$1:$H$58,6,FALSE)</f>
        <v>9</v>
      </c>
      <c r="N156" s="59">
        <f>VLOOKUP(M156,'[2]deparmanentos (12)'!$A$1:$D$58,4,FALSE)</f>
        <v>3</v>
      </c>
      <c r="O156" s="60">
        <f>VLOOKUP(D156,'[4]tercero (30)'!$B$1:$Q$2234,16,FALSE)</f>
        <v>1</v>
      </c>
      <c r="P156" s="60" t="s">
        <v>207</v>
      </c>
      <c r="Q156" s="62">
        <v>34315699</v>
      </c>
      <c r="R156" s="63" t="s">
        <v>222</v>
      </c>
      <c r="S156" s="65">
        <v>40</v>
      </c>
      <c r="T156" s="76" t="s">
        <v>1105</v>
      </c>
      <c r="U156" s="115" t="s">
        <v>1362</v>
      </c>
      <c r="V156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('2025-1','3','9','Ocasional','34315699','RIVERA RUJANA DIANA MARIA','TC','','40','','Popayán','no','no','1','368.19');</v>
      </c>
      <c r="W156" s="59" t="s">
        <v>981</v>
      </c>
      <c r="X156" s="105" t="s">
        <v>982</v>
      </c>
    </row>
    <row r="157" spans="1:24" ht="99.75" x14ac:dyDescent="0.2">
      <c r="A157" s="60" t="s">
        <v>170</v>
      </c>
      <c r="B157" s="60" t="s">
        <v>207</v>
      </c>
      <c r="C157" s="78" t="s">
        <v>535</v>
      </c>
      <c r="D157" s="62">
        <v>34317285</v>
      </c>
      <c r="E157" s="63" t="s">
        <v>223</v>
      </c>
      <c r="F157" s="60" t="s">
        <v>668</v>
      </c>
      <c r="G157" s="64" t="s">
        <v>537</v>
      </c>
      <c r="H157" s="64"/>
      <c r="I157" s="65">
        <v>40</v>
      </c>
      <c r="J157" s="65"/>
      <c r="K157" s="65" t="s">
        <v>660</v>
      </c>
      <c r="L157" s="76" t="s">
        <v>1106</v>
      </c>
      <c r="M157" s="59">
        <f>VLOOKUP(B157,'[2]deparmanentos (12)'!$C$1:$H$58,6,FALSE)</f>
        <v>9</v>
      </c>
      <c r="N157" s="59">
        <f>VLOOKUP(M157,'[2]deparmanentos (12)'!$A$1:$D$58,4,FALSE)</f>
        <v>3</v>
      </c>
      <c r="O157" s="60">
        <f>VLOOKUP(D157,'[4]tercero (30)'!$B$1:$Q$2234,16,FALSE)</f>
        <v>1</v>
      </c>
      <c r="P157" s="60" t="s">
        <v>207</v>
      </c>
      <c r="Q157" s="62">
        <v>34317285</v>
      </c>
      <c r="R157" s="63" t="s">
        <v>223</v>
      </c>
      <c r="S157" s="65">
        <v>40</v>
      </c>
      <c r="T157" s="76" t="s">
        <v>1106</v>
      </c>
      <c r="U157" s="115" t="s">
        <v>1362</v>
      </c>
      <c r="V157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('2025-1','3','9','Ocasional','34317285','SALAZAR DULCEY MABEL LORENA','TC','','40','','Popayán','no','no','1','337.72');</v>
      </c>
      <c r="W157" s="59" t="s">
        <v>981</v>
      </c>
      <c r="X157" s="105" t="s">
        <v>982</v>
      </c>
    </row>
    <row r="158" spans="1:24" ht="99.75" x14ac:dyDescent="0.2">
      <c r="A158" s="60" t="s">
        <v>170</v>
      </c>
      <c r="B158" s="60" t="s">
        <v>207</v>
      </c>
      <c r="C158" s="78" t="s">
        <v>535</v>
      </c>
      <c r="D158" s="62">
        <v>1061692027</v>
      </c>
      <c r="E158" s="63" t="s">
        <v>224</v>
      </c>
      <c r="F158" s="60" t="s">
        <v>668</v>
      </c>
      <c r="G158" s="64" t="s">
        <v>537</v>
      </c>
      <c r="H158" s="64"/>
      <c r="I158" s="65">
        <v>40</v>
      </c>
      <c r="J158" s="65"/>
      <c r="K158" s="65" t="s">
        <v>660</v>
      </c>
      <c r="L158" s="76" t="s">
        <v>1107</v>
      </c>
      <c r="M158" s="59">
        <f>VLOOKUP(B158,'[2]deparmanentos (12)'!$C$1:$H$58,6,FALSE)</f>
        <v>9</v>
      </c>
      <c r="N158" s="59">
        <f>VLOOKUP(M158,'[2]deparmanentos (12)'!$A$1:$D$58,4,FALSE)</f>
        <v>3</v>
      </c>
      <c r="O158" s="60">
        <f>VLOOKUP(D158,'[4]tercero (30)'!$B$1:$Q$2234,16,FALSE)</f>
        <v>1</v>
      </c>
      <c r="P158" s="60" t="s">
        <v>207</v>
      </c>
      <c r="Q158" s="62">
        <v>1061692027</v>
      </c>
      <c r="R158" s="63" t="s">
        <v>224</v>
      </c>
      <c r="S158" s="65">
        <v>40</v>
      </c>
      <c r="T158" s="76" t="s">
        <v>1107</v>
      </c>
      <c r="U158" s="115" t="s">
        <v>1362</v>
      </c>
      <c r="V158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('2025-1','3','9','Ocasional','1061692027','TORRES RAMIREZ ISABELA','TC','','40','','Popayán','no','no','1','287.96');</v>
      </c>
      <c r="W158" s="59" t="s">
        <v>981</v>
      </c>
      <c r="X158" s="105" t="s">
        <v>982</v>
      </c>
    </row>
    <row r="159" spans="1:24" ht="99.75" x14ac:dyDescent="0.2">
      <c r="A159" s="60" t="s">
        <v>170</v>
      </c>
      <c r="B159" s="60" t="s">
        <v>225</v>
      </c>
      <c r="C159" s="78" t="s">
        <v>535</v>
      </c>
      <c r="D159" s="62">
        <v>25289463</v>
      </c>
      <c r="E159" s="63" t="s">
        <v>226</v>
      </c>
      <c r="F159" s="60" t="s">
        <v>668</v>
      </c>
      <c r="G159" s="64" t="s">
        <v>539</v>
      </c>
      <c r="H159" s="64"/>
      <c r="I159" s="65">
        <v>20</v>
      </c>
      <c r="J159" s="65"/>
      <c r="K159" s="65" t="s">
        <v>660</v>
      </c>
      <c r="L159" s="76" t="s">
        <v>1108</v>
      </c>
      <c r="M159" s="59">
        <f>VLOOKUP(B159,'[2]deparmanentos (12)'!$C$1:$H$58,6,FALSE)</f>
        <v>10</v>
      </c>
      <c r="N159" s="59">
        <f>VLOOKUP(M159,'[2]deparmanentos (12)'!$A$1:$D$58,4,FALSE)</f>
        <v>3</v>
      </c>
      <c r="O159" s="60">
        <f>VLOOKUP(D159,'[4]tercero (30)'!$B$1:$Q$2234,16,FALSE)</f>
        <v>1</v>
      </c>
      <c r="P159" s="60" t="s">
        <v>225</v>
      </c>
      <c r="Q159" s="62">
        <v>25289463</v>
      </c>
      <c r="R159" s="63" t="s">
        <v>226</v>
      </c>
      <c r="S159" s="65">
        <v>20</v>
      </c>
      <c r="T159" s="76" t="s">
        <v>1108</v>
      </c>
      <c r="U159" s="115" t="s">
        <v>1362</v>
      </c>
      <c r="V159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('2025-1','3','10','Ocasional','25289463','ARENAS FLOREZ LINA ROSANA','MT','','20','','Popayán','no','no','1','281.52');</v>
      </c>
      <c r="W159" s="59" t="s">
        <v>981</v>
      </c>
      <c r="X159" s="105" t="s">
        <v>982</v>
      </c>
    </row>
    <row r="160" spans="1:24" ht="99.75" x14ac:dyDescent="0.2">
      <c r="A160" s="60" t="s">
        <v>170</v>
      </c>
      <c r="B160" s="60" t="s">
        <v>225</v>
      </c>
      <c r="C160" s="78" t="s">
        <v>535</v>
      </c>
      <c r="D160" s="62">
        <v>34328411</v>
      </c>
      <c r="E160" s="63" t="s">
        <v>227</v>
      </c>
      <c r="F160" s="60" t="s">
        <v>668</v>
      </c>
      <c r="G160" s="64" t="s">
        <v>539</v>
      </c>
      <c r="H160" s="64"/>
      <c r="I160" s="65">
        <v>20</v>
      </c>
      <c r="J160" s="65"/>
      <c r="K160" s="65" t="s">
        <v>660</v>
      </c>
      <c r="L160" s="76" t="s">
        <v>1109</v>
      </c>
      <c r="M160" s="59">
        <f>VLOOKUP(B160,'[2]deparmanentos (12)'!$C$1:$H$58,6,FALSE)</f>
        <v>10</v>
      </c>
      <c r="N160" s="59">
        <f>VLOOKUP(M160,'[2]deparmanentos (12)'!$A$1:$D$58,4,FALSE)</f>
        <v>3</v>
      </c>
      <c r="O160" s="60">
        <f>VLOOKUP(D160,'[4]tercero (30)'!$B$1:$Q$2234,16,FALSE)</f>
        <v>1</v>
      </c>
      <c r="P160" s="60" t="s">
        <v>225</v>
      </c>
      <c r="Q160" s="62">
        <v>34328411</v>
      </c>
      <c r="R160" s="63" t="s">
        <v>227</v>
      </c>
      <c r="S160" s="65">
        <v>20</v>
      </c>
      <c r="T160" s="76" t="s">
        <v>1109</v>
      </c>
      <c r="U160" s="115" t="s">
        <v>1362</v>
      </c>
      <c r="V160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('2025-1','3','10','Ocasional','34328411','ARROYO CASTILLO LUCIA INES','MT','','20','','Popayán','no','no','1','308.95');</v>
      </c>
      <c r="W160" s="59" t="s">
        <v>981</v>
      </c>
      <c r="X160" s="105" t="s">
        <v>982</v>
      </c>
    </row>
    <row r="161" spans="1:24" ht="99.75" x14ac:dyDescent="0.2">
      <c r="A161" s="60" t="s">
        <v>170</v>
      </c>
      <c r="B161" s="60" t="s">
        <v>225</v>
      </c>
      <c r="C161" s="78" t="s">
        <v>535</v>
      </c>
      <c r="D161" s="62">
        <v>1061704258</v>
      </c>
      <c r="E161" s="63" t="s">
        <v>228</v>
      </c>
      <c r="F161" s="60" t="s">
        <v>668</v>
      </c>
      <c r="G161" s="64" t="s">
        <v>539</v>
      </c>
      <c r="H161" s="64"/>
      <c r="I161" s="65">
        <v>20</v>
      </c>
      <c r="J161" s="65"/>
      <c r="K161" s="65" t="s">
        <v>660</v>
      </c>
      <c r="L161" s="76" t="s">
        <v>1110</v>
      </c>
      <c r="M161" s="59">
        <f>VLOOKUP(B161,'[2]deparmanentos (12)'!$C$1:$H$58,6,FALSE)</f>
        <v>10</v>
      </c>
      <c r="N161" s="59">
        <f>VLOOKUP(M161,'[2]deparmanentos (12)'!$A$1:$D$58,4,FALSE)</f>
        <v>3</v>
      </c>
      <c r="O161" s="60">
        <f>VLOOKUP(D161,'[4]tercero (30)'!$B$1:$Q$2234,16,FALSE)</f>
        <v>1</v>
      </c>
      <c r="P161" s="60" t="s">
        <v>225</v>
      </c>
      <c r="Q161" s="62">
        <v>1061704258</v>
      </c>
      <c r="R161" s="63" t="s">
        <v>228</v>
      </c>
      <c r="S161" s="65">
        <v>20</v>
      </c>
      <c r="T161" s="76" t="s">
        <v>1110</v>
      </c>
      <c r="U161" s="115" t="s">
        <v>1362</v>
      </c>
      <c r="V161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('2025-1','3','10','Ocasional','1061704258','BAMBAGUE RUIZ CRISTINA','MT','','20','','Popayán','no','no','1','259.28');</v>
      </c>
      <c r="W161" s="59" t="s">
        <v>981</v>
      </c>
      <c r="X161" s="105" t="s">
        <v>982</v>
      </c>
    </row>
    <row r="162" spans="1:24" ht="99.75" x14ac:dyDescent="0.2">
      <c r="A162" s="60" t="s">
        <v>170</v>
      </c>
      <c r="B162" s="60" t="s">
        <v>225</v>
      </c>
      <c r="C162" s="78" t="s">
        <v>535</v>
      </c>
      <c r="D162" s="62">
        <v>34533885</v>
      </c>
      <c r="E162" s="63" t="s">
        <v>229</v>
      </c>
      <c r="F162" s="60" t="s">
        <v>668</v>
      </c>
      <c r="G162" s="64" t="s">
        <v>537</v>
      </c>
      <c r="H162" s="64"/>
      <c r="I162" s="65">
        <v>40</v>
      </c>
      <c r="J162" s="65"/>
      <c r="K162" s="65" t="s">
        <v>660</v>
      </c>
      <c r="L162" s="79">
        <v>301</v>
      </c>
      <c r="M162" s="59">
        <f>VLOOKUP(B162,'[2]deparmanentos (12)'!$C$1:$H$58,6,FALSE)</f>
        <v>10</v>
      </c>
      <c r="N162" s="59">
        <f>VLOOKUP(M162,'[2]deparmanentos (12)'!$A$1:$D$58,4,FALSE)</f>
        <v>3</v>
      </c>
      <c r="O162" s="60">
        <f>VLOOKUP(D162,'[4]tercero (30)'!$B$1:$Q$2234,16,FALSE)</f>
        <v>1</v>
      </c>
      <c r="P162" s="60" t="s">
        <v>225</v>
      </c>
      <c r="Q162" s="62">
        <v>34533885</v>
      </c>
      <c r="R162" s="63" t="s">
        <v>229</v>
      </c>
      <c r="S162" s="65">
        <v>40</v>
      </c>
      <c r="T162" s="79">
        <v>301</v>
      </c>
      <c r="U162" s="115" t="s">
        <v>1362</v>
      </c>
      <c r="V162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('2025-1','3','10','Ocasional','34533885','CAMPO AYALA  JEANNETTE','TC','','40','','Popayán','no','no','1','301');</v>
      </c>
      <c r="W162" s="59" t="s">
        <v>981</v>
      </c>
      <c r="X162" s="105" t="s">
        <v>982</v>
      </c>
    </row>
    <row r="163" spans="1:24" ht="99.75" x14ac:dyDescent="0.2">
      <c r="A163" s="60" t="s">
        <v>170</v>
      </c>
      <c r="B163" s="60" t="s">
        <v>225</v>
      </c>
      <c r="C163" s="78" t="s">
        <v>535</v>
      </c>
      <c r="D163" s="62">
        <v>34552993</v>
      </c>
      <c r="E163" s="63" t="s">
        <v>230</v>
      </c>
      <c r="F163" s="60" t="s">
        <v>668</v>
      </c>
      <c r="G163" s="64" t="s">
        <v>537</v>
      </c>
      <c r="H163" s="64"/>
      <c r="I163" s="65">
        <v>40</v>
      </c>
      <c r="J163" s="65"/>
      <c r="K163" s="65" t="s">
        <v>660</v>
      </c>
      <c r="L163" s="79">
        <v>408</v>
      </c>
      <c r="M163" s="59">
        <f>VLOOKUP(B163,'[2]deparmanentos (12)'!$C$1:$H$58,6,FALSE)</f>
        <v>10</v>
      </c>
      <c r="N163" s="59">
        <f>VLOOKUP(M163,'[2]deparmanentos (12)'!$A$1:$D$58,4,FALSE)</f>
        <v>3</v>
      </c>
      <c r="O163" s="60">
        <f>VLOOKUP(D163,'[4]tercero (30)'!$B$1:$Q$2234,16,FALSE)</f>
        <v>1</v>
      </c>
      <c r="P163" s="60" t="s">
        <v>225</v>
      </c>
      <c r="Q163" s="62">
        <v>34552993</v>
      </c>
      <c r="R163" s="63" t="s">
        <v>230</v>
      </c>
      <c r="S163" s="65">
        <v>40</v>
      </c>
      <c r="T163" s="79">
        <v>408</v>
      </c>
      <c r="U163" s="115" t="s">
        <v>1362</v>
      </c>
      <c r="V163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('2025-1','3','10','Ocasional','34552993','CAMPO GRANADOS MARIA ALEXANDRA','TC','','40','','Popayán','no','no','1','408');</v>
      </c>
      <c r="W163" s="59" t="s">
        <v>981</v>
      </c>
      <c r="X163" s="105" t="s">
        <v>982</v>
      </c>
    </row>
    <row r="164" spans="1:24" ht="99.75" x14ac:dyDescent="0.2">
      <c r="A164" s="60" t="s">
        <v>170</v>
      </c>
      <c r="B164" s="60" t="s">
        <v>225</v>
      </c>
      <c r="C164" s="78" t="s">
        <v>535</v>
      </c>
      <c r="D164" s="62">
        <v>25279494</v>
      </c>
      <c r="E164" s="63" t="s">
        <v>231</v>
      </c>
      <c r="F164" s="60" t="s">
        <v>668</v>
      </c>
      <c r="G164" s="64" t="s">
        <v>537</v>
      </c>
      <c r="H164" s="64"/>
      <c r="I164" s="65">
        <v>40</v>
      </c>
      <c r="J164" s="65"/>
      <c r="K164" s="65" t="s">
        <v>660</v>
      </c>
      <c r="L164" s="79" t="s">
        <v>1111</v>
      </c>
      <c r="M164" s="59">
        <f>VLOOKUP(B164,'[2]deparmanentos (12)'!$C$1:$H$58,6,FALSE)</f>
        <v>10</v>
      </c>
      <c r="N164" s="59">
        <f>VLOOKUP(M164,'[2]deparmanentos (12)'!$A$1:$D$58,4,FALSE)</f>
        <v>3</v>
      </c>
      <c r="O164" s="60">
        <f>VLOOKUP(D164,'[4]tercero (30)'!$B$1:$Q$2234,16,FALSE)</f>
        <v>1</v>
      </c>
      <c r="P164" s="60" t="s">
        <v>225</v>
      </c>
      <c r="Q164" s="62">
        <v>25279494</v>
      </c>
      <c r="R164" s="63" t="s">
        <v>231</v>
      </c>
      <c r="S164" s="65">
        <v>40</v>
      </c>
      <c r="T164" s="79" t="s">
        <v>1111</v>
      </c>
      <c r="U164" s="115" t="s">
        <v>1362</v>
      </c>
      <c r="V164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('2025-1','3','10','Ocasional','25279494','CARDENAS CAMAYO  YOLANDA','TC','','40','','Popayán','no','no','1','354.14');</v>
      </c>
      <c r="W164" s="59" t="s">
        <v>981</v>
      </c>
      <c r="X164" s="105" t="s">
        <v>982</v>
      </c>
    </row>
    <row r="165" spans="1:24" ht="99.75" x14ac:dyDescent="0.2">
      <c r="A165" s="60" t="s">
        <v>170</v>
      </c>
      <c r="B165" s="60" t="s">
        <v>225</v>
      </c>
      <c r="C165" s="78" t="s">
        <v>535</v>
      </c>
      <c r="D165" s="62">
        <v>34320833</v>
      </c>
      <c r="E165" s="63" t="s">
        <v>232</v>
      </c>
      <c r="F165" s="60" t="s">
        <v>668</v>
      </c>
      <c r="G165" s="64" t="s">
        <v>537</v>
      </c>
      <c r="H165" s="64"/>
      <c r="I165" s="65">
        <v>40</v>
      </c>
      <c r="J165" s="65"/>
      <c r="K165" s="65" t="s">
        <v>660</v>
      </c>
      <c r="L165" s="79" t="s">
        <v>1112</v>
      </c>
      <c r="M165" s="59">
        <f>VLOOKUP(B165,'[2]deparmanentos (12)'!$C$1:$H$58,6,FALSE)</f>
        <v>10</v>
      </c>
      <c r="N165" s="59">
        <f>VLOOKUP(M165,'[2]deparmanentos (12)'!$A$1:$D$58,4,FALSE)</f>
        <v>3</v>
      </c>
      <c r="O165" s="60">
        <f>VLOOKUP(D165,'[4]tercero (30)'!$B$1:$Q$2234,16,FALSE)</f>
        <v>1</v>
      </c>
      <c r="P165" s="60" t="s">
        <v>225</v>
      </c>
      <c r="Q165" s="62">
        <v>34320833</v>
      </c>
      <c r="R165" s="63" t="s">
        <v>232</v>
      </c>
      <c r="S165" s="65">
        <v>40</v>
      </c>
      <c r="T165" s="79" t="s">
        <v>1112</v>
      </c>
      <c r="U165" s="115" t="s">
        <v>1362</v>
      </c>
      <c r="V165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('2025-1','3','10','Ocasional','34320833','CASAS BUSTILLO ADRIANA CAROLINA','TC','','40','','Popayán','no','no','1','365.75');</v>
      </c>
      <c r="W165" s="59" t="s">
        <v>981</v>
      </c>
      <c r="X165" s="105" t="s">
        <v>982</v>
      </c>
    </row>
    <row r="166" spans="1:24" ht="99.75" x14ac:dyDescent="0.2">
      <c r="A166" s="60" t="s">
        <v>170</v>
      </c>
      <c r="B166" s="60" t="s">
        <v>225</v>
      </c>
      <c r="C166" s="78" t="s">
        <v>535</v>
      </c>
      <c r="D166" s="62">
        <v>76293291</v>
      </c>
      <c r="E166" s="63" t="s">
        <v>233</v>
      </c>
      <c r="F166" s="60" t="s">
        <v>668</v>
      </c>
      <c r="G166" s="64" t="s">
        <v>539</v>
      </c>
      <c r="H166" s="64"/>
      <c r="I166" s="65">
        <v>20</v>
      </c>
      <c r="J166" s="65"/>
      <c r="K166" s="65" t="s">
        <v>660</v>
      </c>
      <c r="L166" s="76" t="s">
        <v>1113</v>
      </c>
      <c r="M166" s="59">
        <f>VLOOKUP(B166,'[2]deparmanentos (12)'!$C$1:$H$58,6,FALSE)</f>
        <v>10</v>
      </c>
      <c r="N166" s="59">
        <f>VLOOKUP(M166,'[2]deparmanentos (12)'!$A$1:$D$58,4,FALSE)</f>
        <v>3</v>
      </c>
      <c r="O166" s="60">
        <f>VLOOKUP(D166,'[4]tercero (30)'!$B$1:$Q$2234,16,FALSE)</f>
        <v>1</v>
      </c>
      <c r="P166" s="60" t="s">
        <v>225</v>
      </c>
      <c r="Q166" s="62">
        <v>76293291</v>
      </c>
      <c r="R166" s="63" t="s">
        <v>233</v>
      </c>
      <c r="S166" s="65">
        <v>20</v>
      </c>
      <c r="T166" s="76" t="s">
        <v>1113</v>
      </c>
      <c r="U166" s="115" t="s">
        <v>1362</v>
      </c>
      <c r="V166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('2025-1','3','10','Ocasional','76293291','CERON BURBANO MARTIN EMILIO','MT','','20','','Popayán','no','no','1','291.28');</v>
      </c>
      <c r="W166" s="59" t="s">
        <v>981</v>
      </c>
      <c r="X166" s="105" t="s">
        <v>982</v>
      </c>
    </row>
    <row r="167" spans="1:24" ht="99.75" x14ac:dyDescent="0.2">
      <c r="A167" s="60" t="s">
        <v>170</v>
      </c>
      <c r="B167" s="60" t="s">
        <v>225</v>
      </c>
      <c r="C167" s="78" t="s">
        <v>535</v>
      </c>
      <c r="D167" s="62">
        <v>25517745</v>
      </c>
      <c r="E167" s="63" t="s">
        <v>234</v>
      </c>
      <c r="F167" s="60" t="s">
        <v>668</v>
      </c>
      <c r="G167" s="64" t="s">
        <v>537</v>
      </c>
      <c r="H167" s="64"/>
      <c r="I167" s="65">
        <v>40</v>
      </c>
      <c r="J167" s="65"/>
      <c r="K167" s="65" t="s">
        <v>660</v>
      </c>
      <c r="L167" s="76">
        <v>341</v>
      </c>
      <c r="M167" s="59">
        <f>VLOOKUP(B167,'[2]deparmanentos (12)'!$C$1:$H$58,6,FALSE)</f>
        <v>10</v>
      </c>
      <c r="N167" s="59">
        <f>VLOOKUP(M167,'[2]deparmanentos (12)'!$A$1:$D$58,4,FALSE)</f>
        <v>3</v>
      </c>
      <c r="O167" s="60">
        <f>VLOOKUP(D167,'[4]tercero (30)'!$B$1:$Q$2234,16,FALSE)</f>
        <v>1</v>
      </c>
      <c r="P167" s="60" t="s">
        <v>225</v>
      </c>
      <c r="Q167" s="62">
        <v>25517745</v>
      </c>
      <c r="R167" s="63" t="s">
        <v>234</v>
      </c>
      <c r="S167" s="65">
        <v>40</v>
      </c>
      <c r="T167" s="76">
        <v>341</v>
      </c>
      <c r="U167" s="115" t="s">
        <v>1362</v>
      </c>
      <c r="V167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('2025-1','3','10','Ocasional','25517745','GILON FERNANDEZ GLORIA HERMELINDA','TC','','40','','Popayán','no','no','1','341');</v>
      </c>
      <c r="W167" s="59" t="s">
        <v>981</v>
      </c>
      <c r="X167" s="105" t="s">
        <v>982</v>
      </c>
    </row>
    <row r="168" spans="1:24" ht="99.75" x14ac:dyDescent="0.2">
      <c r="A168" s="60" t="s">
        <v>170</v>
      </c>
      <c r="B168" s="60" t="s">
        <v>225</v>
      </c>
      <c r="C168" s="78" t="s">
        <v>535</v>
      </c>
      <c r="D168" s="62">
        <v>1061688308</v>
      </c>
      <c r="E168" s="63" t="s">
        <v>575</v>
      </c>
      <c r="F168" s="60" t="s">
        <v>668</v>
      </c>
      <c r="G168" s="64" t="s">
        <v>537</v>
      </c>
      <c r="H168" s="64"/>
      <c r="I168" s="65">
        <v>40</v>
      </c>
      <c r="J168" s="65"/>
      <c r="K168" s="65" t="s">
        <v>660</v>
      </c>
      <c r="L168" s="76">
        <v>295</v>
      </c>
      <c r="M168" s="59">
        <f>VLOOKUP(B168,'[2]deparmanentos (12)'!$C$1:$H$58,6,FALSE)</f>
        <v>10</v>
      </c>
      <c r="N168" s="59">
        <f>VLOOKUP(M168,'[2]deparmanentos (12)'!$A$1:$D$58,4,FALSE)</f>
        <v>3</v>
      </c>
      <c r="O168" s="60">
        <f>VLOOKUP(D168,'[4]tercero (30)'!$B$1:$Q$2234,16,FALSE)</f>
        <v>1</v>
      </c>
      <c r="P168" s="60" t="s">
        <v>225</v>
      </c>
      <c r="Q168" s="62">
        <v>1061688308</v>
      </c>
      <c r="R168" s="63" t="s">
        <v>575</v>
      </c>
      <c r="S168" s="65">
        <v>40</v>
      </c>
      <c r="T168" s="76">
        <v>295</v>
      </c>
      <c r="U168" s="115" t="s">
        <v>1362</v>
      </c>
      <c r="V168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('2025-1','3','10','Ocasional','1061688308','GUERRERO INSUASTI NATHALIE','TC','','40','','Popayán','no','no','1','295');</v>
      </c>
      <c r="W168" s="59" t="s">
        <v>981</v>
      </c>
      <c r="X168" s="105" t="s">
        <v>982</v>
      </c>
    </row>
    <row r="169" spans="1:24" ht="99.75" x14ac:dyDescent="0.2">
      <c r="A169" s="60" t="s">
        <v>170</v>
      </c>
      <c r="B169" s="60" t="s">
        <v>225</v>
      </c>
      <c r="C169" s="78" t="s">
        <v>535</v>
      </c>
      <c r="D169" s="62">
        <v>1061688234</v>
      </c>
      <c r="E169" s="63" t="s">
        <v>235</v>
      </c>
      <c r="F169" s="60" t="s">
        <v>668</v>
      </c>
      <c r="G169" s="64" t="s">
        <v>537</v>
      </c>
      <c r="H169" s="64"/>
      <c r="I169" s="65">
        <v>40</v>
      </c>
      <c r="J169" s="65"/>
      <c r="K169" s="65" t="s">
        <v>660</v>
      </c>
      <c r="L169" s="76">
        <v>265</v>
      </c>
      <c r="M169" s="59">
        <f>VLOOKUP(B169,'[2]deparmanentos (12)'!$C$1:$H$58,6,FALSE)</f>
        <v>10</v>
      </c>
      <c r="N169" s="59">
        <f>VLOOKUP(M169,'[2]deparmanentos (12)'!$A$1:$D$58,4,FALSE)</f>
        <v>3</v>
      </c>
      <c r="O169" s="60">
        <f>VLOOKUP(D169,'[4]tercero (30)'!$B$1:$Q$2234,16,FALSE)</f>
        <v>1</v>
      </c>
      <c r="P169" s="60" t="s">
        <v>225</v>
      </c>
      <c r="Q169" s="62">
        <v>1061688234</v>
      </c>
      <c r="R169" s="63" t="s">
        <v>235</v>
      </c>
      <c r="S169" s="65">
        <v>40</v>
      </c>
      <c r="T169" s="76">
        <v>265</v>
      </c>
      <c r="U169" s="115" t="s">
        <v>1362</v>
      </c>
      <c r="V169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('2025-1','3','10','Ocasional','1061688234','JARAMILLO LEITON MARCELA DEL CARMEN','TC','','40','','Popayán','no','no','1','265');</v>
      </c>
      <c r="W169" s="59" t="s">
        <v>981</v>
      </c>
      <c r="X169" s="105" t="s">
        <v>982</v>
      </c>
    </row>
    <row r="170" spans="1:24" ht="99.75" x14ac:dyDescent="0.2">
      <c r="A170" s="60" t="s">
        <v>170</v>
      </c>
      <c r="B170" s="60" t="s">
        <v>225</v>
      </c>
      <c r="C170" s="78" t="s">
        <v>535</v>
      </c>
      <c r="D170" s="62">
        <v>25292796</v>
      </c>
      <c r="E170" s="63" t="s">
        <v>236</v>
      </c>
      <c r="F170" s="60" t="s">
        <v>668</v>
      </c>
      <c r="G170" s="64" t="s">
        <v>537</v>
      </c>
      <c r="H170" s="64"/>
      <c r="I170" s="65">
        <v>40</v>
      </c>
      <c r="J170" s="65"/>
      <c r="K170" s="65" t="s">
        <v>660</v>
      </c>
      <c r="L170" s="76" t="s">
        <v>1114</v>
      </c>
      <c r="M170" s="59">
        <f>VLOOKUP(B170,'[2]deparmanentos (12)'!$C$1:$H$58,6,FALSE)</f>
        <v>10</v>
      </c>
      <c r="N170" s="59">
        <f>VLOOKUP(M170,'[2]deparmanentos (12)'!$A$1:$D$58,4,FALSE)</f>
        <v>3</v>
      </c>
      <c r="O170" s="60">
        <f>VLOOKUP(D170,'[4]tercero (30)'!$B$1:$Q$2234,16,FALSE)</f>
        <v>1</v>
      </c>
      <c r="P170" s="60" t="s">
        <v>225</v>
      </c>
      <c r="Q170" s="62">
        <v>25292796</v>
      </c>
      <c r="R170" s="63" t="s">
        <v>236</v>
      </c>
      <c r="S170" s="65">
        <v>40</v>
      </c>
      <c r="T170" s="76" t="s">
        <v>1114</v>
      </c>
      <c r="U170" s="115" t="s">
        <v>1362</v>
      </c>
      <c r="V170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('2025-1','3','10','Ocasional','25292796','LOPEZ HIGUERA  AMPARO','TC','','40','','Popayán','no','no','1','395.43');</v>
      </c>
      <c r="W170" s="59" t="s">
        <v>981</v>
      </c>
      <c r="X170" s="105" t="s">
        <v>982</v>
      </c>
    </row>
    <row r="171" spans="1:24" ht="99.75" x14ac:dyDescent="0.2">
      <c r="A171" s="60" t="s">
        <v>170</v>
      </c>
      <c r="B171" s="60" t="s">
        <v>225</v>
      </c>
      <c r="C171" s="78" t="s">
        <v>535</v>
      </c>
      <c r="D171" s="62">
        <v>34315253</v>
      </c>
      <c r="E171" s="63" t="s">
        <v>237</v>
      </c>
      <c r="F171" s="60" t="s">
        <v>668</v>
      </c>
      <c r="G171" s="64" t="s">
        <v>537</v>
      </c>
      <c r="H171" s="64"/>
      <c r="I171" s="65">
        <v>40</v>
      </c>
      <c r="J171" s="65"/>
      <c r="K171" s="65" t="s">
        <v>660</v>
      </c>
      <c r="L171" s="76" t="s">
        <v>1115</v>
      </c>
      <c r="M171" s="59">
        <f>VLOOKUP(B171,'[2]deparmanentos (12)'!$C$1:$H$58,6,FALSE)</f>
        <v>10</v>
      </c>
      <c r="N171" s="59">
        <f>VLOOKUP(M171,'[2]deparmanentos (12)'!$A$1:$D$58,4,FALSE)</f>
        <v>3</v>
      </c>
      <c r="O171" s="60">
        <f>VLOOKUP(D171,'[4]tercero (30)'!$B$1:$Q$2234,16,FALSE)</f>
        <v>1</v>
      </c>
      <c r="P171" s="60" t="s">
        <v>225</v>
      </c>
      <c r="Q171" s="62">
        <v>34315253</v>
      </c>
      <c r="R171" s="63" t="s">
        <v>237</v>
      </c>
      <c r="S171" s="65">
        <v>40</v>
      </c>
      <c r="T171" s="76" t="s">
        <v>1115</v>
      </c>
      <c r="U171" s="115" t="s">
        <v>1362</v>
      </c>
      <c r="V171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('2025-1','3','10','Ocasional','34315253','MOSQUERA RUIZ MAGDA GISSEL','TC','','40','','Popayán','no','no','1','328.5');</v>
      </c>
      <c r="W171" s="59" t="s">
        <v>981</v>
      </c>
      <c r="X171" s="105" t="s">
        <v>982</v>
      </c>
    </row>
    <row r="172" spans="1:24" ht="99.75" x14ac:dyDescent="0.2">
      <c r="A172" s="60" t="s">
        <v>170</v>
      </c>
      <c r="B172" s="60" t="s">
        <v>225</v>
      </c>
      <c r="C172" s="78" t="s">
        <v>535</v>
      </c>
      <c r="D172" s="62">
        <v>1061746348</v>
      </c>
      <c r="E172" s="63" t="s">
        <v>238</v>
      </c>
      <c r="F172" s="60" t="s">
        <v>668</v>
      </c>
      <c r="G172" s="64" t="s">
        <v>537</v>
      </c>
      <c r="H172" s="64"/>
      <c r="I172" s="65">
        <v>40</v>
      </c>
      <c r="J172" s="65"/>
      <c r="K172" s="65" t="s">
        <v>660</v>
      </c>
      <c r="L172" s="76" t="s">
        <v>1116</v>
      </c>
      <c r="M172" s="59">
        <f>VLOOKUP(B172,'[2]deparmanentos (12)'!$C$1:$H$58,6,FALSE)</f>
        <v>10</v>
      </c>
      <c r="N172" s="59">
        <f>VLOOKUP(M172,'[2]deparmanentos (12)'!$A$1:$D$58,4,FALSE)</f>
        <v>3</v>
      </c>
      <c r="O172" s="60">
        <f>VLOOKUP(D172,'[4]tercero (30)'!$B$1:$Q$2234,16,FALSE)</f>
        <v>1</v>
      </c>
      <c r="P172" s="60" t="s">
        <v>225</v>
      </c>
      <c r="Q172" s="62">
        <v>1061746348</v>
      </c>
      <c r="R172" s="63" t="s">
        <v>238</v>
      </c>
      <c r="S172" s="65">
        <v>40</v>
      </c>
      <c r="T172" s="76" t="s">
        <v>1116</v>
      </c>
      <c r="U172" s="115" t="s">
        <v>1362</v>
      </c>
      <c r="V172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('2025-1','3','10','Ocasional','1061746348','ORDOÑEZ DAZA LUISA FERNANDA','TC','','40','','Popayán','no','no','1','303.29');</v>
      </c>
      <c r="W172" s="59" t="s">
        <v>981</v>
      </c>
      <c r="X172" s="105" t="s">
        <v>982</v>
      </c>
    </row>
    <row r="173" spans="1:24" ht="99.75" x14ac:dyDescent="0.2">
      <c r="A173" s="60" t="s">
        <v>170</v>
      </c>
      <c r="B173" s="60" t="s">
        <v>225</v>
      </c>
      <c r="C173" s="78" t="s">
        <v>535</v>
      </c>
      <c r="D173" s="62">
        <v>34330619</v>
      </c>
      <c r="E173" s="63" t="s">
        <v>576</v>
      </c>
      <c r="F173" s="60" t="s">
        <v>668</v>
      </c>
      <c r="G173" s="61" t="s">
        <v>539</v>
      </c>
      <c r="H173" s="61"/>
      <c r="I173" s="65">
        <v>20</v>
      </c>
      <c r="J173" s="65"/>
      <c r="K173" s="65" t="s">
        <v>660</v>
      </c>
      <c r="L173" s="76" t="s">
        <v>1117</v>
      </c>
      <c r="M173" s="59">
        <f>VLOOKUP(B173,'[2]deparmanentos (12)'!$C$1:$H$58,6,FALSE)</f>
        <v>10</v>
      </c>
      <c r="N173" s="59">
        <f>VLOOKUP(M173,'[2]deparmanentos (12)'!$A$1:$D$58,4,FALSE)</f>
        <v>3</v>
      </c>
      <c r="O173" s="60">
        <f>VLOOKUP(D173,'[4]tercero (30)'!$B$1:$Q$2234,16,FALSE)</f>
        <v>1</v>
      </c>
      <c r="P173" s="60" t="s">
        <v>225</v>
      </c>
      <c r="Q173" s="62">
        <v>34330619</v>
      </c>
      <c r="R173" s="63" t="s">
        <v>576</v>
      </c>
      <c r="S173" s="65">
        <v>20</v>
      </c>
      <c r="T173" s="76" t="s">
        <v>1117</v>
      </c>
      <c r="U173" s="115" t="s">
        <v>1362</v>
      </c>
      <c r="V173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('2025-1','3','10','Ocasional','34330619','POLO MENDEZ FRANCY ELENA','MT','','20','','Popayán','no','no','1','240.08');</v>
      </c>
      <c r="W173" s="59" t="s">
        <v>981</v>
      </c>
      <c r="X173" s="105" t="s">
        <v>982</v>
      </c>
    </row>
    <row r="174" spans="1:24" ht="99.75" x14ac:dyDescent="0.2">
      <c r="A174" s="60" t="s">
        <v>170</v>
      </c>
      <c r="B174" s="60" t="s">
        <v>225</v>
      </c>
      <c r="C174" s="78" t="s">
        <v>535</v>
      </c>
      <c r="D174" s="62">
        <v>1061751898</v>
      </c>
      <c r="E174" s="63" t="s">
        <v>239</v>
      </c>
      <c r="F174" s="60" t="s">
        <v>668</v>
      </c>
      <c r="G174" s="64" t="s">
        <v>537</v>
      </c>
      <c r="H174" s="64"/>
      <c r="I174" s="65">
        <v>40</v>
      </c>
      <c r="J174" s="65"/>
      <c r="K174" s="65" t="s">
        <v>660</v>
      </c>
      <c r="L174" s="76" t="s">
        <v>1118</v>
      </c>
      <c r="M174" s="59">
        <f>VLOOKUP(B174,'[2]deparmanentos (12)'!$C$1:$H$58,6,FALSE)</f>
        <v>10</v>
      </c>
      <c r="N174" s="59">
        <f>VLOOKUP(M174,'[2]deparmanentos (12)'!$A$1:$D$58,4,FALSE)</f>
        <v>3</v>
      </c>
      <c r="O174" s="60">
        <f>VLOOKUP(D174,'[4]tercero (30)'!$B$1:$Q$2234,16,FALSE)</f>
        <v>1</v>
      </c>
      <c r="P174" s="60" t="s">
        <v>225</v>
      </c>
      <c r="Q174" s="62">
        <v>1061751898</v>
      </c>
      <c r="R174" s="63" t="s">
        <v>239</v>
      </c>
      <c r="S174" s="65">
        <v>40</v>
      </c>
      <c r="T174" s="76" t="s">
        <v>1118</v>
      </c>
      <c r="U174" s="115" t="s">
        <v>1362</v>
      </c>
      <c r="V174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('2025-1','3','10','Ocasional','1061751898','PRADO MOSQUERA DIANA MARCELA','TC','','40','','Popayán','no','no','1','310.76');</v>
      </c>
      <c r="W174" s="59" t="s">
        <v>981</v>
      </c>
      <c r="X174" s="105" t="s">
        <v>982</v>
      </c>
    </row>
    <row r="175" spans="1:24" ht="99.75" x14ac:dyDescent="0.2">
      <c r="A175" s="60" t="s">
        <v>170</v>
      </c>
      <c r="B175" s="60" t="s">
        <v>240</v>
      </c>
      <c r="C175" s="78" t="s">
        <v>535</v>
      </c>
      <c r="D175" s="62">
        <v>34327027</v>
      </c>
      <c r="E175" s="63" t="s">
        <v>241</v>
      </c>
      <c r="F175" s="60" t="s">
        <v>668</v>
      </c>
      <c r="G175" s="64" t="s">
        <v>539</v>
      </c>
      <c r="H175" s="64"/>
      <c r="I175" s="65">
        <v>20</v>
      </c>
      <c r="J175" s="65"/>
      <c r="K175" s="65" t="s">
        <v>660</v>
      </c>
      <c r="L175" s="76" t="s">
        <v>1119</v>
      </c>
      <c r="M175" s="59">
        <f>VLOOKUP(B175,'[2]deparmanentos (12)'!$C$1:$H$58,6,FALSE)</f>
        <v>12</v>
      </c>
      <c r="N175" s="59">
        <f>VLOOKUP(M175,'[2]deparmanentos (12)'!$A$1:$D$58,4,FALSE)</f>
        <v>3</v>
      </c>
      <c r="O175" s="60">
        <f>VLOOKUP(D175,'[4]tercero (30)'!$B$1:$Q$2234,16,FALSE)</f>
        <v>1</v>
      </c>
      <c r="P175" s="60" t="s">
        <v>240</v>
      </c>
      <c r="Q175" s="62">
        <v>34327027</v>
      </c>
      <c r="R175" s="63" t="s">
        <v>241</v>
      </c>
      <c r="S175" s="65">
        <v>20</v>
      </c>
      <c r="T175" s="76" t="s">
        <v>1119</v>
      </c>
      <c r="U175" s="115" t="s">
        <v>1362</v>
      </c>
      <c r="V175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('2025-1','3','12','Ocasional','34327027','BRAVO MUNOZ FERNANDA XIMENA','MT','','20','','Popayán','no','no','1','312.63');</v>
      </c>
      <c r="W175" s="59" t="s">
        <v>981</v>
      </c>
      <c r="X175" s="105" t="s">
        <v>982</v>
      </c>
    </row>
    <row r="176" spans="1:24" ht="99.75" x14ac:dyDescent="0.2">
      <c r="A176" s="60" t="s">
        <v>170</v>
      </c>
      <c r="B176" s="60" t="s">
        <v>240</v>
      </c>
      <c r="C176" s="78" t="s">
        <v>535</v>
      </c>
      <c r="D176" s="62">
        <v>76306205</v>
      </c>
      <c r="E176" s="63" t="s">
        <v>242</v>
      </c>
      <c r="F176" s="60" t="s">
        <v>668</v>
      </c>
      <c r="G176" s="64" t="s">
        <v>539</v>
      </c>
      <c r="H176" s="64"/>
      <c r="I176" s="65">
        <v>20</v>
      </c>
      <c r="J176" s="65"/>
      <c r="K176" s="65" t="s">
        <v>660</v>
      </c>
      <c r="L176" s="76" t="s">
        <v>1120</v>
      </c>
      <c r="M176" s="59">
        <f>VLOOKUP(B176,'[2]deparmanentos (12)'!$C$1:$H$58,6,FALSE)</f>
        <v>12</v>
      </c>
      <c r="N176" s="59">
        <f>VLOOKUP(M176,'[2]deparmanentos (12)'!$A$1:$D$58,4,FALSE)</f>
        <v>3</v>
      </c>
      <c r="O176" s="60">
        <f>VLOOKUP(D176,'[4]tercero (30)'!$B$1:$Q$2234,16,FALSE)</f>
        <v>1</v>
      </c>
      <c r="P176" s="60" t="s">
        <v>240</v>
      </c>
      <c r="Q176" s="62">
        <v>76306205</v>
      </c>
      <c r="R176" s="63" t="s">
        <v>242</v>
      </c>
      <c r="S176" s="65">
        <v>20</v>
      </c>
      <c r="T176" s="76" t="s">
        <v>1120</v>
      </c>
      <c r="U176" s="115" t="s">
        <v>1362</v>
      </c>
      <c r="V176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('2025-1','3','12','Ocasional','76306205','CAICEDO ZUÑIGA FERNANDO ANDRES','MT','','20','','Popayán','no','no','1','324.23');</v>
      </c>
      <c r="W176" s="59" t="s">
        <v>981</v>
      </c>
      <c r="X176" s="105" t="s">
        <v>982</v>
      </c>
    </row>
    <row r="177" spans="1:24" ht="99.75" x14ac:dyDescent="0.2">
      <c r="A177" s="60" t="s">
        <v>170</v>
      </c>
      <c r="B177" s="60" t="s">
        <v>240</v>
      </c>
      <c r="C177" s="78" t="s">
        <v>535</v>
      </c>
      <c r="D177" s="62">
        <v>4615771</v>
      </c>
      <c r="E177" s="63" t="s">
        <v>577</v>
      </c>
      <c r="F177" s="60" t="s">
        <v>668</v>
      </c>
      <c r="G177" s="64" t="s">
        <v>539</v>
      </c>
      <c r="H177" s="64"/>
      <c r="I177" s="65">
        <v>20</v>
      </c>
      <c r="J177" s="65"/>
      <c r="K177" s="65" t="s">
        <v>660</v>
      </c>
      <c r="L177" s="76" t="s">
        <v>1054</v>
      </c>
      <c r="M177" s="59">
        <f>VLOOKUP(B177,'[2]deparmanentos (12)'!$C$1:$H$58,6,FALSE)</f>
        <v>12</v>
      </c>
      <c r="N177" s="59">
        <f>VLOOKUP(M177,'[2]deparmanentos (12)'!$A$1:$D$58,4,FALSE)</f>
        <v>3</v>
      </c>
      <c r="O177" s="60">
        <f>VLOOKUP(D177,'[4]tercero (30)'!$B$1:$Q$2234,16,FALSE)</f>
        <v>1</v>
      </c>
      <c r="P177" s="60" t="s">
        <v>240</v>
      </c>
      <c r="Q177" s="62">
        <v>4615771</v>
      </c>
      <c r="R177" s="63" t="s">
        <v>577</v>
      </c>
      <c r="S177" s="65">
        <v>20</v>
      </c>
      <c r="T177" s="76" t="s">
        <v>1054</v>
      </c>
      <c r="U177" s="115" t="s">
        <v>1362</v>
      </c>
      <c r="V177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('2025-1','3','12','Ocasional','4615771','CAJAS REALPE JULIAN ANDRES','MT','','20','','Popayán','no','no','1','266.16');</v>
      </c>
      <c r="W177" s="59" t="s">
        <v>981</v>
      </c>
      <c r="X177" s="105" t="s">
        <v>982</v>
      </c>
    </row>
    <row r="178" spans="1:24" ht="99.75" x14ac:dyDescent="0.2">
      <c r="A178" s="60" t="s">
        <v>170</v>
      </c>
      <c r="B178" s="60" t="s">
        <v>240</v>
      </c>
      <c r="C178" s="78" t="s">
        <v>535</v>
      </c>
      <c r="D178" s="62">
        <v>76322698</v>
      </c>
      <c r="E178" s="63" t="s">
        <v>243</v>
      </c>
      <c r="F178" s="60" t="s">
        <v>668</v>
      </c>
      <c r="G178" s="64" t="s">
        <v>539</v>
      </c>
      <c r="H178" s="64"/>
      <c r="I178" s="65">
        <v>20</v>
      </c>
      <c r="J178" s="65"/>
      <c r="K178" s="65" t="s">
        <v>660</v>
      </c>
      <c r="L178" s="76">
        <v>315</v>
      </c>
      <c r="M178" s="59">
        <f>VLOOKUP(B178,'[2]deparmanentos (12)'!$C$1:$H$58,6,FALSE)</f>
        <v>12</v>
      </c>
      <c r="N178" s="59">
        <f>VLOOKUP(M178,'[2]deparmanentos (12)'!$A$1:$D$58,4,FALSE)</f>
        <v>3</v>
      </c>
      <c r="O178" s="60">
        <f>VLOOKUP(D178,'[4]tercero (30)'!$B$1:$Q$2234,16,FALSE)</f>
        <v>1</v>
      </c>
      <c r="P178" s="60" t="s">
        <v>240</v>
      </c>
      <c r="Q178" s="62">
        <v>76322698</v>
      </c>
      <c r="R178" s="63" t="s">
        <v>243</v>
      </c>
      <c r="S178" s="65">
        <v>20</v>
      </c>
      <c r="T178" s="76">
        <v>315</v>
      </c>
      <c r="U178" s="115" t="s">
        <v>1362</v>
      </c>
      <c r="V178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('2025-1','3','12','Ocasional','76322698','MONZON BRAVO OTTO GABRIEL','MT','','20','','Popayán','no','no','1','315');</v>
      </c>
      <c r="W178" s="59" t="s">
        <v>981</v>
      </c>
      <c r="X178" s="105" t="s">
        <v>982</v>
      </c>
    </row>
    <row r="179" spans="1:24" ht="99.75" x14ac:dyDescent="0.2">
      <c r="A179" s="60" t="s">
        <v>170</v>
      </c>
      <c r="B179" s="60" t="s">
        <v>240</v>
      </c>
      <c r="C179" s="78" t="s">
        <v>535</v>
      </c>
      <c r="D179" s="62">
        <v>98380949</v>
      </c>
      <c r="E179" s="63" t="s">
        <v>244</v>
      </c>
      <c r="F179" s="60" t="s">
        <v>668</v>
      </c>
      <c r="G179" s="64" t="s">
        <v>537</v>
      </c>
      <c r="H179" s="64"/>
      <c r="I179" s="65">
        <v>40</v>
      </c>
      <c r="J179" s="65"/>
      <c r="K179" s="65" t="s">
        <v>660</v>
      </c>
      <c r="L179" s="76" t="s">
        <v>1121</v>
      </c>
      <c r="M179" s="59">
        <f>VLOOKUP(B179,'[2]deparmanentos (12)'!$C$1:$H$58,6,FALSE)</f>
        <v>12</v>
      </c>
      <c r="N179" s="59">
        <f>VLOOKUP(M179,'[2]deparmanentos (12)'!$A$1:$D$58,4,FALSE)</f>
        <v>3</v>
      </c>
      <c r="O179" s="60">
        <f>VLOOKUP(D179,'[4]tercero (30)'!$B$1:$Q$2234,16,FALSE)</f>
        <v>1</v>
      </c>
      <c r="P179" s="60" t="s">
        <v>240</v>
      </c>
      <c r="Q179" s="62">
        <v>98380949</v>
      </c>
      <c r="R179" s="63" t="s">
        <v>244</v>
      </c>
      <c r="S179" s="65">
        <v>40</v>
      </c>
      <c r="T179" s="76" t="s">
        <v>1121</v>
      </c>
      <c r="U179" s="115" t="s">
        <v>1362</v>
      </c>
      <c r="V179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('2025-1','3','12','Ocasional','98380949','ORTIZ MARTINEZ ROBERTH ALIRIO','TC','','40','','Popayán','no','no','1','495.54');</v>
      </c>
      <c r="W179" s="59" t="s">
        <v>981</v>
      </c>
      <c r="X179" s="105" t="s">
        <v>982</v>
      </c>
    </row>
    <row r="180" spans="1:24" ht="99.75" x14ac:dyDescent="0.2">
      <c r="A180" s="60" t="s">
        <v>170</v>
      </c>
      <c r="B180" s="60" t="s">
        <v>245</v>
      </c>
      <c r="C180" s="78" t="s">
        <v>535</v>
      </c>
      <c r="D180" s="62">
        <v>98393424</v>
      </c>
      <c r="E180" s="63" t="s">
        <v>246</v>
      </c>
      <c r="F180" s="60" t="s">
        <v>668</v>
      </c>
      <c r="G180" s="64" t="s">
        <v>539</v>
      </c>
      <c r="H180" s="64"/>
      <c r="I180" s="65">
        <v>20</v>
      </c>
      <c r="J180" s="65"/>
      <c r="K180" s="65" t="s">
        <v>660</v>
      </c>
      <c r="L180" s="76" t="s">
        <v>1122</v>
      </c>
      <c r="M180" s="59">
        <f>VLOOKUP(B180,'[2]deparmanentos (12)'!$C$1:$H$58,6,FALSE)</f>
        <v>13</v>
      </c>
      <c r="N180" s="59">
        <f>VLOOKUP(M180,'[2]deparmanentos (12)'!$A$1:$D$58,4,FALSE)</f>
        <v>3</v>
      </c>
      <c r="O180" s="60">
        <f>VLOOKUP(D180,'[4]tercero (30)'!$B$1:$Q$2234,16,FALSE)</f>
        <v>1</v>
      </c>
      <c r="P180" s="60" t="s">
        <v>245</v>
      </c>
      <c r="Q180" s="62">
        <v>98393424</v>
      </c>
      <c r="R180" s="63" t="s">
        <v>246</v>
      </c>
      <c r="S180" s="65">
        <v>20</v>
      </c>
      <c r="T180" s="76" t="s">
        <v>1122</v>
      </c>
      <c r="U180" s="115" t="s">
        <v>1362</v>
      </c>
      <c r="V180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('2025-1','3','13','Ocasional','98393424','BRAVO MONCAYO HECTOR ALEXANDER','MT','','20','','Popayán','no','no','1','269.28');</v>
      </c>
      <c r="W180" s="59" t="s">
        <v>981</v>
      </c>
      <c r="X180" s="105" t="s">
        <v>982</v>
      </c>
    </row>
    <row r="181" spans="1:24" ht="99.75" x14ac:dyDescent="0.2">
      <c r="A181" s="60" t="s">
        <v>170</v>
      </c>
      <c r="B181" s="60" t="s">
        <v>245</v>
      </c>
      <c r="C181" s="78" t="s">
        <v>535</v>
      </c>
      <c r="D181" s="62">
        <v>34595993</v>
      </c>
      <c r="E181" s="63" t="s">
        <v>247</v>
      </c>
      <c r="F181" s="60" t="s">
        <v>668</v>
      </c>
      <c r="G181" s="64" t="s">
        <v>539</v>
      </c>
      <c r="H181" s="64"/>
      <c r="I181" s="65">
        <v>20</v>
      </c>
      <c r="J181" s="65"/>
      <c r="K181" s="65" t="s">
        <v>660</v>
      </c>
      <c r="L181" s="79" t="s">
        <v>1123</v>
      </c>
      <c r="M181" s="59">
        <f>VLOOKUP(B181,'[2]deparmanentos (12)'!$C$1:$H$58,6,FALSE)</f>
        <v>13</v>
      </c>
      <c r="N181" s="59">
        <f>VLOOKUP(M181,'[2]deparmanentos (12)'!$A$1:$D$58,4,FALSE)</f>
        <v>3</v>
      </c>
      <c r="O181" s="60">
        <f>VLOOKUP(D181,'[4]tercero (30)'!$B$1:$Q$2234,16,FALSE)</f>
        <v>1</v>
      </c>
      <c r="P181" s="60" t="s">
        <v>245</v>
      </c>
      <c r="Q181" s="62">
        <v>34595993</v>
      </c>
      <c r="R181" s="63" t="s">
        <v>247</v>
      </c>
      <c r="S181" s="65">
        <v>20</v>
      </c>
      <c r="T181" s="79" t="s">
        <v>1123</v>
      </c>
      <c r="U181" s="115" t="s">
        <v>1362</v>
      </c>
      <c r="V181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('2025-1','3','13','Ocasional','34595993','CHARRY LOZANO  LILIANA','MT','','20','','Popayán','no','no','1','328.92');</v>
      </c>
      <c r="W181" s="59" t="s">
        <v>981</v>
      </c>
      <c r="X181" s="105" t="s">
        <v>982</v>
      </c>
    </row>
    <row r="182" spans="1:24" ht="99.75" x14ac:dyDescent="0.2">
      <c r="A182" s="60" t="s">
        <v>170</v>
      </c>
      <c r="B182" s="60" t="s">
        <v>245</v>
      </c>
      <c r="C182" s="78" t="s">
        <v>535</v>
      </c>
      <c r="D182" s="62">
        <v>1061692415</v>
      </c>
      <c r="E182" s="63" t="s">
        <v>248</v>
      </c>
      <c r="F182" s="60" t="s">
        <v>668</v>
      </c>
      <c r="G182" s="64" t="s">
        <v>539</v>
      </c>
      <c r="H182" s="64"/>
      <c r="I182" s="65">
        <v>20</v>
      </c>
      <c r="J182" s="65"/>
      <c r="K182" s="65" t="s">
        <v>660</v>
      </c>
      <c r="L182" s="76" t="s">
        <v>1124</v>
      </c>
      <c r="M182" s="59">
        <f>VLOOKUP(B182,'[2]deparmanentos (12)'!$C$1:$H$58,6,FALSE)</f>
        <v>13</v>
      </c>
      <c r="N182" s="59">
        <f>VLOOKUP(M182,'[2]deparmanentos (12)'!$A$1:$D$58,4,FALSE)</f>
        <v>3</v>
      </c>
      <c r="O182" s="60">
        <f>VLOOKUP(D182,'[4]tercero (30)'!$B$1:$Q$2234,16,FALSE)</f>
        <v>1</v>
      </c>
      <c r="P182" s="60" t="s">
        <v>245</v>
      </c>
      <c r="Q182" s="62">
        <v>1061692415</v>
      </c>
      <c r="R182" s="63" t="s">
        <v>248</v>
      </c>
      <c r="S182" s="65">
        <v>20</v>
      </c>
      <c r="T182" s="76" t="s">
        <v>1124</v>
      </c>
      <c r="U182" s="115" t="s">
        <v>1362</v>
      </c>
      <c r="V182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('2025-1','3','13','Ocasional','1061692415','CORAL ENRIQUEZ JAIME ALBERTO','MT','','20','','Popayán','no','no','1','303.72');</v>
      </c>
      <c r="W182" s="59" t="s">
        <v>981</v>
      </c>
      <c r="X182" s="105" t="s">
        <v>982</v>
      </c>
    </row>
    <row r="183" spans="1:24" ht="99.75" x14ac:dyDescent="0.2">
      <c r="A183" s="60" t="s">
        <v>170</v>
      </c>
      <c r="B183" s="60" t="s">
        <v>245</v>
      </c>
      <c r="C183" s="61" t="s">
        <v>535</v>
      </c>
      <c r="D183" s="62">
        <v>76327769</v>
      </c>
      <c r="E183" s="63" t="s">
        <v>249</v>
      </c>
      <c r="F183" s="60" t="s">
        <v>668</v>
      </c>
      <c r="G183" s="64" t="s">
        <v>539</v>
      </c>
      <c r="H183" s="64"/>
      <c r="I183" s="65">
        <v>20</v>
      </c>
      <c r="J183" s="65"/>
      <c r="K183" s="65" t="s">
        <v>660</v>
      </c>
      <c r="L183" s="76" t="s">
        <v>1125</v>
      </c>
      <c r="M183" s="59">
        <f>VLOOKUP(B183,'[2]deparmanentos (12)'!$C$1:$H$58,6,FALSE)</f>
        <v>13</v>
      </c>
      <c r="N183" s="59">
        <f>VLOOKUP(M183,'[2]deparmanentos (12)'!$A$1:$D$58,4,FALSE)</f>
        <v>3</v>
      </c>
      <c r="O183" s="60">
        <f>VLOOKUP(D183,'[4]tercero (30)'!$B$1:$Q$2234,16,FALSE)</f>
        <v>1</v>
      </c>
      <c r="P183" s="60" t="s">
        <v>245</v>
      </c>
      <c r="Q183" s="62">
        <v>76327769</v>
      </c>
      <c r="R183" s="63" t="s">
        <v>249</v>
      </c>
      <c r="S183" s="65">
        <v>20</v>
      </c>
      <c r="T183" s="76" t="s">
        <v>1125</v>
      </c>
      <c r="U183" s="115" t="s">
        <v>1362</v>
      </c>
      <c r="V183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('2025-1','3','13','Ocasional','76327769','HOLGUIN PRIETO VICTOR ADOLFO','MT','','20','','Popayán','no','no','1','278.16');</v>
      </c>
      <c r="W183" s="59" t="s">
        <v>981</v>
      </c>
      <c r="X183" s="105" t="s">
        <v>982</v>
      </c>
    </row>
    <row r="184" spans="1:24" ht="99.75" x14ac:dyDescent="0.2">
      <c r="A184" s="60" t="s">
        <v>170</v>
      </c>
      <c r="B184" s="60" t="s">
        <v>245</v>
      </c>
      <c r="C184" s="61" t="s">
        <v>535</v>
      </c>
      <c r="D184" s="62">
        <v>76311049</v>
      </c>
      <c r="E184" s="63" t="s">
        <v>250</v>
      </c>
      <c r="F184" s="60" t="s">
        <v>668</v>
      </c>
      <c r="G184" s="64" t="s">
        <v>537</v>
      </c>
      <c r="H184" s="64"/>
      <c r="I184" s="65">
        <v>40</v>
      </c>
      <c r="J184" s="65"/>
      <c r="K184" s="65" t="s">
        <v>660</v>
      </c>
      <c r="L184" s="76">
        <v>285</v>
      </c>
      <c r="M184" s="59">
        <f>VLOOKUP(B184,'[2]deparmanentos (12)'!$C$1:$H$58,6,FALSE)</f>
        <v>13</v>
      </c>
      <c r="N184" s="59">
        <f>VLOOKUP(M184,'[2]deparmanentos (12)'!$A$1:$D$58,4,FALSE)</f>
        <v>3</v>
      </c>
      <c r="O184" s="60">
        <f>VLOOKUP(D184,'[4]tercero (30)'!$B$1:$Q$2234,16,FALSE)</f>
        <v>1</v>
      </c>
      <c r="P184" s="60" t="s">
        <v>245</v>
      </c>
      <c r="Q184" s="62">
        <v>76311049</v>
      </c>
      <c r="R184" s="63" t="s">
        <v>250</v>
      </c>
      <c r="S184" s="65">
        <v>40</v>
      </c>
      <c r="T184" s="76">
        <v>285</v>
      </c>
      <c r="U184" s="115" t="s">
        <v>1362</v>
      </c>
      <c r="V184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('2025-1','3','13','Ocasional','76311049','LONDOÑO ARCILA HECTOR FABIO','TC','','40','','Popayán','no','no','1','285');</v>
      </c>
      <c r="W184" s="59" t="s">
        <v>981</v>
      </c>
      <c r="X184" s="105" t="s">
        <v>982</v>
      </c>
    </row>
    <row r="185" spans="1:24" ht="99.75" x14ac:dyDescent="0.2">
      <c r="A185" s="60" t="s">
        <v>170</v>
      </c>
      <c r="B185" s="60" t="s">
        <v>245</v>
      </c>
      <c r="C185" s="61" t="s">
        <v>535</v>
      </c>
      <c r="D185" s="62">
        <v>1086132502</v>
      </c>
      <c r="E185" s="63" t="s">
        <v>251</v>
      </c>
      <c r="F185" s="60" t="s">
        <v>668</v>
      </c>
      <c r="G185" s="64" t="s">
        <v>539</v>
      </c>
      <c r="H185" s="64"/>
      <c r="I185" s="65">
        <v>20</v>
      </c>
      <c r="J185" s="65"/>
      <c r="K185" s="65" t="s">
        <v>660</v>
      </c>
      <c r="L185" s="76" t="s">
        <v>1126</v>
      </c>
      <c r="M185" s="59">
        <f>VLOOKUP(B185,'[2]deparmanentos (12)'!$C$1:$H$58,6,FALSE)</f>
        <v>13</v>
      </c>
      <c r="N185" s="59">
        <f>VLOOKUP(M185,'[2]deparmanentos (12)'!$A$1:$D$58,4,FALSE)</f>
        <v>3</v>
      </c>
      <c r="O185" s="60">
        <f>VLOOKUP(D185,'[4]tercero (30)'!$B$1:$Q$2234,16,FALSE)</f>
        <v>1</v>
      </c>
      <c r="P185" s="60" t="s">
        <v>245</v>
      </c>
      <c r="Q185" s="62">
        <v>1086132502</v>
      </c>
      <c r="R185" s="63" t="s">
        <v>251</v>
      </c>
      <c r="S185" s="65">
        <v>20</v>
      </c>
      <c r="T185" s="76" t="s">
        <v>1126</v>
      </c>
      <c r="U185" s="115" t="s">
        <v>1362</v>
      </c>
      <c r="V185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('2025-1','3','13','Ocasional','1086132502','MAYA RODRIGUEZ CARLOS ADRIAN','MT','','20','','Popayán','no','no','1','312.04');</v>
      </c>
      <c r="W185" s="59" t="s">
        <v>981</v>
      </c>
      <c r="X185" s="105" t="s">
        <v>982</v>
      </c>
    </row>
    <row r="186" spans="1:24" ht="99.75" x14ac:dyDescent="0.2">
      <c r="A186" s="60" t="s">
        <v>170</v>
      </c>
      <c r="B186" s="60" t="s">
        <v>245</v>
      </c>
      <c r="C186" s="61" t="s">
        <v>535</v>
      </c>
      <c r="D186" s="62">
        <v>10548083</v>
      </c>
      <c r="E186" s="63" t="s">
        <v>252</v>
      </c>
      <c r="F186" s="60" t="s">
        <v>668</v>
      </c>
      <c r="G186" s="64" t="s">
        <v>537</v>
      </c>
      <c r="H186" s="64"/>
      <c r="I186" s="65">
        <v>40</v>
      </c>
      <c r="J186" s="65"/>
      <c r="K186" s="65" t="s">
        <v>660</v>
      </c>
      <c r="L186" s="76" t="s">
        <v>1127</v>
      </c>
      <c r="M186" s="59">
        <f>VLOOKUP(B186,'[2]deparmanentos (12)'!$C$1:$H$58,6,FALSE)</f>
        <v>13</v>
      </c>
      <c r="N186" s="59">
        <f>VLOOKUP(M186,'[2]deparmanentos (12)'!$A$1:$D$58,4,FALSE)</f>
        <v>3</v>
      </c>
      <c r="O186" s="60">
        <f>VLOOKUP(D186,'[4]tercero (30)'!$B$1:$Q$2234,16,FALSE)</f>
        <v>1</v>
      </c>
      <c r="P186" s="60" t="s">
        <v>245</v>
      </c>
      <c r="Q186" s="62">
        <v>10548083</v>
      </c>
      <c r="R186" s="63" t="s">
        <v>252</v>
      </c>
      <c r="S186" s="65">
        <v>40</v>
      </c>
      <c r="T186" s="76" t="s">
        <v>1127</v>
      </c>
      <c r="U186" s="115" t="s">
        <v>1362</v>
      </c>
      <c r="V186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('2025-1','3','13','Ocasional','10548083','MEJIA SANTANDER HERNAN FELIPE','TC','','40','','Popayán','no','no','1','324.04');</v>
      </c>
      <c r="W186" s="59" t="s">
        <v>981</v>
      </c>
      <c r="X186" s="105" t="s">
        <v>982</v>
      </c>
    </row>
    <row r="187" spans="1:24" ht="99.75" x14ac:dyDescent="0.2">
      <c r="A187" s="60" t="s">
        <v>170</v>
      </c>
      <c r="B187" s="60" t="s">
        <v>245</v>
      </c>
      <c r="C187" s="64" t="s">
        <v>535</v>
      </c>
      <c r="D187" s="62">
        <v>222</v>
      </c>
      <c r="E187" s="63" t="s">
        <v>112</v>
      </c>
      <c r="F187" s="60" t="s">
        <v>668</v>
      </c>
      <c r="G187" s="64" t="s">
        <v>537</v>
      </c>
      <c r="H187" s="64"/>
      <c r="I187" s="65">
        <v>40</v>
      </c>
      <c r="J187" s="65"/>
      <c r="K187" s="65" t="s">
        <v>660</v>
      </c>
      <c r="L187" s="76">
        <v>380</v>
      </c>
      <c r="M187" s="59">
        <f>VLOOKUP(B187,'[2]deparmanentos (12)'!$C$1:$H$58,6,FALSE)</f>
        <v>13</v>
      </c>
      <c r="N187" s="59">
        <f>VLOOKUP(M187,'[2]deparmanentos (12)'!$A$1:$D$58,4,FALSE)</f>
        <v>3</v>
      </c>
      <c r="O187" s="60">
        <f>VLOOKUP(D187,'[4]tercero (30)'!$B$1:$Q$2234,16,FALSE)</f>
        <v>1</v>
      </c>
      <c r="P187" s="60" t="s">
        <v>245</v>
      </c>
      <c r="Q187" s="62" t="s">
        <v>72</v>
      </c>
      <c r="R187" s="63" t="s">
        <v>112</v>
      </c>
      <c r="S187" s="65">
        <v>40</v>
      </c>
      <c r="T187" s="76">
        <v>380</v>
      </c>
      <c r="U187" s="115" t="s">
        <v>1362</v>
      </c>
      <c r="V187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('2025-1','3','13','Ocasional','222','NN','TC','','40','','Popayán','no','no','1','380');</v>
      </c>
      <c r="W187" s="59" t="s">
        <v>981</v>
      </c>
      <c r="X187" s="105" t="s">
        <v>982</v>
      </c>
    </row>
    <row r="188" spans="1:24" ht="99.75" x14ac:dyDescent="0.2">
      <c r="A188" s="60" t="s">
        <v>170</v>
      </c>
      <c r="B188" s="60" t="s">
        <v>245</v>
      </c>
      <c r="C188" s="61" t="s">
        <v>535</v>
      </c>
      <c r="D188" s="62">
        <v>1061687970</v>
      </c>
      <c r="E188" s="63" t="s">
        <v>253</v>
      </c>
      <c r="F188" s="60" t="s">
        <v>668</v>
      </c>
      <c r="G188" s="64" t="s">
        <v>539</v>
      </c>
      <c r="H188" s="64"/>
      <c r="I188" s="65">
        <v>20</v>
      </c>
      <c r="J188" s="65"/>
      <c r="K188" s="65" t="s">
        <v>660</v>
      </c>
      <c r="L188" s="76" t="s">
        <v>1128</v>
      </c>
      <c r="M188" s="59">
        <f>VLOOKUP(B188,'[2]deparmanentos (12)'!$C$1:$H$58,6,FALSE)</f>
        <v>13</v>
      </c>
      <c r="N188" s="59">
        <f>VLOOKUP(M188,'[2]deparmanentos (12)'!$A$1:$D$58,4,FALSE)</f>
        <v>3</v>
      </c>
      <c r="O188" s="60">
        <f>VLOOKUP(D188,'[4]tercero (30)'!$B$1:$Q$2234,16,FALSE)</f>
        <v>1</v>
      </c>
      <c r="P188" s="60" t="s">
        <v>245</v>
      </c>
      <c r="Q188" s="62">
        <v>1061687970</v>
      </c>
      <c r="R188" s="63" t="s">
        <v>253</v>
      </c>
      <c r="S188" s="65">
        <v>20</v>
      </c>
      <c r="T188" s="76" t="s">
        <v>1128</v>
      </c>
      <c r="U188" s="115" t="s">
        <v>1362</v>
      </c>
      <c r="V188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('2025-1','3','13','Ocasional','1061687970','OSPINA CAICEDO ANA ISABEL','MT','','20','','Popayán','no','no','1','305.8');</v>
      </c>
      <c r="W188" s="59" t="s">
        <v>981</v>
      </c>
      <c r="X188" s="105" t="s">
        <v>982</v>
      </c>
    </row>
    <row r="189" spans="1:24" ht="99.75" x14ac:dyDescent="0.2">
      <c r="A189" s="60" t="s">
        <v>170</v>
      </c>
      <c r="B189" s="60" t="s">
        <v>245</v>
      </c>
      <c r="C189" s="61" t="s">
        <v>535</v>
      </c>
      <c r="D189" s="62">
        <v>25291184</v>
      </c>
      <c r="E189" s="63" t="s">
        <v>254</v>
      </c>
      <c r="F189" s="60" t="s">
        <v>668</v>
      </c>
      <c r="G189" s="64" t="s">
        <v>537</v>
      </c>
      <c r="H189" s="64"/>
      <c r="I189" s="65">
        <v>40</v>
      </c>
      <c r="J189" s="65"/>
      <c r="K189" s="65" t="s">
        <v>660</v>
      </c>
      <c r="L189" s="76">
        <v>285</v>
      </c>
      <c r="M189" s="59">
        <f>VLOOKUP(B189,'[2]deparmanentos (12)'!$C$1:$H$58,6,FALSE)</f>
        <v>13</v>
      </c>
      <c r="N189" s="59">
        <f>VLOOKUP(M189,'[2]deparmanentos (12)'!$A$1:$D$58,4,FALSE)</f>
        <v>3</v>
      </c>
      <c r="O189" s="60">
        <f>VLOOKUP(D189,'[4]tercero (30)'!$B$1:$Q$2234,16,FALSE)</f>
        <v>1</v>
      </c>
      <c r="P189" s="60" t="s">
        <v>245</v>
      </c>
      <c r="Q189" s="62">
        <v>25291184</v>
      </c>
      <c r="R189" s="63" t="s">
        <v>254</v>
      </c>
      <c r="S189" s="65">
        <v>40</v>
      </c>
      <c r="T189" s="76">
        <v>285</v>
      </c>
      <c r="U189" s="115" t="s">
        <v>1362</v>
      </c>
      <c r="V189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('2025-1','3','13','Ocasional','25291184','PAZ FLOREZ CARMEN DEL PILAR','TC','','40','','Popayán','no','no','1','285');</v>
      </c>
      <c r="W189" s="59" t="s">
        <v>981</v>
      </c>
      <c r="X189" s="105" t="s">
        <v>982</v>
      </c>
    </row>
    <row r="190" spans="1:24" ht="99.75" x14ac:dyDescent="0.2">
      <c r="A190" s="60" t="s">
        <v>170</v>
      </c>
      <c r="B190" s="60" t="s">
        <v>245</v>
      </c>
      <c r="C190" s="61" t="s">
        <v>535</v>
      </c>
      <c r="D190" s="62">
        <v>34570325</v>
      </c>
      <c r="E190" s="63" t="s">
        <v>255</v>
      </c>
      <c r="F190" s="60" t="s">
        <v>668</v>
      </c>
      <c r="G190" s="64" t="s">
        <v>537</v>
      </c>
      <c r="H190" s="64"/>
      <c r="I190" s="65">
        <v>40</v>
      </c>
      <c r="J190" s="65"/>
      <c r="K190" s="65" t="s">
        <v>660</v>
      </c>
      <c r="L190" s="76" t="s">
        <v>1129</v>
      </c>
      <c r="M190" s="59">
        <f>VLOOKUP(B190,'[2]deparmanentos (12)'!$C$1:$H$58,6,FALSE)</f>
        <v>13</v>
      </c>
      <c r="N190" s="59">
        <f>VLOOKUP(M190,'[2]deparmanentos (12)'!$A$1:$D$58,4,FALSE)</f>
        <v>3</v>
      </c>
      <c r="O190" s="60">
        <f>VLOOKUP(D190,'[4]tercero (30)'!$B$1:$Q$2234,16,FALSE)</f>
        <v>1</v>
      </c>
      <c r="P190" s="60" t="s">
        <v>245</v>
      </c>
      <c r="Q190" s="62">
        <v>34570325</v>
      </c>
      <c r="R190" s="63" t="s">
        <v>255</v>
      </c>
      <c r="S190" s="65">
        <v>40</v>
      </c>
      <c r="T190" s="76" t="s">
        <v>1129</v>
      </c>
      <c r="U190" s="115" t="s">
        <v>1362</v>
      </c>
      <c r="V190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('2025-1','3','13','Ocasional','34570325','PLAZA RIVERA REGINA VICTORIA','TC','','40','','Popayán','no','no','1','329.75');</v>
      </c>
      <c r="W190" s="59" t="s">
        <v>981</v>
      </c>
      <c r="X190" s="105" t="s">
        <v>982</v>
      </c>
    </row>
    <row r="191" spans="1:24" ht="99.75" x14ac:dyDescent="0.2">
      <c r="A191" s="60" t="s">
        <v>170</v>
      </c>
      <c r="B191" s="60" t="s">
        <v>256</v>
      </c>
      <c r="C191" s="61" t="s">
        <v>535</v>
      </c>
      <c r="D191" s="62">
        <v>76318515</v>
      </c>
      <c r="E191" s="63" t="s">
        <v>257</v>
      </c>
      <c r="F191" s="60" t="s">
        <v>668</v>
      </c>
      <c r="G191" s="64" t="s">
        <v>539</v>
      </c>
      <c r="H191" s="64"/>
      <c r="I191" s="65">
        <v>20</v>
      </c>
      <c r="J191" s="65"/>
      <c r="K191" s="65" t="s">
        <v>660</v>
      </c>
      <c r="L191" s="76" t="s">
        <v>1130</v>
      </c>
      <c r="M191" s="59">
        <f>VLOOKUP(B191,'[2]deparmanentos (12)'!$C$1:$H$58,6,FALSE)</f>
        <v>14</v>
      </c>
      <c r="N191" s="59">
        <f>VLOOKUP(M191,'[2]deparmanentos (12)'!$A$1:$D$58,4,FALSE)</f>
        <v>3</v>
      </c>
      <c r="O191" s="60">
        <f>VLOOKUP(D191,'[4]tercero (30)'!$B$1:$Q$2234,16,FALSE)</f>
        <v>1</v>
      </c>
      <c r="P191" s="60" t="s">
        <v>256</v>
      </c>
      <c r="Q191" s="62">
        <v>76318515</v>
      </c>
      <c r="R191" s="63" t="s">
        <v>257</v>
      </c>
      <c r="S191" s="65">
        <v>20</v>
      </c>
      <c r="T191" s="76" t="s">
        <v>1130</v>
      </c>
      <c r="U191" s="115" t="s">
        <v>1362</v>
      </c>
      <c r="V191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('2025-1','3','14','Ocasional','76318515','ARDILA QUIÑONES MANUEL ENRIQUE','MT','','20','','Popayán','no','no','1','271.8');</v>
      </c>
      <c r="W191" s="59" t="s">
        <v>981</v>
      </c>
      <c r="X191" s="105" t="s">
        <v>982</v>
      </c>
    </row>
    <row r="192" spans="1:24" ht="99.75" x14ac:dyDescent="0.2">
      <c r="A192" s="60" t="s">
        <v>170</v>
      </c>
      <c r="B192" s="60" t="s">
        <v>256</v>
      </c>
      <c r="C192" s="61" t="s">
        <v>535</v>
      </c>
      <c r="D192" s="62">
        <v>34319792</v>
      </c>
      <c r="E192" s="63" t="s">
        <v>258</v>
      </c>
      <c r="F192" s="60" t="s">
        <v>668</v>
      </c>
      <c r="G192" s="61" t="s">
        <v>539</v>
      </c>
      <c r="H192" s="61"/>
      <c r="I192" s="65">
        <v>20</v>
      </c>
      <c r="J192" s="65"/>
      <c r="K192" s="65" t="s">
        <v>660</v>
      </c>
      <c r="L192" s="76" t="s">
        <v>1131</v>
      </c>
      <c r="M192" s="59">
        <f>VLOOKUP(B192,'[2]deparmanentos (12)'!$C$1:$H$58,6,FALSE)</f>
        <v>14</v>
      </c>
      <c r="N192" s="59">
        <f>VLOOKUP(M192,'[2]deparmanentos (12)'!$A$1:$D$58,4,FALSE)</f>
        <v>3</v>
      </c>
      <c r="O192" s="60">
        <f>VLOOKUP(D192,'[4]tercero (30)'!$B$1:$Q$2234,16,FALSE)</f>
        <v>1</v>
      </c>
      <c r="P192" s="60" t="s">
        <v>256</v>
      </c>
      <c r="Q192" s="62">
        <v>34319792</v>
      </c>
      <c r="R192" s="63" t="s">
        <v>258</v>
      </c>
      <c r="S192" s="65">
        <v>20</v>
      </c>
      <c r="T192" s="76" t="s">
        <v>1131</v>
      </c>
      <c r="U192" s="115" t="s">
        <v>1362</v>
      </c>
      <c r="V192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('2025-1','3','14','Ocasional','34319792','BENAVIDES ORTEGA EMILCE','MT','','20','','Popayán','no','no','1','253.68');</v>
      </c>
      <c r="W192" s="59" t="s">
        <v>981</v>
      </c>
      <c r="X192" s="105" t="s">
        <v>982</v>
      </c>
    </row>
    <row r="193" spans="1:24" ht="99.75" x14ac:dyDescent="0.2">
      <c r="A193" s="60" t="s">
        <v>170</v>
      </c>
      <c r="B193" s="60" t="s">
        <v>256</v>
      </c>
      <c r="C193" s="61" t="s">
        <v>535</v>
      </c>
      <c r="D193" s="62">
        <v>222</v>
      </c>
      <c r="E193" s="63" t="s">
        <v>112</v>
      </c>
      <c r="F193" s="60" t="s">
        <v>668</v>
      </c>
      <c r="G193" s="64" t="s">
        <v>537</v>
      </c>
      <c r="H193" s="64"/>
      <c r="I193" s="65">
        <v>40</v>
      </c>
      <c r="J193" s="65"/>
      <c r="K193" s="65" t="s">
        <v>660</v>
      </c>
      <c r="L193" s="76">
        <v>380</v>
      </c>
      <c r="M193" s="59">
        <f>VLOOKUP(B193,'[2]deparmanentos (12)'!$C$1:$H$58,6,FALSE)</f>
        <v>14</v>
      </c>
      <c r="N193" s="59">
        <f>VLOOKUP(M193,'[2]deparmanentos (12)'!$A$1:$D$58,4,FALSE)</f>
        <v>3</v>
      </c>
      <c r="O193" s="60">
        <f>VLOOKUP(D193,'[4]tercero (30)'!$B$1:$Q$2234,16,FALSE)</f>
        <v>1</v>
      </c>
      <c r="P193" s="60" t="s">
        <v>256</v>
      </c>
      <c r="Q193" s="62" t="s">
        <v>112</v>
      </c>
      <c r="R193" s="63" t="s">
        <v>112</v>
      </c>
      <c r="S193" s="65">
        <v>40</v>
      </c>
      <c r="T193" s="76">
        <v>380</v>
      </c>
      <c r="U193" s="115" t="s">
        <v>1362</v>
      </c>
      <c r="V193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('2025-1','3','14','Ocasional','222','NN','TC','','40','','Popayán','no','no','1','380');</v>
      </c>
      <c r="W193" s="59" t="s">
        <v>981</v>
      </c>
      <c r="X193" s="105" t="s">
        <v>982</v>
      </c>
    </row>
    <row r="194" spans="1:24" ht="99.75" x14ac:dyDescent="0.2">
      <c r="A194" s="60" t="s">
        <v>170</v>
      </c>
      <c r="B194" s="60" t="s">
        <v>256</v>
      </c>
      <c r="C194" s="61" t="s">
        <v>535</v>
      </c>
      <c r="D194" s="62">
        <v>10549763</v>
      </c>
      <c r="E194" s="63" t="s">
        <v>259</v>
      </c>
      <c r="F194" s="60" t="s">
        <v>668</v>
      </c>
      <c r="G194" s="64" t="s">
        <v>537</v>
      </c>
      <c r="H194" s="64"/>
      <c r="I194" s="65">
        <v>40</v>
      </c>
      <c r="J194" s="65"/>
      <c r="K194" s="65" t="s">
        <v>660</v>
      </c>
      <c r="L194" s="76" t="s">
        <v>1132</v>
      </c>
      <c r="M194" s="59">
        <f>VLOOKUP(B194,'[2]deparmanentos (12)'!$C$1:$H$58,6,FALSE)</f>
        <v>14</v>
      </c>
      <c r="N194" s="59">
        <f>VLOOKUP(M194,'[2]deparmanentos (12)'!$A$1:$D$58,4,FALSE)</f>
        <v>3</v>
      </c>
      <c r="O194" s="60">
        <f>VLOOKUP(D194,'[4]tercero (30)'!$B$1:$Q$2234,16,FALSE)</f>
        <v>1</v>
      </c>
      <c r="P194" s="60" t="s">
        <v>256</v>
      </c>
      <c r="Q194" s="62">
        <v>10549763</v>
      </c>
      <c r="R194" s="63" t="s">
        <v>259</v>
      </c>
      <c r="S194" s="65">
        <v>40</v>
      </c>
      <c r="T194" s="76" t="s">
        <v>1132</v>
      </c>
      <c r="U194" s="115" t="s">
        <v>1362</v>
      </c>
      <c r="V194" s="104" t="str">
        <f t="shared" si="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('2025-1','3','14','Ocasional','10549763','CASTRO FRANCO EDGAR ALFONSO','TC','','40','','Popayán','no','no','1','465.68');</v>
      </c>
      <c r="W194" s="59" t="s">
        <v>981</v>
      </c>
      <c r="X194" s="105" t="s">
        <v>982</v>
      </c>
    </row>
    <row r="195" spans="1:24" ht="99.75" x14ac:dyDescent="0.2">
      <c r="A195" s="60" t="s">
        <v>170</v>
      </c>
      <c r="B195" s="60" t="s">
        <v>256</v>
      </c>
      <c r="C195" s="61" t="s">
        <v>535</v>
      </c>
      <c r="D195" s="62">
        <v>36758323</v>
      </c>
      <c r="E195" s="63" t="s">
        <v>260</v>
      </c>
      <c r="F195" s="60" t="s">
        <v>668</v>
      </c>
      <c r="G195" s="64" t="s">
        <v>539</v>
      </c>
      <c r="H195" s="64"/>
      <c r="I195" s="65">
        <v>20</v>
      </c>
      <c r="J195" s="65"/>
      <c r="K195" s="65" t="s">
        <v>660</v>
      </c>
      <c r="L195" s="76" t="s">
        <v>1133</v>
      </c>
      <c r="M195" s="59">
        <f>VLOOKUP(B195,'[2]deparmanentos (12)'!$C$1:$H$58,6,FALSE)</f>
        <v>14</v>
      </c>
      <c r="N195" s="59">
        <f>VLOOKUP(M195,'[2]deparmanentos (12)'!$A$1:$D$58,4,FALSE)</f>
        <v>3</v>
      </c>
      <c r="O195" s="60">
        <f>VLOOKUP(D195,'[4]tercero (30)'!$B$1:$Q$2234,16,FALSE)</f>
        <v>1</v>
      </c>
      <c r="P195" s="60" t="s">
        <v>256</v>
      </c>
      <c r="Q195" s="62">
        <v>36758323</v>
      </c>
      <c r="R195" s="63" t="s">
        <v>260</v>
      </c>
      <c r="S195" s="65">
        <v>20</v>
      </c>
      <c r="T195" s="76" t="s">
        <v>1133</v>
      </c>
      <c r="U195" s="115" t="s">
        <v>1362</v>
      </c>
      <c r="V195" s="104" t="str">
        <f t="shared" ref="V195:V258" si="3">+U195&amp;N195&amp;X195&amp;M195&amp;X195&amp;F195&amp;X195&amp;D195&amp;X195&amp;E195&amp;X195&amp;G195&amp;X195&amp;H195&amp;X195&amp;I195&amp;X195&amp;J195&amp;X195&amp;K195&amp;X195&amp;"no"&amp;X195&amp;"no"&amp;X195&amp;"1"&amp;X195&amp;L195&amp;"');"</f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('2025-1','3','14','Ocasional','36758323','CORAL CORAL CATALINA','MT','','20','','Popayán','no','no','1','273.84');</v>
      </c>
      <c r="W195" s="59" t="s">
        <v>981</v>
      </c>
      <c r="X195" s="105" t="s">
        <v>982</v>
      </c>
    </row>
    <row r="196" spans="1:24" ht="99.75" x14ac:dyDescent="0.2">
      <c r="A196" s="60" t="s">
        <v>170</v>
      </c>
      <c r="B196" s="60" t="s">
        <v>256</v>
      </c>
      <c r="C196" s="61" t="s">
        <v>535</v>
      </c>
      <c r="D196" s="62">
        <v>34326058</v>
      </c>
      <c r="E196" s="63" t="s">
        <v>261</v>
      </c>
      <c r="F196" s="60" t="s">
        <v>668</v>
      </c>
      <c r="G196" s="64" t="s">
        <v>537</v>
      </c>
      <c r="H196" s="64"/>
      <c r="I196" s="65">
        <v>40</v>
      </c>
      <c r="J196" s="65"/>
      <c r="K196" s="65" t="s">
        <v>660</v>
      </c>
      <c r="L196" s="76" t="s">
        <v>1134</v>
      </c>
      <c r="M196" s="59">
        <f>VLOOKUP(B196,'[2]deparmanentos (12)'!$C$1:$H$58,6,FALSE)</f>
        <v>14</v>
      </c>
      <c r="N196" s="59">
        <f>VLOOKUP(M196,'[2]deparmanentos (12)'!$A$1:$D$58,4,FALSE)</f>
        <v>3</v>
      </c>
      <c r="O196" s="60">
        <f>VLOOKUP(D196,'[4]tercero (30)'!$B$1:$Q$2234,16,FALSE)</f>
        <v>1</v>
      </c>
      <c r="P196" s="60" t="s">
        <v>256</v>
      </c>
      <c r="Q196" s="62">
        <v>34326058</v>
      </c>
      <c r="R196" s="63" t="s">
        <v>261</v>
      </c>
      <c r="S196" s="65">
        <v>40</v>
      </c>
      <c r="T196" s="76" t="s">
        <v>1134</v>
      </c>
      <c r="U196" s="115" t="s">
        <v>1362</v>
      </c>
      <c r="V196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('2025-1','3','14','Ocasional','34326058','MARTINEZ CERON DIANA MARIA','TC','','40','','Popayán','no','no','1','404.6');</v>
      </c>
      <c r="W196" s="59" t="s">
        <v>981</v>
      </c>
      <c r="X196" s="105" t="s">
        <v>982</v>
      </c>
    </row>
    <row r="197" spans="1:24" ht="99.75" x14ac:dyDescent="0.2">
      <c r="A197" s="60" t="s">
        <v>170</v>
      </c>
      <c r="B197" s="60" t="s">
        <v>256</v>
      </c>
      <c r="C197" s="61" t="s">
        <v>535</v>
      </c>
      <c r="D197" s="62">
        <v>13071424</v>
      </c>
      <c r="E197" s="63" t="s">
        <v>262</v>
      </c>
      <c r="F197" s="60" t="s">
        <v>668</v>
      </c>
      <c r="G197" s="64" t="s">
        <v>539</v>
      </c>
      <c r="H197" s="64"/>
      <c r="I197" s="65">
        <v>20</v>
      </c>
      <c r="J197" s="65"/>
      <c r="K197" s="65" t="s">
        <v>660</v>
      </c>
      <c r="L197" s="76" t="s">
        <v>1135</v>
      </c>
      <c r="M197" s="59">
        <f>VLOOKUP(B197,'[2]deparmanentos (12)'!$C$1:$H$58,6,FALSE)</f>
        <v>14</v>
      </c>
      <c r="N197" s="59">
        <f>VLOOKUP(M197,'[2]deparmanentos (12)'!$A$1:$D$58,4,FALSE)</f>
        <v>3</v>
      </c>
      <c r="O197" s="60">
        <f>VLOOKUP(D197,'[4]tercero (30)'!$B$1:$Q$2234,16,FALSE)</f>
        <v>1</v>
      </c>
      <c r="P197" s="60" t="s">
        <v>256</v>
      </c>
      <c r="Q197" s="62">
        <v>13071424</v>
      </c>
      <c r="R197" s="63" t="s">
        <v>262</v>
      </c>
      <c r="S197" s="65">
        <v>20</v>
      </c>
      <c r="T197" s="76" t="s">
        <v>1135</v>
      </c>
      <c r="U197" s="115" t="s">
        <v>1362</v>
      </c>
      <c r="V197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('2025-1','3','14','Ocasional','13071424','MOLINA BOTINA WILMER NEIL','MT','','20','','Popayán','no','no','1','271.72');</v>
      </c>
      <c r="W197" s="59" t="s">
        <v>981</v>
      </c>
      <c r="X197" s="105" t="s">
        <v>982</v>
      </c>
    </row>
    <row r="198" spans="1:24" ht="99.75" x14ac:dyDescent="0.2">
      <c r="A198" s="60" t="s">
        <v>170</v>
      </c>
      <c r="B198" s="60" t="s">
        <v>256</v>
      </c>
      <c r="C198" s="61" t="s">
        <v>535</v>
      </c>
      <c r="D198" s="62">
        <v>10531242</v>
      </c>
      <c r="E198" s="63" t="s">
        <v>263</v>
      </c>
      <c r="F198" s="60" t="s">
        <v>668</v>
      </c>
      <c r="G198" s="64" t="s">
        <v>537</v>
      </c>
      <c r="H198" s="64"/>
      <c r="I198" s="65">
        <v>40</v>
      </c>
      <c r="J198" s="65"/>
      <c r="K198" s="65" t="s">
        <v>660</v>
      </c>
      <c r="L198" s="76">
        <v>326</v>
      </c>
      <c r="M198" s="59">
        <f>VLOOKUP(B198,'[2]deparmanentos (12)'!$C$1:$H$58,6,FALSE)</f>
        <v>14</v>
      </c>
      <c r="N198" s="59">
        <f>VLOOKUP(M198,'[2]deparmanentos (12)'!$A$1:$D$58,4,FALSE)</f>
        <v>3</v>
      </c>
      <c r="O198" s="60">
        <f>VLOOKUP(D198,'[4]tercero (30)'!$B$1:$Q$2234,16,FALSE)</f>
        <v>1</v>
      </c>
      <c r="P198" s="60" t="s">
        <v>256</v>
      </c>
      <c r="Q198" s="62">
        <v>10531242</v>
      </c>
      <c r="R198" s="63" t="s">
        <v>263</v>
      </c>
      <c r="S198" s="65">
        <v>40</v>
      </c>
      <c r="T198" s="76">
        <v>326</v>
      </c>
      <c r="U198" s="115" t="s">
        <v>1362</v>
      </c>
      <c r="V198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('2025-1','3','14','Ocasional','10531242','VALENCIA SALINAS JAIRO ADOLFO','TC','','40','','Popayán','no','no','1','326');</v>
      </c>
      <c r="W198" s="59" t="s">
        <v>981</v>
      </c>
      <c r="X198" s="105" t="s">
        <v>982</v>
      </c>
    </row>
    <row r="199" spans="1:24" ht="99.75" x14ac:dyDescent="0.2">
      <c r="A199" s="60" t="s">
        <v>170</v>
      </c>
      <c r="B199" s="60" t="s">
        <v>256</v>
      </c>
      <c r="C199" s="61" t="s">
        <v>535</v>
      </c>
      <c r="D199" s="62">
        <v>22647709</v>
      </c>
      <c r="E199" s="63" t="s">
        <v>264</v>
      </c>
      <c r="F199" s="60" t="s">
        <v>668</v>
      </c>
      <c r="G199" s="64" t="s">
        <v>539</v>
      </c>
      <c r="H199" s="64"/>
      <c r="I199" s="65">
        <v>20</v>
      </c>
      <c r="J199" s="65"/>
      <c r="K199" s="65" t="s">
        <v>660</v>
      </c>
      <c r="L199" s="76" t="s">
        <v>1136</v>
      </c>
      <c r="M199" s="59">
        <f>VLOOKUP(B199,'[2]deparmanentos (12)'!$C$1:$H$58,6,FALSE)</f>
        <v>14</v>
      </c>
      <c r="N199" s="59">
        <f>VLOOKUP(M199,'[2]deparmanentos (12)'!$A$1:$D$58,4,FALSE)</f>
        <v>3</v>
      </c>
      <c r="O199" s="60">
        <f>VLOOKUP(D199,'[4]tercero (30)'!$B$1:$Q$2234,16,FALSE)</f>
        <v>1</v>
      </c>
      <c r="P199" s="60" t="s">
        <v>256</v>
      </c>
      <c r="Q199" s="62">
        <v>22647709</v>
      </c>
      <c r="R199" s="63" t="s">
        <v>264</v>
      </c>
      <c r="S199" s="65">
        <v>20</v>
      </c>
      <c r="T199" s="76" t="s">
        <v>1136</v>
      </c>
      <c r="U199" s="115" t="s">
        <v>1362</v>
      </c>
      <c r="V199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('2025-1','3','14','Ocasional','22647709','ZAMBRANO PABON LILIANA PATRICIA','MT','','20','','Popayán','no','no','1','272.16');</v>
      </c>
      <c r="W199" s="59" t="s">
        <v>981</v>
      </c>
      <c r="X199" s="105" t="s">
        <v>982</v>
      </c>
    </row>
    <row r="200" spans="1:24" ht="99.75" x14ac:dyDescent="0.2">
      <c r="A200" s="60" t="s">
        <v>170</v>
      </c>
      <c r="B200" s="60" t="s">
        <v>265</v>
      </c>
      <c r="C200" s="61" t="s">
        <v>535</v>
      </c>
      <c r="D200" s="62">
        <v>34562121</v>
      </c>
      <c r="E200" s="63" t="s">
        <v>266</v>
      </c>
      <c r="F200" s="60" t="s">
        <v>668</v>
      </c>
      <c r="G200" s="64" t="s">
        <v>537</v>
      </c>
      <c r="H200" s="64"/>
      <c r="I200" s="65">
        <v>40</v>
      </c>
      <c r="J200" s="65"/>
      <c r="K200" s="65" t="s">
        <v>660</v>
      </c>
      <c r="L200" s="76" t="s">
        <v>1137</v>
      </c>
      <c r="M200" s="59">
        <f>VLOOKUP(B200,'[2]deparmanentos (12)'!$C$1:$H$58,6,FALSE)</f>
        <v>15</v>
      </c>
      <c r="N200" s="59">
        <f>VLOOKUP(M200,'[2]deparmanentos (12)'!$A$1:$D$58,4,FALSE)</f>
        <v>3</v>
      </c>
      <c r="O200" s="60">
        <f>VLOOKUP(D200,'[4]tercero (30)'!$B$1:$Q$2234,16,FALSE)</f>
        <v>1</v>
      </c>
      <c r="P200" s="60" t="s">
        <v>265</v>
      </c>
      <c r="Q200" s="62">
        <v>34562121</v>
      </c>
      <c r="R200" s="63" t="s">
        <v>266</v>
      </c>
      <c r="S200" s="65">
        <v>40</v>
      </c>
      <c r="T200" s="76" t="s">
        <v>1137</v>
      </c>
      <c r="U200" s="115" t="s">
        <v>1362</v>
      </c>
      <c r="V200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('2025-1','3','15','Ocasional','34562121','BONILLA HERNÁNDEZ LINA MABEL','TC','','40','','Popayán','no','no','1','272.56');</v>
      </c>
      <c r="W200" s="59" t="s">
        <v>981</v>
      </c>
      <c r="X200" s="105" t="s">
        <v>982</v>
      </c>
    </row>
    <row r="201" spans="1:24" ht="99.75" x14ac:dyDescent="0.2">
      <c r="A201" s="60" t="s">
        <v>170</v>
      </c>
      <c r="B201" s="60" t="s">
        <v>265</v>
      </c>
      <c r="C201" s="61" t="s">
        <v>535</v>
      </c>
      <c r="D201" s="62">
        <v>34540781</v>
      </c>
      <c r="E201" s="63" t="s">
        <v>267</v>
      </c>
      <c r="F201" s="60" t="s">
        <v>668</v>
      </c>
      <c r="G201" s="64" t="s">
        <v>537</v>
      </c>
      <c r="H201" s="64"/>
      <c r="I201" s="65">
        <v>40</v>
      </c>
      <c r="J201" s="65"/>
      <c r="K201" s="65" t="s">
        <v>660</v>
      </c>
      <c r="L201" s="76" t="s">
        <v>1138</v>
      </c>
      <c r="M201" s="59">
        <f>VLOOKUP(B201,'[2]deparmanentos (12)'!$C$1:$H$58,6,FALSE)</f>
        <v>15</v>
      </c>
      <c r="N201" s="59">
        <f>VLOOKUP(M201,'[2]deparmanentos (12)'!$A$1:$D$58,4,FALSE)</f>
        <v>3</v>
      </c>
      <c r="O201" s="60">
        <f>VLOOKUP(D201,'[4]tercero (30)'!$B$1:$Q$2234,16,FALSE)</f>
        <v>1</v>
      </c>
      <c r="P201" s="60" t="s">
        <v>265</v>
      </c>
      <c r="Q201" s="62">
        <v>34540781</v>
      </c>
      <c r="R201" s="63" t="s">
        <v>267</v>
      </c>
      <c r="S201" s="65">
        <v>40</v>
      </c>
      <c r="T201" s="76" t="s">
        <v>1138</v>
      </c>
      <c r="U201" s="115" t="s">
        <v>1362</v>
      </c>
      <c r="V201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('2025-1','3','15','Ocasional','34540781','CRUZ SOLARTE NURY EDITH','TC','','40','','Popayán','no','no','1','408.62');</v>
      </c>
      <c r="W201" s="59" t="s">
        <v>981</v>
      </c>
      <c r="X201" s="105" t="s">
        <v>982</v>
      </c>
    </row>
    <row r="202" spans="1:24" ht="99.75" x14ac:dyDescent="0.2">
      <c r="A202" s="60" t="s">
        <v>170</v>
      </c>
      <c r="B202" s="60" t="s">
        <v>265</v>
      </c>
      <c r="C202" s="61" t="s">
        <v>535</v>
      </c>
      <c r="D202" s="62">
        <v>76294069</v>
      </c>
      <c r="E202" s="63" t="s">
        <v>268</v>
      </c>
      <c r="F202" s="60" t="s">
        <v>668</v>
      </c>
      <c r="G202" s="64" t="s">
        <v>537</v>
      </c>
      <c r="H202" s="64"/>
      <c r="I202" s="65">
        <v>40</v>
      </c>
      <c r="J202" s="65"/>
      <c r="K202" s="65" t="s">
        <v>660</v>
      </c>
      <c r="L202" s="76">
        <v>235</v>
      </c>
      <c r="M202" s="59">
        <f>VLOOKUP(B202,'[2]deparmanentos (12)'!$C$1:$H$58,6,FALSE)</f>
        <v>15</v>
      </c>
      <c r="N202" s="59">
        <f>VLOOKUP(M202,'[2]deparmanentos (12)'!$A$1:$D$58,4,FALSE)</f>
        <v>3</v>
      </c>
      <c r="O202" s="60">
        <f>VLOOKUP(D202,'[4]tercero (30)'!$B$1:$Q$2234,16,FALSE)</f>
        <v>1</v>
      </c>
      <c r="P202" s="60" t="s">
        <v>265</v>
      </c>
      <c r="Q202" s="62">
        <v>76294069</v>
      </c>
      <c r="R202" s="63" t="s">
        <v>268</v>
      </c>
      <c r="S202" s="65">
        <v>40</v>
      </c>
      <c r="T202" s="76">
        <v>235</v>
      </c>
      <c r="U202" s="115" t="s">
        <v>1362</v>
      </c>
      <c r="V202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('2025-1','3','15','Ocasional','76294069','MUÑOZ MUÑOZ WIRMAN JAVIER','TC','','40','','Popayán','no','no','1','235');</v>
      </c>
      <c r="W202" s="59" t="s">
        <v>981</v>
      </c>
      <c r="X202" s="105" t="s">
        <v>982</v>
      </c>
    </row>
    <row r="203" spans="1:24" ht="99.75" x14ac:dyDescent="0.2">
      <c r="A203" s="60" t="s">
        <v>170</v>
      </c>
      <c r="B203" s="60" t="s">
        <v>265</v>
      </c>
      <c r="C203" s="61" t="s">
        <v>535</v>
      </c>
      <c r="D203" s="62">
        <v>1061704317</v>
      </c>
      <c r="E203" s="63" t="s">
        <v>269</v>
      </c>
      <c r="F203" s="60" t="s">
        <v>668</v>
      </c>
      <c r="G203" s="64" t="s">
        <v>537</v>
      </c>
      <c r="H203" s="64"/>
      <c r="I203" s="65">
        <v>40</v>
      </c>
      <c r="J203" s="65"/>
      <c r="K203" s="65" t="s">
        <v>660</v>
      </c>
      <c r="L203" s="76" t="s">
        <v>1139</v>
      </c>
      <c r="M203" s="59">
        <f>VLOOKUP(B203,'[2]deparmanentos (12)'!$C$1:$H$58,6,FALSE)</f>
        <v>15</v>
      </c>
      <c r="N203" s="59">
        <f>VLOOKUP(M203,'[2]deparmanentos (12)'!$A$1:$D$58,4,FALSE)</f>
        <v>3</v>
      </c>
      <c r="O203" s="60">
        <f>VLOOKUP(D203,'[4]tercero (30)'!$B$1:$Q$2234,16,FALSE)</f>
        <v>1</v>
      </c>
      <c r="P203" s="60" t="s">
        <v>265</v>
      </c>
      <c r="Q203" s="62">
        <v>1061704317</v>
      </c>
      <c r="R203" s="63" t="s">
        <v>269</v>
      </c>
      <c r="S203" s="65">
        <v>40</v>
      </c>
      <c r="T203" s="76" t="s">
        <v>1139</v>
      </c>
      <c r="U203" s="115" t="s">
        <v>1362</v>
      </c>
      <c r="V203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('2025-1','3','15','Ocasional','1061704317','VELEZ TOBAR RAQUEL AMALIA','TC','','40','','Popayán','no','no','1','373.21');</v>
      </c>
      <c r="W203" s="59" t="s">
        <v>981</v>
      </c>
      <c r="X203" s="105" t="s">
        <v>982</v>
      </c>
    </row>
    <row r="204" spans="1:24" ht="99.75" x14ac:dyDescent="0.2">
      <c r="A204" s="60" t="s">
        <v>170</v>
      </c>
      <c r="B204" s="60" t="s">
        <v>270</v>
      </c>
      <c r="C204" s="61" t="s">
        <v>535</v>
      </c>
      <c r="D204" s="62">
        <v>34557179</v>
      </c>
      <c r="E204" s="63" t="s">
        <v>271</v>
      </c>
      <c r="F204" s="60" t="s">
        <v>668</v>
      </c>
      <c r="G204" s="69" t="s">
        <v>539</v>
      </c>
      <c r="H204" s="69"/>
      <c r="I204" s="65">
        <v>20</v>
      </c>
      <c r="J204" s="65"/>
      <c r="K204" s="65" t="s">
        <v>660</v>
      </c>
      <c r="L204" s="76" t="s">
        <v>1140</v>
      </c>
      <c r="M204" s="59">
        <f>VLOOKUP(B204,'[2]deparmanentos (12)'!$C$1:$H$58,6,FALSE)</f>
        <v>16</v>
      </c>
      <c r="N204" s="59">
        <f>VLOOKUP(M204,'[2]deparmanentos (12)'!$A$1:$D$58,4,FALSE)</f>
        <v>3</v>
      </c>
      <c r="O204" s="60">
        <f>VLOOKUP(D204,'[4]tercero (30)'!$B$1:$Q$2234,16,FALSE)</f>
        <v>1</v>
      </c>
      <c r="P204" s="60" t="s">
        <v>270</v>
      </c>
      <c r="Q204" s="62">
        <v>34557179</v>
      </c>
      <c r="R204" s="63" t="s">
        <v>271</v>
      </c>
      <c r="S204" s="65">
        <v>20</v>
      </c>
      <c r="T204" s="76" t="s">
        <v>1140</v>
      </c>
      <c r="U204" s="115" t="s">
        <v>1362</v>
      </c>
      <c r="V204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('2025-1','3','16','Ocasional','34557179','CHAMORRO ORTEGA MARIA EUGENIA ','MT','','20','','Popayán','no','no','1','326.6');</v>
      </c>
      <c r="W204" s="59" t="s">
        <v>981</v>
      </c>
      <c r="X204" s="105" t="s">
        <v>982</v>
      </c>
    </row>
    <row r="205" spans="1:24" ht="99.75" x14ac:dyDescent="0.2">
      <c r="A205" s="60" t="s">
        <v>170</v>
      </c>
      <c r="B205" s="60" t="s">
        <v>270</v>
      </c>
      <c r="C205" s="61" t="s">
        <v>535</v>
      </c>
      <c r="D205" s="62">
        <v>34332079</v>
      </c>
      <c r="E205" s="63" t="s">
        <v>272</v>
      </c>
      <c r="F205" s="60" t="s">
        <v>668</v>
      </c>
      <c r="G205" s="64" t="s">
        <v>537</v>
      </c>
      <c r="H205" s="64"/>
      <c r="I205" s="65">
        <v>40</v>
      </c>
      <c r="J205" s="65"/>
      <c r="K205" s="65" t="s">
        <v>660</v>
      </c>
      <c r="L205" s="76" t="s">
        <v>1141</v>
      </c>
      <c r="M205" s="59">
        <f>VLOOKUP(B205,'[2]deparmanentos (12)'!$C$1:$H$58,6,FALSE)</f>
        <v>16</v>
      </c>
      <c r="N205" s="59">
        <f>VLOOKUP(M205,'[2]deparmanentos (12)'!$A$1:$D$58,4,FALSE)</f>
        <v>3</v>
      </c>
      <c r="O205" s="60">
        <f>VLOOKUP(D205,'[4]tercero (30)'!$B$1:$Q$2234,16,FALSE)</f>
        <v>1</v>
      </c>
      <c r="P205" s="60" t="s">
        <v>270</v>
      </c>
      <c r="Q205" s="62">
        <v>34332079</v>
      </c>
      <c r="R205" s="63" t="s">
        <v>272</v>
      </c>
      <c r="S205" s="65">
        <v>40</v>
      </c>
      <c r="T205" s="76" t="s">
        <v>1141</v>
      </c>
      <c r="U205" s="115" t="s">
        <v>1362</v>
      </c>
      <c r="V205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('2025-1','3','16','Ocasional','34332079','DUEÑAS CUELLAR ROSA AMALIA','TC','','40','','Popayán','no','no','1','437.84');</v>
      </c>
      <c r="W205" s="59" t="s">
        <v>981</v>
      </c>
      <c r="X205" s="105" t="s">
        <v>982</v>
      </c>
    </row>
    <row r="206" spans="1:24" ht="99.75" x14ac:dyDescent="0.2">
      <c r="A206" s="60" t="s">
        <v>170</v>
      </c>
      <c r="B206" s="60" t="s">
        <v>270</v>
      </c>
      <c r="C206" s="61" t="s">
        <v>535</v>
      </c>
      <c r="D206" s="62">
        <v>25288419</v>
      </c>
      <c r="E206" s="63" t="s">
        <v>273</v>
      </c>
      <c r="F206" s="60" t="s">
        <v>668</v>
      </c>
      <c r="G206" s="64" t="s">
        <v>539</v>
      </c>
      <c r="H206" s="64"/>
      <c r="I206" s="65">
        <v>20</v>
      </c>
      <c r="J206" s="65"/>
      <c r="K206" s="65" t="s">
        <v>660</v>
      </c>
      <c r="L206" s="76" t="s">
        <v>1142</v>
      </c>
      <c r="M206" s="59">
        <f>VLOOKUP(B206,'[2]deparmanentos (12)'!$C$1:$H$58,6,FALSE)</f>
        <v>16</v>
      </c>
      <c r="N206" s="59">
        <f>VLOOKUP(M206,'[2]deparmanentos (12)'!$A$1:$D$58,4,FALSE)</f>
        <v>3</v>
      </c>
      <c r="O206" s="60">
        <f>VLOOKUP(D206,'[4]tercero (30)'!$B$1:$Q$2234,16,FALSE)</f>
        <v>1</v>
      </c>
      <c r="P206" s="60" t="s">
        <v>270</v>
      </c>
      <c r="Q206" s="62">
        <v>25288419</v>
      </c>
      <c r="R206" s="63" t="s">
        <v>273</v>
      </c>
      <c r="S206" s="65">
        <v>20</v>
      </c>
      <c r="T206" s="76" t="s">
        <v>1142</v>
      </c>
      <c r="U206" s="115" t="s">
        <v>1362</v>
      </c>
      <c r="V206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('2025-1','3','16','Ocasional','25288419','MEZA CABRERA IVONNE ALEJANDRA','MT','','20','','Popayán','no','no','1','317.98');</v>
      </c>
      <c r="W206" s="59" t="s">
        <v>981</v>
      </c>
      <c r="X206" s="105" t="s">
        <v>982</v>
      </c>
    </row>
    <row r="207" spans="1:24" ht="99.75" x14ac:dyDescent="0.2">
      <c r="A207" s="60" t="s">
        <v>170</v>
      </c>
      <c r="B207" s="60" t="s">
        <v>270</v>
      </c>
      <c r="C207" s="61" t="s">
        <v>535</v>
      </c>
      <c r="D207" s="62">
        <v>25283057</v>
      </c>
      <c r="E207" s="63" t="s">
        <v>274</v>
      </c>
      <c r="F207" s="60" t="s">
        <v>668</v>
      </c>
      <c r="G207" s="64" t="s">
        <v>537</v>
      </c>
      <c r="H207" s="64"/>
      <c r="I207" s="65">
        <v>40</v>
      </c>
      <c r="J207" s="65"/>
      <c r="K207" s="65" t="s">
        <v>660</v>
      </c>
      <c r="L207" s="76" t="s">
        <v>1143</v>
      </c>
      <c r="M207" s="59">
        <f>VLOOKUP(B207,'[2]deparmanentos (12)'!$C$1:$H$58,6,FALSE)</f>
        <v>16</v>
      </c>
      <c r="N207" s="59">
        <f>VLOOKUP(M207,'[2]deparmanentos (12)'!$A$1:$D$58,4,FALSE)</f>
        <v>3</v>
      </c>
      <c r="O207" s="60">
        <f>VLOOKUP(D207,'[4]tercero (30)'!$B$1:$Q$2234,16,FALSE)</f>
        <v>1</v>
      </c>
      <c r="P207" s="60" t="s">
        <v>270</v>
      </c>
      <c r="Q207" s="62">
        <v>25283057</v>
      </c>
      <c r="R207" s="63" t="s">
        <v>274</v>
      </c>
      <c r="S207" s="65">
        <v>40</v>
      </c>
      <c r="T207" s="76" t="s">
        <v>1143</v>
      </c>
      <c r="U207" s="115" t="s">
        <v>1362</v>
      </c>
      <c r="V207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('2025-1','3','16','Ocasional','25283057','NIÑO CASTAÑO VICTORIA EUGENIA','TC','','40','','Popayán','no','no','1','428.87');</v>
      </c>
      <c r="W207" s="59" t="s">
        <v>981</v>
      </c>
      <c r="X207" s="105" t="s">
        <v>982</v>
      </c>
    </row>
    <row r="208" spans="1:24" ht="99.75" x14ac:dyDescent="0.2">
      <c r="A208" s="60" t="s">
        <v>170</v>
      </c>
      <c r="B208" s="60" t="s">
        <v>275</v>
      </c>
      <c r="C208" s="61" t="s">
        <v>535</v>
      </c>
      <c r="D208" s="62">
        <v>34557721</v>
      </c>
      <c r="E208" s="63" t="s">
        <v>276</v>
      </c>
      <c r="F208" s="60" t="s">
        <v>668</v>
      </c>
      <c r="G208" s="64" t="s">
        <v>539</v>
      </c>
      <c r="H208" s="64"/>
      <c r="I208" s="65">
        <v>20</v>
      </c>
      <c r="J208" s="65"/>
      <c r="K208" s="65" t="s">
        <v>660</v>
      </c>
      <c r="L208" s="76" t="s">
        <v>1144</v>
      </c>
      <c r="M208" s="59">
        <f>VLOOKUP(B208,'[2]deparmanentos (12)'!$C$1:$H$58,6,FALSE)</f>
        <v>17</v>
      </c>
      <c r="N208" s="59">
        <f>VLOOKUP(M208,'[2]deparmanentos (12)'!$A$1:$D$58,4,FALSE)</f>
        <v>3</v>
      </c>
      <c r="O208" s="60">
        <f>VLOOKUP(D208,'[4]tercero (30)'!$B$1:$Q$2234,16,FALSE)</f>
        <v>1</v>
      </c>
      <c r="P208" s="60" t="s">
        <v>275</v>
      </c>
      <c r="Q208" s="62">
        <v>34557721</v>
      </c>
      <c r="R208" s="63" t="s">
        <v>276</v>
      </c>
      <c r="S208" s="65">
        <v>20</v>
      </c>
      <c r="T208" s="76" t="s">
        <v>1144</v>
      </c>
      <c r="U208" s="115" t="s">
        <v>1362</v>
      </c>
      <c r="V208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('2025-1','3','17','Ocasional','34557721','BENAVIDES RODRIGUEZ JANETH LORENA','MT','','20','','Popayán','no','no','1','282.61');</v>
      </c>
      <c r="W208" s="59" t="s">
        <v>981</v>
      </c>
      <c r="X208" s="105" t="s">
        <v>982</v>
      </c>
    </row>
    <row r="209" spans="1:24" ht="99.75" x14ac:dyDescent="0.2">
      <c r="A209" s="60" t="s">
        <v>170</v>
      </c>
      <c r="B209" s="60" t="s">
        <v>275</v>
      </c>
      <c r="C209" s="61" t="s">
        <v>535</v>
      </c>
      <c r="D209" s="62">
        <v>34567920</v>
      </c>
      <c r="E209" s="63" t="s">
        <v>277</v>
      </c>
      <c r="F209" s="60" t="s">
        <v>668</v>
      </c>
      <c r="G209" s="64" t="s">
        <v>539</v>
      </c>
      <c r="H209" s="64"/>
      <c r="I209" s="65">
        <v>20</v>
      </c>
      <c r="J209" s="65"/>
      <c r="K209" s="65" t="s">
        <v>660</v>
      </c>
      <c r="L209" s="76" t="s">
        <v>1145</v>
      </c>
      <c r="M209" s="59">
        <f>VLOOKUP(B209,'[2]deparmanentos (12)'!$C$1:$H$58,6,FALSE)</f>
        <v>17</v>
      </c>
      <c r="N209" s="59">
        <f>VLOOKUP(M209,'[2]deparmanentos (12)'!$A$1:$D$58,4,FALSE)</f>
        <v>3</v>
      </c>
      <c r="O209" s="60">
        <f>VLOOKUP(D209,'[4]tercero (30)'!$B$1:$Q$2234,16,FALSE)</f>
        <v>1</v>
      </c>
      <c r="P209" s="60" t="s">
        <v>275</v>
      </c>
      <c r="Q209" s="62">
        <v>34567920</v>
      </c>
      <c r="R209" s="63" t="s">
        <v>277</v>
      </c>
      <c r="S209" s="65">
        <v>20</v>
      </c>
      <c r="T209" s="76" t="s">
        <v>1145</v>
      </c>
      <c r="U209" s="115" t="s">
        <v>1362</v>
      </c>
      <c r="V209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('2025-1','3','17','Ocasional','34567920','BRAVO ENRIQUEZ YESSICA ADRIANA','MT','','20','','Popayán','no','no','1','308.92');</v>
      </c>
      <c r="W209" s="59" t="s">
        <v>981</v>
      </c>
      <c r="X209" s="105" t="s">
        <v>982</v>
      </c>
    </row>
    <row r="210" spans="1:24" ht="99.75" x14ac:dyDescent="0.2">
      <c r="A210" s="60" t="s">
        <v>170</v>
      </c>
      <c r="B210" s="60" t="s">
        <v>275</v>
      </c>
      <c r="C210" s="61" t="s">
        <v>535</v>
      </c>
      <c r="D210" s="62">
        <v>36300178</v>
      </c>
      <c r="E210" s="63" t="s">
        <v>278</v>
      </c>
      <c r="F210" s="60" t="s">
        <v>668</v>
      </c>
      <c r="G210" s="64" t="s">
        <v>537</v>
      </c>
      <c r="H210" s="64"/>
      <c r="I210" s="65">
        <v>40</v>
      </c>
      <c r="J210" s="65"/>
      <c r="K210" s="65" t="s">
        <v>660</v>
      </c>
      <c r="L210" s="76" t="s">
        <v>1146</v>
      </c>
      <c r="M210" s="59">
        <f>VLOOKUP(B210,'[2]deparmanentos (12)'!$C$1:$H$58,6,FALSE)</f>
        <v>17</v>
      </c>
      <c r="N210" s="59">
        <f>VLOOKUP(M210,'[2]deparmanentos (12)'!$A$1:$D$58,4,FALSE)</f>
        <v>3</v>
      </c>
      <c r="O210" s="60">
        <f>VLOOKUP(D210,'[4]tercero (30)'!$B$1:$Q$2234,16,FALSE)</f>
        <v>1</v>
      </c>
      <c r="P210" s="60" t="s">
        <v>275</v>
      </c>
      <c r="Q210" s="62">
        <v>36300178</v>
      </c>
      <c r="R210" s="63" t="s">
        <v>278</v>
      </c>
      <c r="S210" s="65">
        <v>40</v>
      </c>
      <c r="T210" s="76" t="s">
        <v>1146</v>
      </c>
      <c r="U210" s="115" t="s">
        <v>1362</v>
      </c>
      <c r="V210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('2025-1','3','17','Ocasional','36300178','CABRA BAUTISTA GINNA PAOLA','TC','','40','','Popayán','no','no','1','366.13');</v>
      </c>
      <c r="W210" s="59" t="s">
        <v>981</v>
      </c>
      <c r="X210" s="105" t="s">
        <v>982</v>
      </c>
    </row>
    <row r="211" spans="1:24" ht="99.75" x14ac:dyDescent="0.2">
      <c r="A211" s="60" t="s">
        <v>170</v>
      </c>
      <c r="B211" s="60" t="s">
        <v>275</v>
      </c>
      <c r="C211" s="61" t="s">
        <v>535</v>
      </c>
      <c r="D211" s="62">
        <v>34563882</v>
      </c>
      <c r="E211" s="63" t="s">
        <v>279</v>
      </c>
      <c r="F211" s="60" t="s">
        <v>668</v>
      </c>
      <c r="G211" s="64" t="s">
        <v>539</v>
      </c>
      <c r="H211" s="64"/>
      <c r="I211" s="65">
        <v>20</v>
      </c>
      <c r="J211" s="65"/>
      <c r="K211" s="65" t="s">
        <v>660</v>
      </c>
      <c r="L211" s="76" t="s">
        <v>1147</v>
      </c>
      <c r="M211" s="59">
        <f>VLOOKUP(B211,'[2]deparmanentos (12)'!$C$1:$H$58,6,FALSE)</f>
        <v>17</v>
      </c>
      <c r="N211" s="59">
        <f>VLOOKUP(M211,'[2]deparmanentos (12)'!$A$1:$D$58,4,FALSE)</f>
        <v>3</v>
      </c>
      <c r="O211" s="60">
        <f>VLOOKUP(D211,'[4]tercero (30)'!$B$1:$Q$2234,16,FALSE)</f>
        <v>1</v>
      </c>
      <c r="P211" s="60" t="s">
        <v>275</v>
      </c>
      <c r="Q211" s="62">
        <v>34563882</v>
      </c>
      <c r="R211" s="63" t="s">
        <v>279</v>
      </c>
      <c r="S211" s="65">
        <v>20</v>
      </c>
      <c r="T211" s="76" t="s">
        <v>1147</v>
      </c>
      <c r="U211" s="115" t="s">
        <v>1362</v>
      </c>
      <c r="V211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('2025-1','3','17','Ocasional','34563882','CAICEDO RODRIGUEZ MARTHA ISABEL','MT','','20','','Popayán','no','no','1','317.19');</v>
      </c>
      <c r="W211" s="59" t="s">
        <v>981</v>
      </c>
      <c r="X211" s="105" t="s">
        <v>982</v>
      </c>
    </row>
    <row r="212" spans="1:24" ht="99.75" x14ac:dyDescent="0.2">
      <c r="A212" s="60" t="s">
        <v>170</v>
      </c>
      <c r="B212" s="60" t="s">
        <v>275</v>
      </c>
      <c r="C212" s="61" t="s">
        <v>535</v>
      </c>
      <c r="D212" s="62">
        <v>25273867</v>
      </c>
      <c r="E212" s="63" t="s">
        <v>280</v>
      </c>
      <c r="F212" s="60" t="s">
        <v>668</v>
      </c>
      <c r="G212" s="64" t="s">
        <v>539</v>
      </c>
      <c r="H212" s="64"/>
      <c r="I212" s="65">
        <v>20</v>
      </c>
      <c r="J212" s="65"/>
      <c r="K212" s="65" t="s">
        <v>660</v>
      </c>
      <c r="L212" s="76" t="s">
        <v>1148</v>
      </c>
      <c r="M212" s="59">
        <f>VLOOKUP(B212,'[2]deparmanentos (12)'!$C$1:$H$58,6,FALSE)</f>
        <v>17</v>
      </c>
      <c r="N212" s="59">
        <f>VLOOKUP(M212,'[2]deparmanentos (12)'!$A$1:$D$58,4,FALSE)</f>
        <v>3</v>
      </c>
      <c r="O212" s="60">
        <f>VLOOKUP(D212,'[4]tercero (30)'!$B$1:$Q$2234,16,FALSE)</f>
        <v>1</v>
      </c>
      <c r="P212" s="60" t="s">
        <v>275</v>
      </c>
      <c r="Q212" s="62">
        <v>25273867</v>
      </c>
      <c r="R212" s="63" t="s">
        <v>280</v>
      </c>
      <c r="S212" s="65">
        <v>20</v>
      </c>
      <c r="T212" s="76" t="s">
        <v>1148</v>
      </c>
      <c r="U212" s="115" t="s">
        <v>1362</v>
      </c>
      <c r="V212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('2025-1','3','17','Ocasional','25273867','CUJAR OTERO OLGA LUCIA','MT','','20','','Popayán','no','no','1','306.2');</v>
      </c>
      <c r="W212" s="59" t="s">
        <v>981</v>
      </c>
      <c r="X212" s="105" t="s">
        <v>982</v>
      </c>
    </row>
    <row r="213" spans="1:24" ht="99.75" x14ac:dyDescent="0.2">
      <c r="A213" s="60" t="s">
        <v>170</v>
      </c>
      <c r="B213" s="60" t="s">
        <v>275</v>
      </c>
      <c r="C213" s="61" t="s">
        <v>535</v>
      </c>
      <c r="D213" s="62">
        <v>1061699143</v>
      </c>
      <c r="E213" s="63" t="s">
        <v>281</v>
      </c>
      <c r="F213" s="60" t="s">
        <v>668</v>
      </c>
      <c r="G213" s="64" t="s">
        <v>539</v>
      </c>
      <c r="H213" s="64"/>
      <c r="I213" s="65">
        <v>20</v>
      </c>
      <c r="J213" s="65"/>
      <c r="K213" s="65" t="s">
        <v>660</v>
      </c>
      <c r="L213" s="76">
        <v>285</v>
      </c>
      <c r="M213" s="59">
        <f>VLOOKUP(B213,'[2]deparmanentos (12)'!$C$1:$H$58,6,FALSE)</f>
        <v>17</v>
      </c>
      <c r="N213" s="59">
        <f>VLOOKUP(M213,'[2]deparmanentos (12)'!$A$1:$D$58,4,FALSE)</f>
        <v>3</v>
      </c>
      <c r="O213" s="60">
        <f>VLOOKUP(D213,'[4]tercero (30)'!$B$1:$Q$2234,16,FALSE)</f>
        <v>1</v>
      </c>
      <c r="P213" s="60" t="s">
        <v>275</v>
      </c>
      <c r="Q213" s="62">
        <v>1061699143</v>
      </c>
      <c r="R213" s="63" t="s">
        <v>281</v>
      </c>
      <c r="S213" s="65">
        <v>20</v>
      </c>
      <c r="T213" s="76">
        <v>285</v>
      </c>
      <c r="U213" s="115" t="s">
        <v>1362</v>
      </c>
      <c r="V213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('2025-1','3','17','Ocasional','1061699143','GARCES CONSTAIN CAMILO EDUARDO','MT','','20','','Popayán','no','no','1','285');</v>
      </c>
      <c r="W213" s="59" t="s">
        <v>981</v>
      </c>
      <c r="X213" s="105" t="s">
        <v>982</v>
      </c>
    </row>
    <row r="214" spans="1:24" ht="99.75" x14ac:dyDescent="0.2">
      <c r="A214" s="60" t="s">
        <v>170</v>
      </c>
      <c r="B214" s="60" t="s">
        <v>275</v>
      </c>
      <c r="C214" s="61" t="s">
        <v>535</v>
      </c>
      <c r="D214" s="62">
        <v>34564635</v>
      </c>
      <c r="E214" s="63" t="s">
        <v>282</v>
      </c>
      <c r="F214" s="60" t="s">
        <v>668</v>
      </c>
      <c r="G214" s="64" t="s">
        <v>539</v>
      </c>
      <c r="H214" s="64"/>
      <c r="I214" s="65">
        <v>20</v>
      </c>
      <c r="J214" s="65"/>
      <c r="K214" s="65" t="s">
        <v>660</v>
      </c>
      <c r="L214" s="76">
        <v>307401</v>
      </c>
      <c r="M214" s="59">
        <f>VLOOKUP(B214,'[2]deparmanentos (12)'!$C$1:$H$58,6,FALSE)</f>
        <v>17</v>
      </c>
      <c r="N214" s="59">
        <f>VLOOKUP(M214,'[2]deparmanentos (12)'!$A$1:$D$58,4,FALSE)</f>
        <v>3</v>
      </c>
      <c r="O214" s="60">
        <f>VLOOKUP(D214,'[4]tercero (30)'!$B$1:$Q$2234,16,FALSE)</f>
        <v>1</v>
      </c>
      <c r="P214" s="60" t="s">
        <v>275</v>
      </c>
      <c r="Q214" s="62">
        <v>34564635</v>
      </c>
      <c r="R214" s="63" t="s">
        <v>282</v>
      </c>
      <c r="S214" s="65">
        <v>20</v>
      </c>
      <c r="T214" s="76">
        <v>307401</v>
      </c>
      <c r="U214" s="115" t="s">
        <v>1362</v>
      </c>
      <c r="V214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('2025-1','3','17','Ocasional','34564635','GUZMAN LOPEZ CLAUDIA PATRICIA','MT','','20','','Popayán','no','no','1','307401');</v>
      </c>
      <c r="W214" s="59" t="s">
        <v>981</v>
      </c>
      <c r="X214" s="105" t="s">
        <v>982</v>
      </c>
    </row>
    <row r="215" spans="1:24" ht="99.75" x14ac:dyDescent="0.2">
      <c r="A215" s="60" t="s">
        <v>170</v>
      </c>
      <c r="B215" s="60" t="s">
        <v>275</v>
      </c>
      <c r="C215" s="61" t="s">
        <v>535</v>
      </c>
      <c r="D215" s="62">
        <v>1061745120</v>
      </c>
      <c r="E215" s="63" t="s">
        <v>578</v>
      </c>
      <c r="F215" s="60" t="s">
        <v>668</v>
      </c>
      <c r="G215" s="64" t="s">
        <v>539</v>
      </c>
      <c r="H215" s="64"/>
      <c r="I215" s="65">
        <v>20</v>
      </c>
      <c r="J215" s="65"/>
      <c r="K215" s="65" t="s">
        <v>660</v>
      </c>
      <c r="L215" s="76" t="s">
        <v>1149</v>
      </c>
      <c r="M215" s="59">
        <f>VLOOKUP(B215,'[2]deparmanentos (12)'!$C$1:$H$58,6,FALSE)</f>
        <v>17</v>
      </c>
      <c r="N215" s="59">
        <f>VLOOKUP(M215,'[2]deparmanentos (12)'!$A$1:$D$58,4,FALSE)</f>
        <v>3</v>
      </c>
      <c r="O215" s="60">
        <f>VLOOKUP(D215,'[4]tercero (30)'!$B$1:$Q$2234,16,FALSE)</f>
        <v>1</v>
      </c>
      <c r="P215" s="60" t="s">
        <v>275</v>
      </c>
      <c r="Q215" s="62">
        <v>1061745120</v>
      </c>
      <c r="R215" s="63" t="s">
        <v>578</v>
      </c>
      <c r="S215" s="65">
        <v>20</v>
      </c>
      <c r="T215" s="76" t="s">
        <v>1149</v>
      </c>
      <c r="U215" s="115" t="s">
        <v>1362</v>
      </c>
      <c r="V215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('2025-1','3','17','Ocasional','1061745120','HENAO PABÓN JENNIFER TATIANA','MT','','20','','Popayán','no','no','1','266.2');</v>
      </c>
      <c r="W215" s="59" t="s">
        <v>981</v>
      </c>
      <c r="X215" s="105" t="s">
        <v>982</v>
      </c>
    </row>
    <row r="216" spans="1:24" ht="99.75" x14ac:dyDescent="0.2">
      <c r="A216" s="60" t="s">
        <v>170</v>
      </c>
      <c r="B216" s="60" t="s">
        <v>275</v>
      </c>
      <c r="C216" s="61" t="s">
        <v>535</v>
      </c>
      <c r="D216" s="62">
        <v>34320877</v>
      </c>
      <c r="E216" s="63" t="s">
        <v>579</v>
      </c>
      <c r="F216" s="60" t="s">
        <v>668</v>
      </c>
      <c r="G216" s="64" t="s">
        <v>539</v>
      </c>
      <c r="H216" s="64"/>
      <c r="I216" s="65">
        <v>20</v>
      </c>
      <c r="J216" s="65"/>
      <c r="K216" s="65" t="s">
        <v>660</v>
      </c>
      <c r="L216" s="76" t="s">
        <v>1150</v>
      </c>
      <c r="M216" s="59">
        <f>VLOOKUP(B216,'[2]deparmanentos (12)'!$C$1:$H$58,6,FALSE)</f>
        <v>17</v>
      </c>
      <c r="N216" s="59">
        <f>VLOOKUP(M216,'[2]deparmanentos (12)'!$A$1:$D$58,4,FALSE)</f>
        <v>3</v>
      </c>
      <c r="O216" s="60">
        <f>VLOOKUP(D216,'[4]tercero (30)'!$B$1:$Q$2234,16,FALSE)</f>
        <v>1</v>
      </c>
      <c r="P216" s="60" t="s">
        <v>275</v>
      </c>
      <c r="Q216" s="62">
        <v>34320877</v>
      </c>
      <c r="R216" s="63" t="s">
        <v>579</v>
      </c>
      <c r="S216" s="65">
        <v>20</v>
      </c>
      <c r="T216" s="76" t="s">
        <v>1150</v>
      </c>
      <c r="U216" s="115" t="s">
        <v>1362</v>
      </c>
      <c r="V216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('2025-1','3','17','Ocasional','34320877','MOLANO GOMEZ LAURA FRANCELLY','MT','','20','','Popayán','no','no','1','267.48');</v>
      </c>
      <c r="W216" s="59" t="s">
        <v>981</v>
      </c>
      <c r="X216" s="105" t="s">
        <v>982</v>
      </c>
    </row>
    <row r="217" spans="1:24" ht="99.75" x14ac:dyDescent="0.2">
      <c r="A217" s="60" t="s">
        <v>170</v>
      </c>
      <c r="B217" s="60" t="s">
        <v>275</v>
      </c>
      <c r="C217" s="61" t="s">
        <v>535</v>
      </c>
      <c r="D217" s="62">
        <v>37086066</v>
      </c>
      <c r="E217" s="63" t="s">
        <v>283</v>
      </c>
      <c r="F217" s="60" t="s">
        <v>668</v>
      </c>
      <c r="G217" s="64" t="s">
        <v>539</v>
      </c>
      <c r="H217" s="64"/>
      <c r="I217" s="65">
        <v>20</v>
      </c>
      <c r="J217" s="65"/>
      <c r="K217" s="65" t="s">
        <v>660</v>
      </c>
      <c r="L217" s="76" t="s">
        <v>1151</v>
      </c>
      <c r="M217" s="59">
        <f>VLOOKUP(B217,'[2]deparmanentos (12)'!$C$1:$H$58,6,FALSE)</f>
        <v>17</v>
      </c>
      <c r="N217" s="59">
        <f>VLOOKUP(M217,'[2]deparmanentos (12)'!$A$1:$D$58,4,FALSE)</f>
        <v>3</v>
      </c>
      <c r="O217" s="60">
        <f>VLOOKUP(D217,'[4]tercero (30)'!$B$1:$Q$2234,16,FALSE)</f>
        <v>1</v>
      </c>
      <c r="P217" s="60" t="s">
        <v>275</v>
      </c>
      <c r="Q217" s="62">
        <v>37086066</v>
      </c>
      <c r="R217" s="63" t="s">
        <v>283</v>
      </c>
      <c r="S217" s="65">
        <v>20</v>
      </c>
      <c r="T217" s="76" t="s">
        <v>1151</v>
      </c>
      <c r="U217" s="115" t="s">
        <v>1362</v>
      </c>
      <c r="V217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('2025-1','3','17','Ocasional','37086066','SALAS MESIAS ANDREA CONSTANZA','MT','','20','','Popayán','no','no','1','275.98');</v>
      </c>
      <c r="W217" s="59" t="s">
        <v>981</v>
      </c>
      <c r="X217" s="105" t="s">
        <v>982</v>
      </c>
    </row>
    <row r="218" spans="1:24" ht="99.75" x14ac:dyDescent="0.2">
      <c r="A218" s="60" t="s">
        <v>170</v>
      </c>
      <c r="B218" s="60" t="s">
        <v>275</v>
      </c>
      <c r="C218" s="61" t="s">
        <v>535</v>
      </c>
      <c r="D218" s="62">
        <v>34571954</v>
      </c>
      <c r="E218" s="63" t="s">
        <v>284</v>
      </c>
      <c r="F218" s="60" t="s">
        <v>668</v>
      </c>
      <c r="G218" s="64" t="s">
        <v>537</v>
      </c>
      <c r="H218" s="64"/>
      <c r="I218" s="65">
        <v>40</v>
      </c>
      <c r="J218" s="65"/>
      <c r="K218" s="65" t="s">
        <v>660</v>
      </c>
      <c r="L218" s="76" t="s">
        <v>1152</v>
      </c>
      <c r="M218" s="59">
        <f>VLOOKUP(B218,'[2]deparmanentos (12)'!$C$1:$H$58,6,FALSE)</f>
        <v>17</v>
      </c>
      <c r="N218" s="59">
        <f>VLOOKUP(M218,'[2]deparmanentos (12)'!$A$1:$D$58,4,FALSE)</f>
        <v>3</v>
      </c>
      <c r="O218" s="60">
        <f>VLOOKUP(D218,'[4]tercero (30)'!$B$1:$Q$2234,16,FALSE)</f>
        <v>1</v>
      </c>
      <c r="P218" s="60" t="s">
        <v>275</v>
      </c>
      <c r="Q218" s="62">
        <v>34571954</v>
      </c>
      <c r="R218" s="63" t="s">
        <v>284</v>
      </c>
      <c r="S218" s="65">
        <v>40</v>
      </c>
      <c r="T218" s="76" t="s">
        <v>1152</v>
      </c>
      <c r="U218" s="115" t="s">
        <v>1362</v>
      </c>
      <c r="V218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('2025-1','3','17','Ocasional','34571954','VELASCO RESTREPO ANA MARIA','TC','','40','','Popayán','no','no','1','339.5');</v>
      </c>
      <c r="W218" s="59" t="s">
        <v>981</v>
      </c>
      <c r="X218" s="105" t="s">
        <v>982</v>
      </c>
    </row>
    <row r="219" spans="1:24" ht="99.75" x14ac:dyDescent="0.2">
      <c r="A219" s="60" t="s">
        <v>170</v>
      </c>
      <c r="B219" s="60" t="s">
        <v>275</v>
      </c>
      <c r="C219" s="61" t="s">
        <v>535</v>
      </c>
      <c r="D219" s="62">
        <v>1061686367</v>
      </c>
      <c r="E219" s="63" t="s">
        <v>580</v>
      </c>
      <c r="F219" s="60" t="s">
        <v>668</v>
      </c>
      <c r="G219" s="81" t="s">
        <v>537</v>
      </c>
      <c r="H219" s="81"/>
      <c r="I219" s="65">
        <v>40</v>
      </c>
      <c r="J219" s="65"/>
      <c r="K219" s="65" t="s">
        <v>660</v>
      </c>
      <c r="L219" s="76" t="s">
        <v>1153</v>
      </c>
      <c r="M219" s="59">
        <f>VLOOKUP(B219,'[2]deparmanentos (12)'!$C$1:$H$58,6,FALSE)</f>
        <v>17</v>
      </c>
      <c r="N219" s="59">
        <f>VLOOKUP(M219,'[2]deparmanentos (12)'!$A$1:$D$58,4,FALSE)</f>
        <v>3</v>
      </c>
      <c r="O219" s="60">
        <f>VLOOKUP(D219,'[4]tercero (30)'!$B$1:$Q$2234,16,FALSE)</f>
        <v>1</v>
      </c>
      <c r="P219" s="60" t="s">
        <v>275</v>
      </c>
      <c r="Q219" s="62">
        <v>1061686367</v>
      </c>
      <c r="R219" s="63" t="s">
        <v>580</v>
      </c>
      <c r="S219" s="65">
        <v>40</v>
      </c>
      <c r="T219" s="76" t="s">
        <v>1153</v>
      </c>
      <c r="U219" s="115" t="s">
        <v>1362</v>
      </c>
      <c r="V219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('2025-1','3','17','Ocasional','1061686367','VIDAL CASTRO DOLLY CATHERINE','TC','','40','','Popayán','no','no','1','295.68');</v>
      </c>
      <c r="W219" s="59" t="s">
        <v>981</v>
      </c>
      <c r="X219" s="105" t="s">
        <v>982</v>
      </c>
    </row>
    <row r="220" spans="1:24" ht="99.75" x14ac:dyDescent="0.2">
      <c r="A220" s="60" t="s">
        <v>170</v>
      </c>
      <c r="B220" s="60" t="s">
        <v>275</v>
      </c>
      <c r="C220" s="61" t="s">
        <v>535</v>
      </c>
      <c r="D220" s="62">
        <v>25273435</v>
      </c>
      <c r="E220" s="63" t="s">
        <v>285</v>
      </c>
      <c r="F220" s="60" t="s">
        <v>668</v>
      </c>
      <c r="G220" s="64" t="s">
        <v>539</v>
      </c>
      <c r="H220" s="64"/>
      <c r="I220" s="65">
        <v>20</v>
      </c>
      <c r="J220" s="65"/>
      <c r="K220" s="65" t="s">
        <v>660</v>
      </c>
      <c r="L220" s="76" t="s">
        <v>1154</v>
      </c>
      <c r="M220" s="59">
        <f>VLOOKUP(B220,'[2]deparmanentos (12)'!$C$1:$H$58,6,FALSE)</f>
        <v>17</v>
      </c>
      <c r="N220" s="59">
        <f>VLOOKUP(M220,'[2]deparmanentos (12)'!$A$1:$D$58,4,FALSE)</f>
        <v>3</v>
      </c>
      <c r="O220" s="60">
        <f>VLOOKUP(D220,'[4]tercero (30)'!$B$1:$Q$2234,16,FALSE)</f>
        <v>1</v>
      </c>
      <c r="P220" s="60" t="s">
        <v>275</v>
      </c>
      <c r="Q220" s="62">
        <v>25273435</v>
      </c>
      <c r="R220" s="63" t="s">
        <v>285</v>
      </c>
      <c r="S220" s="65">
        <v>20</v>
      </c>
      <c r="T220" s="76" t="s">
        <v>1154</v>
      </c>
      <c r="U220" s="115" t="s">
        <v>1362</v>
      </c>
      <c r="V220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('2025-1','3','17','Ocasional','25273435','ZEMANATE ZUÑIGA GILDA ELIANA','MT','','20','','Popayán','no','no','1','358.24');</v>
      </c>
      <c r="W220" s="59" t="s">
        <v>981</v>
      </c>
      <c r="X220" s="105" t="s">
        <v>982</v>
      </c>
    </row>
    <row r="221" spans="1:24" ht="99.75" x14ac:dyDescent="0.2">
      <c r="A221" s="60" t="s">
        <v>31</v>
      </c>
      <c r="B221" s="60" t="s">
        <v>286</v>
      </c>
      <c r="C221" s="61" t="s">
        <v>535</v>
      </c>
      <c r="D221" s="62">
        <v>53106074</v>
      </c>
      <c r="E221" s="63" t="s">
        <v>581</v>
      </c>
      <c r="F221" s="60" t="s">
        <v>668</v>
      </c>
      <c r="G221" s="64" t="s">
        <v>539</v>
      </c>
      <c r="H221" s="64"/>
      <c r="I221" s="65">
        <v>20</v>
      </c>
      <c r="J221" s="65"/>
      <c r="K221" s="65" t="s">
        <v>660</v>
      </c>
      <c r="L221" s="76">
        <v>235</v>
      </c>
      <c r="M221" s="59">
        <f>VLOOKUP(B221,'[2]deparmanentos (12)'!$C$1:$H$58,6,FALSE)</f>
        <v>22</v>
      </c>
      <c r="N221" s="59">
        <f>VLOOKUP(M221,'[2]deparmanentos (12)'!$A$1:$D$58,4,FALSE)</f>
        <v>5</v>
      </c>
      <c r="O221" s="60">
        <f>VLOOKUP(D221,'[4]tercero (30)'!$B$1:$Q$2234,16,FALSE)</f>
        <v>1</v>
      </c>
      <c r="P221" s="60" t="s">
        <v>286</v>
      </c>
      <c r="Q221" s="62">
        <v>53106074</v>
      </c>
      <c r="R221" s="63" t="s">
        <v>581</v>
      </c>
      <c r="S221" s="65">
        <v>20</v>
      </c>
      <c r="T221" s="76">
        <v>235</v>
      </c>
      <c r="U221" s="115" t="s">
        <v>1362</v>
      </c>
      <c r="V221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('2025-1','5','22','Ocasional','53106074','AMADOR OSPINA SANDRA MARCELA','MT','','20','','Popayán','no','no','1','235');</v>
      </c>
      <c r="W221" s="59" t="s">
        <v>981</v>
      </c>
      <c r="X221" s="105" t="s">
        <v>982</v>
      </c>
    </row>
    <row r="222" spans="1:24" ht="99.75" x14ac:dyDescent="0.2">
      <c r="A222" s="60" t="s">
        <v>31</v>
      </c>
      <c r="B222" s="60" t="s">
        <v>286</v>
      </c>
      <c r="C222" s="61" t="s">
        <v>535</v>
      </c>
      <c r="D222" s="62">
        <v>14651544</v>
      </c>
      <c r="E222" s="63" t="s">
        <v>287</v>
      </c>
      <c r="F222" s="60" t="s">
        <v>668</v>
      </c>
      <c r="G222" s="64" t="s">
        <v>537</v>
      </c>
      <c r="H222" s="64"/>
      <c r="I222" s="65">
        <v>40</v>
      </c>
      <c r="J222" s="65"/>
      <c r="K222" s="65" t="s">
        <v>660</v>
      </c>
      <c r="L222" s="76" t="s">
        <v>1155</v>
      </c>
      <c r="M222" s="59">
        <f>VLOOKUP(B222,'[2]deparmanentos (12)'!$C$1:$H$58,6,FALSE)</f>
        <v>22</v>
      </c>
      <c r="N222" s="59">
        <f>VLOOKUP(M222,'[2]deparmanentos (12)'!$A$1:$D$58,4,FALSE)</f>
        <v>5</v>
      </c>
      <c r="O222" s="60">
        <f>VLOOKUP(D222,'[4]tercero (30)'!$B$1:$Q$2234,16,FALSE)</f>
        <v>1</v>
      </c>
      <c r="P222" s="60" t="s">
        <v>286</v>
      </c>
      <c r="Q222" s="62">
        <v>14651544</v>
      </c>
      <c r="R222" s="63" t="s">
        <v>287</v>
      </c>
      <c r="S222" s="65">
        <v>40</v>
      </c>
      <c r="T222" s="76" t="s">
        <v>1155</v>
      </c>
      <c r="U222" s="115" t="s">
        <v>1362</v>
      </c>
      <c r="V222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('2025-1','5','22','Ocasional','14651544','GIRALDO TENORIO HERNANDO JAVIER','TC','','40','','Popayán','no','no','1','429.52');</v>
      </c>
      <c r="W222" s="59" t="s">
        <v>981</v>
      </c>
      <c r="X222" s="105" t="s">
        <v>982</v>
      </c>
    </row>
    <row r="223" spans="1:24" ht="99.75" x14ac:dyDescent="0.2">
      <c r="A223" s="60" t="s">
        <v>31</v>
      </c>
      <c r="B223" s="60" t="s">
        <v>286</v>
      </c>
      <c r="C223" s="61" t="s">
        <v>535</v>
      </c>
      <c r="D223" s="62">
        <v>30238110</v>
      </c>
      <c r="E223" s="63" t="s">
        <v>310</v>
      </c>
      <c r="F223" s="60" t="s">
        <v>668</v>
      </c>
      <c r="G223" s="64" t="s">
        <v>537</v>
      </c>
      <c r="H223" s="64"/>
      <c r="I223" s="65">
        <v>40</v>
      </c>
      <c r="J223" s="65"/>
      <c r="K223" s="65" t="s">
        <v>660</v>
      </c>
      <c r="L223" s="76" t="s">
        <v>1156</v>
      </c>
      <c r="M223" s="59">
        <f>VLOOKUP(B223,'[2]deparmanentos (12)'!$C$1:$H$58,6,FALSE)</f>
        <v>22</v>
      </c>
      <c r="N223" s="59">
        <f>VLOOKUP(M223,'[2]deparmanentos (12)'!$A$1:$D$58,4,FALSE)</f>
        <v>5</v>
      </c>
      <c r="O223" s="60">
        <f>VLOOKUP(D223,'[4]tercero (30)'!$B$1:$Q$2234,16,FALSE)</f>
        <v>1</v>
      </c>
      <c r="P223" s="60" t="s">
        <v>286</v>
      </c>
      <c r="Q223" s="62">
        <v>30238110</v>
      </c>
      <c r="R223" s="63" t="s">
        <v>310</v>
      </c>
      <c r="S223" s="65">
        <v>40</v>
      </c>
      <c r="T223" s="76" t="s">
        <v>1156</v>
      </c>
      <c r="U223" s="115" t="s">
        <v>1362</v>
      </c>
      <c r="V223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('2025-1','5','22','Ocasional','30238110','GONZALES CASTAÑO GENY KATERINE','TC','','40','','Popayán','no','no','1','376.96');</v>
      </c>
      <c r="W223" s="59" t="s">
        <v>981</v>
      </c>
      <c r="X223" s="105" t="s">
        <v>982</v>
      </c>
    </row>
    <row r="224" spans="1:24" ht="99.75" x14ac:dyDescent="0.2">
      <c r="A224" s="60" t="s">
        <v>31</v>
      </c>
      <c r="B224" s="60" t="s">
        <v>286</v>
      </c>
      <c r="C224" s="61" t="s">
        <v>535</v>
      </c>
      <c r="D224" s="62">
        <v>25291006</v>
      </c>
      <c r="E224" s="63" t="s">
        <v>288</v>
      </c>
      <c r="F224" s="60" t="s">
        <v>668</v>
      </c>
      <c r="G224" s="64" t="s">
        <v>537</v>
      </c>
      <c r="H224" s="64"/>
      <c r="I224" s="65">
        <v>40</v>
      </c>
      <c r="J224" s="65"/>
      <c r="K224" s="65" t="s">
        <v>660</v>
      </c>
      <c r="L224" s="76" t="s">
        <v>1157</v>
      </c>
      <c r="M224" s="59">
        <f>VLOOKUP(B224,'[2]deparmanentos (12)'!$C$1:$H$58,6,FALSE)</f>
        <v>22</v>
      </c>
      <c r="N224" s="59">
        <f>VLOOKUP(M224,'[2]deparmanentos (12)'!$A$1:$D$58,4,FALSE)</f>
        <v>5</v>
      </c>
      <c r="O224" s="60">
        <f>VLOOKUP(D224,'[4]tercero (30)'!$B$1:$Q$2234,16,FALSE)</f>
        <v>1</v>
      </c>
      <c r="P224" s="60" t="s">
        <v>286</v>
      </c>
      <c r="Q224" s="62">
        <v>25291006</v>
      </c>
      <c r="R224" s="63" t="s">
        <v>288</v>
      </c>
      <c r="S224" s="65">
        <v>40</v>
      </c>
      <c r="T224" s="76" t="s">
        <v>1157</v>
      </c>
      <c r="U224" s="115" t="s">
        <v>1362</v>
      </c>
      <c r="V224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('2025-1','5','22','Ocasional','25291006','NAVIA GÓMEZ MARIA ALMEIRA','TC','','40','','Popayán','no','no','1','340.4');</v>
      </c>
      <c r="W224" s="59" t="s">
        <v>981</v>
      </c>
      <c r="X224" s="105" t="s">
        <v>982</v>
      </c>
    </row>
    <row r="225" spans="1:24" ht="99.75" x14ac:dyDescent="0.2">
      <c r="A225" s="60" t="s">
        <v>31</v>
      </c>
      <c r="B225" s="60" t="s">
        <v>286</v>
      </c>
      <c r="C225" s="61" t="s">
        <v>535</v>
      </c>
      <c r="D225" s="62">
        <v>25283965</v>
      </c>
      <c r="E225" s="63" t="s">
        <v>289</v>
      </c>
      <c r="F225" s="60" t="s">
        <v>668</v>
      </c>
      <c r="G225" s="64" t="s">
        <v>537</v>
      </c>
      <c r="H225" s="64"/>
      <c r="I225" s="65">
        <v>40</v>
      </c>
      <c r="J225" s="65"/>
      <c r="K225" s="65" t="s">
        <v>660</v>
      </c>
      <c r="L225" s="76" t="s">
        <v>1158</v>
      </c>
      <c r="M225" s="59">
        <f>VLOOKUP(B225,'[2]deparmanentos (12)'!$C$1:$H$58,6,FALSE)</f>
        <v>22</v>
      </c>
      <c r="N225" s="59">
        <f>VLOOKUP(M225,'[2]deparmanentos (12)'!$A$1:$D$58,4,FALSE)</f>
        <v>5</v>
      </c>
      <c r="O225" s="60">
        <f>VLOOKUP(D225,'[4]tercero (30)'!$B$1:$Q$2234,16,FALSE)</f>
        <v>1</v>
      </c>
      <c r="P225" s="60" t="s">
        <v>286</v>
      </c>
      <c r="Q225" s="62">
        <v>25283965</v>
      </c>
      <c r="R225" s="63" t="s">
        <v>289</v>
      </c>
      <c r="S225" s="65">
        <v>40</v>
      </c>
      <c r="T225" s="76" t="s">
        <v>1158</v>
      </c>
      <c r="U225" s="115" t="s">
        <v>1362</v>
      </c>
      <c r="V225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('2025-1','5','22','Ocasional','25283965','ORJUELA MUÑOZ  YOHANA','TC','','40','','Popayán','no','no','1','303.56');</v>
      </c>
      <c r="W225" s="59" t="s">
        <v>981</v>
      </c>
      <c r="X225" s="105" t="s">
        <v>982</v>
      </c>
    </row>
    <row r="226" spans="1:24" ht="99.75" x14ac:dyDescent="0.2">
      <c r="A226" s="94" t="s">
        <v>31</v>
      </c>
      <c r="B226" s="94" t="s">
        <v>286</v>
      </c>
      <c r="C226" s="83" t="s">
        <v>535</v>
      </c>
      <c r="D226" s="95">
        <v>1144043699</v>
      </c>
      <c r="E226" s="96" t="s">
        <v>582</v>
      </c>
      <c r="F226" s="94" t="s">
        <v>668</v>
      </c>
      <c r="G226" s="97" t="s">
        <v>537</v>
      </c>
      <c r="H226" s="97"/>
      <c r="I226" s="98">
        <v>40</v>
      </c>
      <c r="J226" s="98"/>
      <c r="K226" s="98" t="s">
        <v>660</v>
      </c>
      <c r="L226" s="101" t="s">
        <v>1159</v>
      </c>
      <c r="M226" s="59">
        <f>VLOOKUP(B226,'[2]deparmanentos (12)'!$C$1:$H$58,6,FALSE)</f>
        <v>22</v>
      </c>
      <c r="N226" s="59">
        <f>VLOOKUP(M226,'[2]deparmanentos (12)'!$A$1:$D$58,4,FALSE)</f>
        <v>5</v>
      </c>
      <c r="O226" s="60" t="e">
        <f>VLOOKUP(D226,'[4]tercero (30)'!$B$1:$Q$2234,16,FALSE)</f>
        <v>#N/A</v>
      </c>
      <c r="P226" s="60" t="s">
        <v>286</v>
      </c>
      <c r="Q226" s="62">
        <v>1144043699</v>
      </c>
      <c r="R226" s="63" t="s">
        <v>582</v>
      </c>
      <c r="S226" s="65">
        <v>40</v>
      </c>
      <c r="T226" s="76" t="s">
        <v>1159</v>
      </c>
      <c r="U226" s="115" t="s">
        <v>1362</v>
      </c>
      <c r="V226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('2025-1','5','22','Ocasional','1144043699','SOTOMAYOR TACURI SCARLET YAMELY','TC','','40','','Popayán','no','no','1','257.58');</v>
      </c>
      <c r="W226" s="59" t="s">
        <v>981</v>
      </c>
      <c r="X226" s="105" t="s">
        <v>982</v>
      </c>
    </row>
    <row r="227" spans="1:24" ht="99.75" x14ac:dyDescent="0.2">
      <c r="A227" s="60" t="s">
        <v>31</v>
      </c>
      <c r="B227" s="60" t="s">
        <v>290</v>
      </c>
      <c r="C227" s="61" t="s">
        <v>535</v>
      </c>
      <c r="D227" s="62">
        <v>34568359</v>
      </c>
      <c r="E227" s="63" t="s">
        <v>583</v>
      </c>
      <c r="F227" s="60" t="s">
        <v>668</v>
      </c>
      <c r="G227" s="64" t="s">
        <v>537</v>
      </c>
      <c r="H227" s="64"/>
      <c r="I227" s="65">
        <v>40</v>
      </c>
      <c r="J227" s="65"/>
      <c r="K227" s="65" t="s">
        <v>660</v>
      </c>
      <c r="L227" s="76" t="s">
        <v>1160</v>
      </c>
      <c r="M227" s="59">
        <f>VLOOKUP(B227,'[2]deparmanentos (12)'!$C$1:$H$58,6,FALSE)</f>
        <v>23</v>
      </c>
      <c r="N227" s="59">
        <f>VLOOKUP(M227,'[2]deparmanentos (12)'!$A$1:$D$58,4,FALSE)</f>
        <v>5</v>
      </c>
      <c r="O227" s="60">
        <f>VLOOKUP(D227,'[4]tercero (30)'!$B$1:$Q$2234,16,FALSE)</f>
        <v>1</v>
      </c>
      <c r="P227" s="60" t="s">
        <v>290</v>
      </c>
      <c r="Q227" s="62">
        <v>34568359</v>
      </c>
      <c r="R227" s="63" t="s">
        <v>583</v>
      </c>
      <c r="S227" s="65">
        <v>40</v>
      </c>
      <c r="T227" s="76" t="s">
        <v>1160</v>
      </c>
      <c r="U227" s="115" t="s">
        <v>1362</v>
      </c>
      <c r="V227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('2025-1','5','23','Ocasional','34568359','GUZMÁN VELASCO ALMA XIMENA','TC','','40','','Popayán','no','no','1','260.43');</v>
      </c>
      <c r="W227" s="59" t="s">
        <v>981</v>
      </c>
      <c r="X227" s="105" t="s">
        <v>982</v>
      </c>
    </row>
    <row r="228" spans="1:24" ht="99.75" x14ac:dyDescent="0.2">
      <c r="A228" s="60" t="s">
        <v>31</v>
      </c>
      <c r="B228" s="60" t="s">
        <v>290</v>
      </c>
      <c r="C228" s="61" t="s">
        <v>535</v>
      </c>
      <c r="D228" s="62">
        <v>1061780806</v>
      </c>
      <c r="E228" s="63" t="s">
        <v>584</v>
      </c>
      <c r="F228" s="60" t="s">
        <v>668</v>
      </c>
      <c r="G228" s="81" t="s">
        <v>537</v>
      </c>
      <c r="H228" s="81"/>
      <c r="I228" s="65">
        <v>40</v>
      </c>
      <c r="J228" s="65"/>
      <c r="K228" s="65" t="s">
        <v>660</v>
      </c>
      <c r="L228" s="76" t="s">
        <v>1161</v>
      </c>
      <c r="M228" s="59">
        <f>VLOOKUP(B228,'[2]deparmanentos (12)'!$C$1:$H$58,6,FALSE)</f>
        <v>23</v>
      </c>
      <c r="N228" s="59">
        <f>VLOOKUP(M228,'[2]deparmanentos (12)'!$A$1:$D$58,4,FALSE)</f>
        <v>5</v>
      </c>
      <c r="O228" s="60">
        <f>VLOOKUP(D228,'[4]tercero (30)'!$B$1:$Q$2234,16,FALSE)</f>
        <v>1</v>
      </c>
      <c r="P228" s="60" t="s">
        <v>290</v>
      </c>
      <c r="Q228" s="62">
        <v>1061780806</v>
      </c>
      <c r="R228" s="63" t="s">
        <v>584</v>
      </c>
      <c r="S228" s="65">
        <v>40</v>
      </c>
      <c r="T228" s="76" t="s">
        <v>1161</v>
      </c>
      <c r="U228" s="115" t="s">
        <v>1362</v>
      </c>
      <c r="V228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('2025-1','5','23','Ocasional','1061780806','PORTILLA FERNÁNDEZ RICARDO ANTONIO','TC','','40','','Popayán','no','no','1','258.32');</v>
      </c>
      <c r="W228" s="59" t="s">
        <v>981</v>
      </c>
      <c r="X228" s="105" t="s">
        <v>982</v>
      </c>
    </row>
    <row r="229" spans="1:24" ht="99.75" x14ac:dyDescent="0.2">
      <c r="A229" s="60" t="s">
        <v>31</v>
      </c>
      <c r="B229" s="60" t="s">
        <v>291</v>
      </c>
      <c r="C229" s="61" t="s">
        <v>535</v>
      </c>
      <c r="D229" s="62">
        <v>34570925</v>
      </c>
      <c r="E229" s="63" t="s">
        <v>292</v>
      </c>
      <c r="F229" s="60" t="s">
        <v>668</v>
      </c>
      <c r="G229" s="64" t="s">
        <v>537</v>
      </c>
      <c r="H229" s="64"/>
      <c r="I229" s="65">
        <v>40</v>
      </c>
      <c r="J229" s="65"/>
      <c r="K229" s="65" t="s">
        <v>660</v>
      </c>
      <c r="L229" s="76" t="s">
        <v>1162</v>
      </c>
      <c r="M229" s="59">
        <f>VLOOKUP(B229,'[2]deparmanentos (12)'!$C$1:$H$58,6,FALSE)</f>
        <v>24</v>
      </c>
      <c r="N229" s="59">
        <f>VLOOKUP(M229,'[2]deparmanentos (12)'!$A$1:$D$58,4,FALSE)</f>
        <v>5</v>
      </c>
      <c r="O229" s="60">
        <f>VLOOKUP(D229,'[4]tercero (30)'!$B$1:$Q$2234,16,FALSE)</f>
        <v>1</v>
      </c>
      <c r="P229" s="60" t="s">
        <v>291</v>
      </c>
      <c r="Q229" s="62">
        <v>34570925</v>
      </c>
      <c r="R229" s="63" t="s">
        <v>292</v>
      </c>
      <c r="S229" s="65">
        <v>40</v>
      </c>
      <c r="T229" s="76" t="s">
        <v>1162</v>
      </c>
      <c r="U229" s="115" t="s">
        <v>1362</v>
      </c>
      <c r="V229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('2025-1','5','24','Ocasional','34570925','PERDOMO CAMPO SINDY','TC','','40','','Popayán','no','no','1','265.83');</v>
      </c>
      <c r="W229" s="59" t="s">
        <v>981</v>
      </c>
      <c r="X229" s="105" t="s">
        <v>982</v>
      </c>
    </row>
    <row r="230" spans="1:24" ht="99.75" x14ac:dyDescent="0.2">
      <c r="A230" s="60" t="s">
        <v>31</v>
      </c>
      <c r="B230" s="60" t="s">
        <v>293</v>
      </c>
      <c r="C230" s="61" t="s">
        <v>535</v>
      </c>
      <c r="D230" s="62">
        <v>79510322</v>
      </c>
      <c r="E230" s="63" t="s">
        <v>294</v>
      </c>
      <c r="F230" s="60" t="s">
        <v>668</v>
      </c>
      <c r="G230" s="64" t="s">
        <v>537</v>
      </c>
      <c r="H230" s="64"/>
      <c r="I230" s="65">
        <v>40</v>
      </c>
      <c r="J230" s="65"/>
      <c r="K230" s="65" t="s">
        <v>660</v>
      </c>
      <c r="L230" s="76">
        <v>321</v>
      </c>
      <c r="M230" s="59">
        <f>VLOOKUP(B230,'[2]deparmanentos (12)'!$C$1:$H$58,6,FALSE)</f>
        <v>25</v>
      </c>
      <c r="N230" s="59">
        <f>VLOOKUP(M230,'[2]deparmanentos (12)'!$A$1:$D$58,4,FALSE)</f>
        <v>5</v>
      </c>
      <c r="O230" s="60">
        <f>VLOOKUP(D230,'[4]tercero (30)'!$B$1:$Q$2234,16,FALSE)</f>
        <v>1</v>
      </c>
      <c r="P230" s="60" t="s">
        <v>293</v>
      </c>
      <c r="Q230" s="62">
        <v>79510322</v>
      </c>
      <c r="R230" s="63" t="s">
        <v>294</v>
      </c>
      <c r="S230" s="65">
        <v>40</v>
      </c>
      <c r="T230" s="76">
        <v>321</v>
      </c>
      <c r="U230" s="115" t="s">
        <v>1362</v>
      </c>
      <c r="V230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('2025-1','5','25','Ocasional','79510322','ESPINEL MENDEZ JAVIER BERNARDO','TC','','40','','Popayán','no','no','1','321');</v>
      </c>
      <c r="W230" s="59" t="s">
        <v>981</v>
      </c>
      <c r="X230" s="105" t="s">
        <v>982</v>
      </c>
    </row>
    <row r="231" spans="1:24" ht="99.75" x14ac:dyDescent="0.2">
      <c r="A231" s="60" t="s">
        <v>31</v>
      </c>
      <c r="B231" s="60" t="s">
        <v>295</v>
      </c>
      <c r="C231" s="61" t="s">
        <v>535</v>
      </c>
      <c r="D231" s="62">
        <v>79671844</v>
      </c>
      <c r="E231" s="63" t="s">
        <v>296</v>
      </c>
      <c r="F231" s="60" t="s">
        <v>668</v>
      </c>
      <c r="G231" s="64" t="s">
        <v>537</v>
      </c>
      <c r="H231" s="64"/>
      <c r="I231" s="65">
        <v>40</v>
      </c>
      <c r="J231" s="65"/>
      <c r="K231" s="65" t="s">
        <v>660</v>
      </c>
      <c r="L231" s="76">
        <v>321</v>
      </c>
      <c r="M231" s="59">
        <f>VLOOKUP(B231,'[2]deparmanentos (12)'!$C$1:$H$58,6,FALSE)</f>
        <v>26</v>
      </c>
      <c r="N231" s="59">
        <f>VLOOKUP(M231,'[2]deparmanentos (12)'!$A$1:$D$58,4,FALSE)</f>
        <v>5</v>
      </c>
      <c r="O231" s="60">
        <f>VLOOKUP(D231,'[4]tercero (30)'!$B$1:$Q$2234,16,FALSE)</f>
        <v>1</v>
      </c>
      <c r="P231" s="60" t="s">
        <v>295</v>
      </c>
      <c r="Q231" s="62">
        <v>79671844</v>
      </c>
      <c r="R231" s="63" t="s">
        <v>296</v>
      </c>
      <c r="S231" s="65">
        <v>40</v>
      </c>
      <c r="T231" s="76">
        <v>321</v>
      </c>
      <c r="U231" s="115" t="s">
        <v>1362</v>
      </c>
      <c r="V231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('2025-1','5','26','Ocasional','79671844','GONZALEZ PLAZAS JUAN LEONARDO','TC','','40','','Popayán','no','no','1','321');</v>
      </c>
      <c r="W231" s="59" t="s">
        <v>981</v>
      </c>
      <c r="X231" s="105" t="s">
        <v>982</v>
      </c>
    </row>
    <row r="232" spans="1:24" ht="99.75" x14ac:dyDescent="0.2">
      <c r="A232" s="60" t="s">
        <v>31</v>
      </c>
      <c r="B232" s="60" t="s">
        <v>295</v>
      </c>
      <c r="C232" s="61" t="s">
        <v>535</v>
      </c>
      <c r="D232" s="62">
        <v>1061704795</v>
      </c>
      <c r="E232" s="63" t="s">
        <v>297</v>
      </c>
      <c r="F232" s="60" t="s">
        <v>668</v>
      </c>
      <c r="G232" s="64" t="s">
        <v>537</v>
      </c>
      <c r="H232" s="64"/>
      <c r="I232" s="65">
        <v>40</v>
      </c>
      <c r="J232" s="65"/>
      <c r="K232" s="65" t="s">
        <v>660</v>
      </c>
      <c r="L232" s="76" t="s">
        <v>1163</v>
      </c>
      <c r="M232" s="59">
        <f>VLOOKUP(B232,'[2]deparmanentos (12)'!$C$1:$H$58,6,FALSE)</f>
        <v>26</v>
      </c>
      <c r="N232" s="59">
        <f>VLOOKUP(M232,'[2]deparmanentos (12)'!$A$1:$D$58,4,FALSE)</f>
        <v>5</v>
      </c>
      <c r="O232" s="60">
        <f>VLOOKUP(D232,'[4]tercero (30)'!$B$1:$Q$2234,16,FALSE)</f>
        <v>1</v>
      </c>
      <c r="P232" s="60" t="s">
        <v>295</v>
      </c>
      <c r="Q232" s="62">
        <v>1061704795</v>
      </c>
      <c r="R232" s="63" t="s">
        <v>297</v>
      </c>
      <c r="S232" s="65">
        <v>40</v>
      </c>
      <c r="T232" s="76" t="s">
        <v>1163</v>
      </c>
      <c r="U232" s="115" t="s">
        <v>1362</v>
      </c>
      <c r="V232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('2025-1','5','26','Ocasional','1061704795','URBANO PARDO MERCY LORENA','TC','','40','','Popayán','no','no','1','371.92');</v>
      </c>
      <c r="W232" s="59" t="s">
        <v>981</v>
      </c>
      <c r="X232" s="105" t="s">
        <v>982</v>
      </c>
    </row>
    <row r="233" spans="1:24" ht="99.75" x14ac:dyDescent="0.2">
      <c r="A233" s="60" t="s">
        <v>31</v>
      </c>
      <c r="B233" s="60" t="s">
        <v>298</v>
      </c>
      <c r="C233" s="61" t="s">
        <v>535</v>
      </c>
      <c r="D233" s="62">
        <v>1130619850</v>
      </c>
      <c r="E233" s="63" t="s">
        <v>299</v>
      </c>
      <c r="F233" s="60" t="s">
        <v>668</v>
      </c>
      <c r="G233" s="64" t="s">
        <v>537</v>
      </c>
      <c r="H233" s="64"/>
      <c r="I233" s="65">
        <v>40</v>
      </c>
      <c r="J233" s="65"/>
      <c r="K233" s="65" t="s">
        <v>660</v>
      </c>
      <c r="L233" s="76" t="s">
        <v>1164</v>
      </c>
      <c r="M233" s="59">
        <f>VLOOKUP(B233,'[2]deparmanentos (12)'!$C$1:$H$58,6,FALSE)</f>
        <v>27</v>
      </c>
      <c r="N233" s="59">
        <f>VLOOKUP(M233,'[2]deparmanentos (12)'!$A$1:$D$58,4,FALSE)</f>
        <v>5</v>
      </c>
      <c r="O233" s="60">
        <f>VLOOKUP(D233,'[4]tercero (30)'!$B$1:$Q$2234,16,FALSE)</f>
        <v>1</v>
      </c>
      <c r="P233" s="60" t="s">
        <v>298</v>
      </c>
      <c r="Q233" s="62">
        <v>1130619850</v>
      </c>
      <c r="R233" s="63" t="s">
        <v>299</v>
      </c>
      <c r="S233" s="65">
        <v>40</v>
      </c>
      <c r="T233" s="76" t="s">
        <v>1164</v>
      </c>
      <c r="U233" s="115" t="s">
        <v>1362</v>
      </c>
      <c r="V233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('2025-1','5','27','Ocasional','1130619850','BATERO PORTILLA JULIETH JOHANNA','TC','','40','','Popayán','no','no','1','379.36');</v>
      </c>
      <c r="W233" s="59" t="s">
        <v>981</v>
      </c>
      <c r="X233" s="105" t="s">
        <v>982</v>
      </c>
    </row>
    <row r="234" spans="1:24" ht="99.75" x14ac:dyDescent="0.2">
      <c r="A234" s="60" t="s">
        <v>31</v>
      </c>
      <c r="B234" s="60" t="s">
        <v>298</v>
      </c>
      <c r="C234" s="61" t="s">
        <v>535</v>
      </c>
      <c r="D234" s="62">
        <v>94495559</v>
      </c>
      <c r="E234" s="63" t="s">
        <v>300</v>
      </c>
      <c r="F234" s="60" t="s">
        <v>668</v>
      </c>
      <c r="G234" s="82" t="s">
        <v>537</v>
      </c>
      <c r="H234" s="82"/>
      <c r="I234" s="65">
        <v>40</v>
      </c>
      <c r="J234" s="65"/>
      <c r="K234" s="65" t="s">
        <v>660</v>
      </c>
      <c r="L234" s="76" t="s">
        <v>1165</v>
      </c>
      <c r="M234" s="59">
        <f>VLOOKUP(B234,'[2]deparmanentos (12)'!$C$1:$H$58,6,FALSE)</f>
        <v>27</v>
      </c>
      <c r="N234" s="59">
        <f>VLOOKUP(M234,'[2]deparmanentos (12)'!$A$1:$D$58,4,FALSE)</f>
        <v>5</v>
      </c>
      <c r="O234" s="60">
        <f>VLOOKUP(D234,'[4]tercero (30)'!$B$1:$Q$2234,16,FALSE)</f>
        <v>1</v>
      </c>
      <c r="P234" s="60" t="s">
        <v>298</v>
      </c>
      <c r="Q234" s="62">
        <v>94495559</v>
      </c>
      <c r="R234" s="63" t="s">
        <v>300</v>
      </c>
      <c r="S234" s="65">
        <v>40</v>
      </c>
      <c r="T234" s="76" t="s">
        <v>1165</v>
      </c>
      <c r="U234" s="115" t="s">
        <v>1362</v>
      </c>
      <c r="V234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('2025-1','5','27','Ocasional','94495559','DIAZ MUNEVAR  ALEXANDER','TC','','40','','Popayán','no','no','1','365.28');</v>
      </c>
      <c r="W234" s="59" t="s">
        <v>981</v>
      </c>
      <c r="X234" s="105" t="s">
        <v>982</v>
      </c>
    </row>
    <row r="235" spans="1:24" ht="99.75" x14ac:dyDescent="0.2">
      <c r="A235" s="60" t="s">
        <v>31</v>
      </c>
      <c r="B235" s="60" t="s">
        <v>298</v>
      </c>
      <c r="C235" s="61" t="s">
        <v>535</v>
      </c>
      <c r="D235" s="62">
        <v>1130681219</v>
      </c>
      <c r="E235" s="63" t="s">
        <v>301</v>
      </c>
      <c r="F235" s="60" t="s">
        <v>668</v>
      </c>
      <c r="G235" s="64" t="s">
        <v>537</v>
      </c>
      <c r="H235" s="64"/>
      <c r="I235" s="65">
        <v>40</v>
      </c>
      <c r="J235" s="65"/>
      <c r="K235" s="65" t="s">
        <v>660</v>
      </c>
      <c r="L235" s="76" t="s">
        <v>1166</v>
      </c>
      <c r="M235" s="59">
        <f>VLOOKUP(B235,'[2]deparmanentos (12)'!$C$1:$H$58,6,FALSE)</f>
        <v>27</v>
      </c>
      <c r="N235" s="59">
        <f>VLOOKUP(M235,'[2]deparmanentos (12)'!$A$1:$D$58,4,FALSE)</f>
        <v>5</v>
      </c>
      <c r="O235" s="60">
        <f>VLOOKUP(D235,'[4]tercero (30)'!$B$1:$Q$2234,16,FALSE)</f>
        <v>1</v>
      </c>
      <c r="P235" s="60" t="s">
        <v>298</v>
      </c>
      <c r="Q235" s="62">
        <v>1130681219</v>
      </c>
      <c r="R235" s="63" t="s">
        <v>301</v>
      </c>
      <c r="S235" s="65">
        <v>40</v>
      </c>
      <c r="T235" s="76" t="s">
        <v>1166</v>
      </c>
      <c r="U235" s="115" t="s">
        <v>1362</v>
      </c>
      <c r="V235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('2025-1','5','27','Ocasional','1130681219','MUÑOZ ORTIZ NORIDA FERNANDA','TC','','40','','Popayán','no','no','1','456.24');</v>
      </c>
      <c r="W235" s="59" t="s">
        <v>981</v>
      </c>
      <c r="X235" s="105" t="s">
        <v>982</v>
      </c>
    </row>
    <row r="236" spans="1:24" ht="99.75" x14ac:dyDescent="0.2">
      <c r="A236" s="70" t="s">
        <v>31</v>
      </c>
      <c r="B236" s="70" t="s">
        <v>32</v>
      </c>
      <c r="C236" s="71" t="s">
        <v>535</v>
      </c>
      <c r="D236" s="72">
        <v>53042241</v>
      </c>
      <c r="E236" s="73" t="s">
        <v>302</v>
      </c>
      <c r="F236" s="60" t="s">
        <v>668</v>
      </c>
      <c r="G236" s="71" t="s">
        <v>537</v>
      </c>
      <c r="H236" s="71"/>
      <c r="I236" s="74">
        <v>40</v>
      </c>
      <c r="J236" s="74"/>
      <c r="K236" s="65" t="s">
        <v>660</v>
      </c>
      <c r="L236" s="75" t="s">
        <v>1167</v>
      </c>
      <c r="M236" s="59">
        <f>VLOOKUP(B236,'[2]deparmanentos (12)'!$C$1:$H$58,6,FALSE)</f>
        <v>28</v>
      </c>
      <c r="N236" s="59">
        <f>VLOOKUP(M236,'[2]deparmanentos (12)'!$A$1:$D$58,4,FALSE)</f>
        <v>5</v>
      </c>
      <c r="O236" s="60">
        <f>VLOOKUP(D236,'[4]tercero (30)'!$B$1:$Q$2234,16,FALSE)</f>
        <v>1</v>
      </c>
      <c r="P236" s="70" t="s">
        <v>32</v>
      </c>
      <c r="Q236" s="72">
        <v>53042241</v>
      </c>
      <c r="R236" s="73" t="s">
        <v>302</v>
      </c>
      <c r="S236" s="74">
        <v>40</v>
      </c>
      <c r="T236" s="75" t="s">
        <v>1167</v>
      </c>
      <c r="U236" s="115" t="s">
        <v>1362</v>
      </c>
      <c r="V236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('2025-1','5','28','Ocasional','53042241','ACOSTA MALPICA CINDY TATIANA','TC','','40','','Popayán','no','no','1','329.2');</v>
      </c>
      <c r="W236" s="59" t="s">
        <v>981</v>
      </c>
      <c r="X236" s="105" t="s">
        <v>982</v>
      </c>
    </row>
    <row r="237" spans="1:24" ht="99.75" x14ac:dyDescent="0.2">
      <c r="A237" s="60" t="s">
        <v>31</v>
      </c>
      <c r="B237" s="60" t="s">
        <v>32</v>
      </c>
      <c r="C237" s="61" t="s">
        <v>535</v>
      </c>
      <c r="D237" s="62">
        <v>1061747633</v>
      </c>
      <c r="E237" s="63" t="s">
        <v>166</v>
      </c>
      <c r="F237" s="60" t="s">
        <v>668</v>
      </c>
      <c r="G237" s="64" t="s">
        <v>537</v>
      </c>
      <c r="H237" s="64"/>
      <c r="I237" s="65">
        <v>40</v>
      </c>
      <c r="J237" s="65"/>
      <c r="K237" s="65" t="s">
        <v>660</v>
      </c>
      <c r="L237" s="76" t="s">
        <v>1168</v>
      </c>
      <c r="M237" s="59">
        <f>VLOOKUP(B237,'[2]deparmanentos (12)'!$C$1:$H$58,6,FALSE)</f>
        <v>28</v>
      </c>
      <c r="N237" s="59">
        <f>VLOOKUP(M237,'[2]deparmanentos (12)'!$A$1:$D$58,4,FALSE)</f>
        <v>5</v>
      </c>
      <c r="O237" s="60">
        <f>VLOOKUP(D237,'[4]tercero (30)'!$B$1:$Q$2234,16,FALSE)</f>
        <v>1</v>
      </c>
      <c r="P237" s="60" t="s">
        <v>32</v>
      </c>
      <c r="Q237" s="62">
        <v>1061747633</v>
      </c>
      <c r="R237" s="63" t="s">
        <v>166</v>
      </c>
      <c r="S237" s="65">
        <v>40</v>
      </c>
      <c r="T237" s="76" t="s">
        <v>1168</v>
      </c>
      <c r="U237" s="115" t="s">
        <v>1362</v>
      </c>
      <c r="V237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('2025-1','5','28','Ocasional','1061747633','BONILLA GUTIERREZ CRISTHIAN HERNAN','TC','','40','','Popayán','no','no','1','238.29');</v>
      </c>
      <c r="W237" s="59" t="s">
        <v>981</v>
      </c>
      <c r="X237" s="105" t="s">
        <v>982</v>
      </c>
    </row>
    <row r="238" spans="1:24" ht="99.75" x14ac:dyDescent="0.2">
      <c r="A238" s="60" t="s">
        <v>31</v>
      </c>
      <c r="B238" s="60" t="s">
        <v>32</v>
      </c>
      <c r="C238" s="61" t="s">
        <v>535</v>
      </c>
      <c r="D238" s="62">
        <v>34318075</v>
      </c>
      <c r="E238" s="63" t="s">
        <v>303</v>
      </c>
      <c r="F238" s="60" t="s">
        <v>668</v>
      </c>
      <c r="G238" s="64" t="s">
        <v>537</v>
      </c>
      <c r="H238" s="64"/>
      <c r="I238" s="65">
        <v>40</v>
      </c>
      <c r="J238" s="65"/>
      <c r="K238" s="65" t="s">
        <v>660</v>
      </c>
      <c r="L238" s="76">
        <v>345</v>
      </c>
      <c r="M238" s="59">
        <f>VLOOKUP(B238,'[2]deparmanentos (12)'!$C$1:$H$58,6,FALSE)</f>
        <v>28</v>
      </c>
      <c r="N238" s="59">
        <f>VLOOKUP(M238,'[2]deparmanentos (12)'!$A$1:$D$58,4,FALSE)</f>
        <v>5</v>
      </c>
      <c r="O238" s="60">
        <f>VLOOKUP(D238,'[4]tercero (30)'!$B$1:$Q$2234,16,FALSE)</f>
        <v>1</v>
      </c>
      <c r="P238" s="60" t="s">
        <v>32</v>
      </c>
      <c r="Q238" s="62">
        <v>34318075</v>
      </c>
      <c r="R238" s="63" t="s">
        <v>303</v>
      </c>
      <c r="S238" s="65">
        <v>40</v>
      </c>
      <c r="T238" s="76">
        <v>345</v>
      </c>
      <c r="U238" s="115" t="s">
        <v>1362</v>
      </c>
      <c r="V238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('2025-1','5','28','Ocasional','34318075','CERON RUIZ CLAUDIA CRISTINA','TC','','40','','Popayán','no','no','1','345');</v>
      </c>
      <c r="W238" s="59" t="s">
        <v>981</v>
      </c>
      <c r="X238" s="105" t="s">
        <v>982</v>
      </c>
    </row>
    <row r="239" spans="1:24" ht="99.75" x14ac:dyDescent="0.2">
      <c r="A239" s="60" t="s">
        <v>31</v>
      </c>
      <c r="B239" s="60" t="s">
        <v>32</v>
      </c>
      <c r="C239" s="61" t="s">
        <v>535</v>
      </c>
      <c r="D239" s="62">
        <v>1061730064</v>
      </c>
      <c r="E239" s="63" t="s">
        <v>304</v>
      </c>
      <c r="F239" s="60" t="s">
        <v>668</v>
      </c>
      <c r="G239" s="64" t="s">
        <v>537</v>
      </c>
      <c r="H239" s="64"/>
      <c r="I239" s="65">
        <v>40</v>
      </c>
      <c r="J239" s="65"/>
      <c r="K239" s="65" t="s">
        <v>660</v>
      </c>
      <c r="L239" s="76">
        <v>290</v>
      </c>
      <c r="M239" s="59">
        <f>VLOOKUP(B239,'[2]deparmanentos (12)'!$C$1:$H$58,6,FALSE)</f>
        <v>28</v>
      </c>
      <c r="N239" s="59">
        <f>VLOOKUP(M239,'[2]deparmanentos (12)'!$A$1:$D$58,4,FALSE)</f>
        <v>5</v>
      </c>
      <c r="O239" s="60">
        <f>VLOOKUP(D239,'[4]tercero (30)'!$B$1:$Q$2234,16,FALSE)</f>
        <v>1</v>
      </c>
      <c r="P239" s="60" t="s">
        <v>32</v>
      </c>
      <c r="Q239" s="62">
        <v>1061730064</v>
      </c>
      <c r="R239" s="63" t="s">
        <v>304</v>
      </c>
      <c r="S239" s="65">
        <v>40</v>
      </c>
      <c r="T239" s="76">
        <v>290</v>
      </c>
      <c r="U239" s="115" t="s">
        <v>1362</v>
      </c>
      <c r="V239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('2025-1','5','28','Ocasional','1061730064','DÍAZ BEDOYA INGRIT JULIANA','TC','','40','','Popayán','no','no','1','290');</v>
      </c>
      <c r="W239" s="59" t="s">
        <v>981</v>
      </c>
      <c r="X239" s="105" t="s">
        <v>982</v>
      </c>
    </row>
    <row r="240" spans="1:24" ht="99.75" x14ac:dyDescent="0.2">
      <c r="A240" s="60" t="s">
        <v>31</v>
      </c>
      <c r="B240" s="60" t="s">
        <v>32</v>
      </c>
      <c r="C240" s="61" t="s">
        <v>535</v>
      </c>
      <c r="D240" s="62">
        <v>32715612</v>
      </c>
      <c r="E240" s="63" t="s">
        <v>37</v>
      </c>
      <c r="F240" s="60" t="s">
        <v>668</v>
      </c>
      <c r="G240" s="64" t="s">
        <v>537</v>
      </c>
      <c r="H240" s="64"/>
      <c r="I240" s="65">
        <v>40</v>
      </c>
      <c r="J240" s="65"/>
      <c r="K240" s="65" t="s">
        <v>660</v>
      </c>
      <c r="L240" s="76">
        <v>341</v>
      </c>
      <c r="M240" s="59">
        <f>VLOOKUP(B240,'[2]deparmanentos (12)'!$C$1:$H$58,6,FALSE)</f>
        <v>28</v>
      </c>
      <c r="N240" s="59">
        <f>VLOOKUP(M240,'[2]deparmanentos (12)'!$A$1:$D$58,4,FALSE)</f>
        <v>5</v>
      </c>
      <c r="O240" s="60">
        <f>VLOOKUP(D240,'[4]tercero (30)'!$B$1:$Q$2234,16,FALSE)</f>
        <v>1</v>
      </c>
      <c r="P240" s="60" t="s">
        <v>32</v>
      </c>
      <c r="Q240" s="62">
        <v>32715612</v>
      </c>
      <c r="R240" s="63" t="s">
        <v>37</v>
      </c>
      <c r="S240" s="65">
        <v>40</v>
      </c>
      <c r="T240" s="76">
        <v>341</v>
      </c>
      <c r="U240" s="115" t="s">
        <v>1362</v>
      </c>
      <c r="V240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('2025-1','5','28','Ocasional','32715612','HOUSSET FONSECA  MARITZA','TC','','40','','Popayán','no','no','1','341');</v>
      </c>
      <c r="W240" s="59" t="s">
        <v>981</v>
      </c>
      <c r="X240" s="105" t="s">
        <v>982</v>
      </c>
    </row>
    <row r="241" spans="1:24" ht="99.75" x14ac:dyDescent="0.2">
      <c r="A241" s="60" t="s">
        <v>31</v>
      </c>
      <c r="B241" s="60" t="s">
        <v>32</v>
      </c>
      <c r="C241" s="61" t="s">
        <v>535</v>
      </c>
      <c r="D241" s="62">
        <v>25289837</v>
      </c>
      <c r="E241" s="63" t="s">
        <v>587</v>
      </c>
      <c r="F241" s="60" t="s">
        <v>668</v>
      </c>
      <c r="G241" s="64" t="s">
        <v>537</v>
      </c>
      <c r="H241" s="64"/>
      <c r="I241" s="65">
        <v>40</v>
      </c>
      <c r="J241" s="65"/>
      <c r="K241" s="65" t="s">
        <v>660</v>
      </c>
      <c r="L241" s="76" t="s">
        <v>1169</v>
      </c>
      <c r="M241" s="59">
        <f>VLOOKUP(B241,'[2]deparmanentos (12)'!$C$1:$H$58,6,FALSE)</f>
        <v>28</v>
      </c>
      <c r="N241" s="59">
        <f>VLOOKUP(M241,'[2]deparmanentos (12)'!$A$1:$D$58,4,FALSE)</f>
        <v>5</v>
      </c>
      <c r="O241" s="60">
        <f>VLOOKUP(D241,'[4]tercero (30)'!$B$1:$Q$2234,16,FALSE)</f>
        <v>1</v>
      </c>
      <c r="P241" s="60" t="s">
        <v>32</v>
      </c>
      <c r="Q241" s="62">
        <v>25289837</v>
      </c>
      <c r="R241" s="63" t="s">
        <v>587</v>
      </c>
      <c r="S241" s="65">
        <v>40</v>
      </c>
      <c r="T241" s="76" t="s">
        <v>1169</v>
      </c>
      <c r="U241" s="115" t="s">
        <v>1362</v>
      </c>
      <c r="V241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('2025-1','5','28','Ocasional','25289837','HURTADO DEVIA GIOVANA ANDREA','TC','','40','','Popayán','no','no','1','291.77');</v>
      </c>
      <c r="W241" s="59" t="s">
        <v>981</v>
      </c>
      <c r="X241" s="105" t="s">
        <v>982</v>
      </c>
    </row>
    <row r="242" spans="1:24" ht="99.75" x14ac:dyDescent="0.2">
      <c r="A242" s="60" t="s">
        <v>31</v>
      </c>
      <c r="B242" s="60" t="s">
        <v>32</v>
      </c>
      <c r="C242" s="61" t="s">
        <v>535</v>
      </c>
      <c r="D242" s="62">
        <v>34571909</v>
      </c>
      <c r="E242" s="63" t="s">
        <v>305</v>
      </c>
      <c r="F242" s="60" t="s">
        <v>668</v>
      </c>
      <c r="G242" s="64" t="s">
        <v>537</v>
      </c>
      <c r="H242" s="64"/>
      <c r="I242" s="65">
        <v>40</v>
      </c>
      <c r="J242" s="65"/>
      <c r="K242" s="65" t="s">
        <v>660</v>
      </c>
      <c r="L242" s="76" t="s">
        <v>1170</v>
      </c>
      <c r="M242" s="59">
        <f>VLOOKUP(B242,'[2]deparmanentos (12)'!$C$1:$H$58,6,FALSE)</f>
        <v>28</v>
      </c>
      <c r="N242" s="59">
        <f>VLOOKUP(M242,'[2]deparmanentos (12)'!$A$1:$D$58,4,FALSE)</f>
        <v>5</v>
      </c>
      <c r="O242" s="60">
        <f>VLOOKUP(D242,'[4]tercero (30)'!$B$1:$Q$2234,16,FALSE)</f>
        <v>1</v>
      </c>
      <c r="P242" s="60" t="s">
        <v>32</v>
      </c>
      <c r="Q242" s="62">
        <v>34571909</v>
      </c>
      <c r="R242" s="63" t="s">
        <v>305</v>
      </c>
      <c r="S242" s="65">
        <v>40</v>
      </c>
      <c r="T242" s="76" t="s">
        <v>1170</v>
      </c>
      <c r="U242" s="115" t="s">
        <v>1362</v>
      </c>
      <c r="V242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('2025-1','5','28','Ocasional','34571909','IDROBO HURTADO ADRIANA','TC','','40','','Popayán','no','no','1','329.32');</v>
      </c>
      <c r="W242" s="59" t="s">
        <v>981</v>
      </c>
      <c r="X242" s="105" t="s">
        <v>982</v>
      </c>
    </row>
    <row r="243" spans="1:24" ht="99.75" x14ac:dyDescent="0.2">
      <c r="A243" s="60" t="s">
        <v>31</v>
      </c>
      <c r="B243" s="60" t="s">
        <v>32</v>
      </c>
      <c r="C243" s="61" t="s">
        <v>535</v>
      </c>
      <c r="D243" s="62">
        <v>25289539</v>
      </c>
      <c r="E243" s="63" t="s">
        <v>306</v>
      </c>
      <c r="F243" s="60" t="s">
        <v>668</v>
      </c>
      <c r="G243" s="64" t="s">
        <v>537</v>
      </c>
      <c r="H243" s="64"/>
      <c r="I243" s="65">
        <v>40</v>
      </c>
      <c r="J243" s="65"/>
      <c r="K243" s="65" t="s">
        <v>660</v>
      </c>
      <c r="L243" s="76" t="s">
        <v>1171</v>
      </c>
      <c r="M243" s="59">
        <f>VLOOKUP(B243,'[2]deparmanentos (12)'!$C$1:$H$58,6,FALSE)</f>
        <v>28</v>
      </c>
      <c r="N243" s="59">
        <f>VLOOKUP(M243,'[2]deparmanentos (12)'!$A$1:$D$58,4,FALSE)</f>
        <v>5</v>
      </c>
      <c r="O243" s="60">
        <f>VLOOKUP(D243,'[4]tercero (30)'!$B$1:$Q$2234,16,FALSE)</f>
        <v>1</v>
      </c>
      <c r="P243" s="60" t="s">
        <v>32</v>
      </c>
      <c r="Q243" s="62">
        <v>25289539</v>
      </c>
      <c r="R243" s="63" t="s">
        <v>306</v>
      </c>
      <c r="S243" s="65">
        <v>40</v>
      </c>
      <c r="T243" s="76" t="s">
        <v>1171</v>
      </c>
      <c r="U243" s="115" t="s">
        <v>1362</v>
      </c>
      <c r="V243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('2025-1','5','28','Ocasional','25289539','LOPEZ ZAMBRANO  LILIANA','TC','','40','','Popayán','no','no','1','317.92');</v>
      </c>
      <c r="W243" s="59" t="s">
        <v>981</v>
      </c>
      <c r="X243" s="105" t="s">
        <v>982</v>
      </c>
    </row>
    <row r="244" spans="1:24" ht="99.75" x14ac:dyDescent="0.2">
      <c r="A244" s="60" t="s">
        <v>31</v>
      </c>
      <c r="B244" s="60" t="s">
        <v>32</v>
      </c>
      <c r="C244" s="61" t="s">
        <v>535</v>
      </c>
      <c r="D244" s="62">
        <v>76318072</v>
      </c>
      <c r="E244" s="63" t="s">
        <v>321</v>
      </c>
      <c r="F244" s="60" t="s">
        <v>668</v>
      </c>
      <c r="G244" s="64" t="s">
        <v>537</v>
      </c>
      <c r="H244" s="64"/>
      <c r="I244" s="65">
        <v>40</v>
      </c>
      <c r="J244" s="65"/>
      <c r="K244" s="65" t="s">
        <v>660</v>
      </c>
      <c r="L244" s="76">
        <v>281</v>
      </c>
      <c r="M244" s="59">
        <f>VLOOKUP(B244,'[2]deparmanentos (12)'!$C$1:$H$58,6,FALSE)</f>
        <v>28</v>
      </c>
      <c r="N244" s="59">
        <f>VLOOKUP(M244,'[2]deparmanentos (12)'!$A$1:$D$58,4,FALSE)</f>
        <v>5</v>
      </c>
      <c r="O244" s="60">
        <f>VLOOKUP(D244,'[4]tercero (30)'!$B$1:$Q$2234,16,FALSE)</f>
        <v>1</v>
      </c>
      <c r="P244" s="60" t="s">
        <v>32</v>
      </c>
      <c r="Q244" s="62">
        <v>76318072</v>
      </c>
      <c r="R244" s="63" t="s">
        <v>321</v>
      </c>
      <c r="S244" s="65">
        <v>40</v>
      </c>
      <c r="T244" s="76">
        <v>281</v>
      </c>
      <c r="U244" s="115" t="s">
        <v>1362</v>
      </c>
      <c r="V244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('2025-1','5','28','Ocasional','76318072','MÉNDEZ MENESES JULIO CÉSAR','TC','','40','','Popayán','no','no','1','281');</v>
      </c>
      <c r="W244" s="59" t="s">
        <v>981</v>
      </c>
      <c r="X244" s="105" t="s">
        <v>982</v>
      </c>
    </row>
    <row r="245" spans="1:24" ht="99.75" x14ac:dyDescent="0.2">
      <c r="A245" s="60" t="s">
        <v>31</v>
      </c>
      <c r="B245" s="60" t="s">
        <v>32</v>
      </c>
      <c r="C245" s="61" t="s">
        <v>535</v>
      </c>
      <c r="D245" s="62">
        <v>31307347</v>
      </c>
      <c r="E245" s="63" t="s">
        <v>39</v>
      </c>
      <c r="F245" s="60" t="s">
        <v>668</v>
      </c>
      <c r="G245" s="64" t="s">
        <v>537</v>
      </c>
      <c r="H245" s="64"/>
      <c r="I245" s="65">
        <v>40</v>
      </c>
      <c r="J245" s="65"/>
      <c r="K245" s="65" t="s">
        <v>660</v>
      </c>
      <c r="L245" s="76" t="s">
        <v>1172</v>
      </c>
      <c r="M245" s="59">
        <f>VLOOKUP(B245,'[2]deparmanentos (12)'!$C$1:$H$58,6,FALSE)</f>
        <v>28</v>
      </c>
      <c r="N245" s="59">
        <f>VLOOKUP(M245,'[2]deparmanentos (12)'!$A$1:$D$58,4,FALSE)</f>
        <v>5</v>
      </c>
      <c r="O245" s="60">
        <f>VLOOKUP(D245,'[4]tercero (30)'!$B$1:$Q$2234,16,FALSE)</f>
        <v>1</v>
      </c>
      <c r="P245" s="60" t="s">
        <v>32</v>
      </c>
      <c r="Q245" s="62">
        <v>31307347</v>
      </c>
      <c r="R245" s="63" t="s">
        <v>39</v>
      </c>
      <c r="S245" s="65">
        <v>40</v>
      </c>
      <c r="T245" s="76" t="s">
        <v>1172</v>
      </c>
      <c r="U245" s="115" t="s">
        <v>1362</v>
      </c>
      <c r="V245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('2025-1','5','28','Ocasional','31307347','OCHOA AGUILAR LORNA','TC','','40','','Popayán','no','no','1','302.24');</v>
      </c>
      <c r="W245" s="59" t="s">
        <v>981</v>
      </c>
      <c r="X245" s="105" t="s">
        <v>982</v>
      </c>
    </row>
    <row r="246" spans="1:24" ht="99.75" x14ac:dyDescent="0.2">
      <c r="A246" s="60" t="s">
        <v>31</v>
      </c>
      <c r="B246" s="60" t="s">
        <v>32</v>
      </c>
      <c r="C246" s="61" t="s">
        <v>535</v>
      </c>
      <c r="D246" s="62">
        <v>1061755331</v>
      </c>
      <c r="E246" s="63" t="s">
        <v>588</v>
      </c>
      <c r="F246" s="60" t="s">
        <v>668</v>
      </c>
      <c r="G246" s="64" t="s">
        <v>537</v>
      </c>
      <c r="H246" s="64"/>
      <c r="I246" s="65">
        <v>40</v>
      </c>
      <c r="J246" s="65"/>
      <c r="K246" s="65" t="s">
        <v>660</v>
      </c>
      <c r="L246" s="76" t="s">
        <v>1173</v>
      </c>
      <c r="M246" s="59">
        <f>VLOOKUP(B246,'[2]deparmanentos (12)'!$C$1:$H$58,6,FALSE)</f>
        <v>28</v>
      </c>
      <c r="N246" s="59">
        <f>VLOOKUP(M246,'[2]deparmanentos (12)'!$A$1:$D$58,4,FALSE)</f>
        <v>5</v>
      </c>
      <c r="O246" s="60">
        <f>VLOOKUP(D246,'[4]tercero (30)'!$B$1:$Q$2234,16,FALSE)</f>
        <v>1</v>
      </c>
      <c r="P246" s="60" t="s">
        <v>32</v>
      </c>
      <c r="Q246" s="62">
        <v>1061755331</v>
      </c>
      <c r="R246" s="63" t="s">
        <v>588</v>
      </c>
      <c r="S246" s="65">
        <v>40</v>
      </c>
      <c r="T246" s="76" t="s">
        <v>1173</v>
      </c>
      <c r="U246" s="115" t="s">
        <v>1362</v>
      </c>
      <c r="V246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('2025-1','5','28','Ocasional','1061755331','ORTIZ BRAVO DIANA CAROLINA','TC','','40','','Popayán','no','no','1','282.14');</v>
      </c>
      <c r="W246" s="59" t="s">
        <v>981</v>
      </c>
      <c r="X246" s="105" t="s">
        <v>982</v>
      </c>
    </row>
    <row r="247" spans="1:24" ht="99.75" x14ac:dyDescent="0.2">
      <c r="A247" s="60" t="s">
        <v>31</v>
      </c>
      <c r="B247" s="60" t="s">
        <v>32</v>
      </c>
      <c r="C247" s="61" t="s">
        <v>535</v>
      </c>
      <c r="D247" s="62">
        <v>263360</v>
      </c>
      <c r="E247" s="63" t="s">
        <v>307</v>
      </c>
      <c r="F247" s="60" t="s">
        <v>668</v>
      </c>
      <c r="G247" s="69" t="s">
        <v>537</v>
      </c>
      <c r="H247" s="69"/>
      <c r="I247" s="65">
        <v>40</v>
      </c>
      <c r="J247" s="65"/>
      <c r="K247" s="65" t="s">
        <v>660</v>
      </c>
      <c r="L247" s="76" t="s">
        <v>1174</v>
      </c>
      <c r="M247" s="59">
        <f>VLOOKUP(B247,'[2]deparmanentos (12)'!$C$1:$H$58,6,FALSE)</f>
        <v>28</v>
      </c>
      <c r="N247" s="59">
        <f>VLOOKUP(M247,'[2]deparmanentos (12)'!$A$1:$D$58,4,FALSE)</f>
        <v>5</v>
      </c>
      <c r="O247" s="60">
        <f>VLOOKUP(D247,'[4]tercero (30)'!$B$1:$Q$2234,16,FALSE)</f>
        <v>1</v>
      </c>
      <c r="P247" s="60" t="s">
        <v>32</v>
      </c>
      <c r="Q247" s="62">
        <v>263360</v>
      </c>
      <c r="R247" s="63" t="s">
        <v>307</v>
      </c>
      <c r="S247" s="65">
        <v>40</v>
      </c>
      <c r="T247" s="76" t="s">
        <v>1174</v>
      </c>
      <c r="U247" s="115" t="s">
        <v>1362</v>
      </c>
      <c r="V247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('2025-1','5','28','Ocasional','263360','PETITGRAND  BERTRAND JEAN MICHAEL','TC','','40','','Popayán','no','no','1','292.81');</v>
      </c>
      <c r="W247" s="59" t="s">
        <v>981</v>
      </c>
      <c r="X247" s="105" t="s">
        <v>982</v>
      </c>
    </row>
    <row r="248" spans="1:24" ht="99.75" x14ac:dyDescent="0.2">
      <c r="A248" s="60" t="s">
        <v>31</v>
      </c>
      <c r="B248" s="60" t="s">
        <v>32</v>
      </c>
      <c r="C248" s="61" t="s">
        <v>535</v>
      </c>
      <c r="D248" s="62">
        <v>28538588</v>
      </c>
      <c r="E248" s="63" t="s">
        <v>308</v>
      </c>
      <c r="F248" s="60" t="s">
        <v>668</v>
      </c>
      <c r="G248" s="64" t="s">
        <v>537</v>
      </c>
      <c r="H248" s="64"/>
      <c r="I248" s="65">
        <v>40</v>
      </c>
      <c r="J248" s="65"/>
      <c r="K248" s="65" t="s">
        <v>660</v>
      </c>
      <c r="L248" s="76" t="s">
        <v>1175</v>
      </c>
      <c r="M248" s="59">
        <f>VLOOKUP(B248,'[2]deparmanentos (12)'!$C$1:$H$58,6,FALSE)</f>
        <v>28</v>
      </c>
      <c r="N248" s="59">
        <f>VLOOKUP(M248,'[2]deparmanentos (12)'!$A$1:$D$58,4,FALSE)</f>
        <v>5</v>
      </c>
      <c r="O248" s="60">
        <f>VLOOKUP(D248,'[4]tercero (30)'!$B$1:$Q$2234,16,FALSE)</f>
        <v>1</v>
      </c>
      <c r="P248" s="60" t="s">
        <v>32</v>
      </c>
      <c r="Q248" s="62">
        <v>28538588</v>
      </c>
      <c r="R248" s="63" t="s">
        <v>308</v>
      </c>
      <c r="S248" s="65">
        <v>40</v>
      </c>
      <c r="T248" s="76" t="s">
        <v>1175</v>
      </c>
      <c r="U248" s="115" t="s">
        <v>1362</v>
      </c>
      <c r="V248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('2025-1','5','28','Ocasional','28538588','RODRIGUEZ ALVAREZ SANDRA MILENA','TC','','40','','Popayán','no','no','1','257.68');</v>
      </c>
      <c r="W248" s="59" t="s">
        <v>981</v>
      </c>
      <c r="X248" s="105" t="s">
        <v>982</v>
      </c>
    </row>
    <row r="249" spans="1:24" ht="99.75" x14ac:dyDescent="0.2">
      <c r="A249" s="60" t="s">
        <v>31</v>
      </c>
      <c r="B249" s="60" t="s">
        <v>32</v>
      </c>
      <c r="C249" s="61" t="s">
        <v>535</v>
      </c>
      <c r="D249" s="62">
        <v>1061786890</v>
      </c>
      <c r="E249" s="63" t="s">
        <v>589</v>
      </c>
      <c r="F249" s="60" t="s">
        <v>668</v>
      </c>
      <c r="G249" s="64" t="s">
        <v>537</v>
      </c>
      <c r="H249" s="64"/>
      <c r="I249" s="65">
        <v>40</v>
      </c>
      <c r="J249" s="65"/>
      <c r="K249" s="65" t="s">
        <v>660</v>
      </c>
      <c r="L249" s="76" t="s">
        <v>1176</v>
      </c>
      <c r="M249" s="59">
        <f>VLOOKUP(B249,'[2]deparmanentos (12)'!$C$1:$H$58,6,FALSE)</f>
        <v>28</v>
      </c>
      <c r="N249" s="59">
        <f>VLOOKUP(M249,'[2]deparmanentos (12)'!$A$1:$D$58,4,FALSE)</f>
        <v>5</v>
      </c>
      <c r="O249" s="60">
        <f>VLOOKUP(D249,'[4]tercero (30)'!$B$1:$Q$2234,16,FALSE)</f>
        <v>1</v>
      </c>
      <c r="P249" s="60" t="s">
        <v>32</v>
      </c>
      <c r="Q249" s="62">
        <v>1061786890</v>
      </c>
      <c r="R249" s="63" t="s">
        <v>589</v>
      </c>
      <c r="S249" s="65">
        <v>40</v>
      </c>
      <c r="T249" s="76" t="s">
        <v>1176</v>
      </c>
      <c r="U249" s="115" t="s">
        <v>1362</v>
      </c>
      <c r="V249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('2025-1','5','28','Ocasional','1061786890','SERNA MOSQUERA BANY','TC','','40','','Popayán','no','no','1','276.2');</v>
      </c>
      <c r="W249" s="59" t="s">
        <v>981</v>
      </c>
      <c r="X249" s="105" t="s">
        <v>982</v>
      </c>
    </row>
    <row r="250" spans="1:24" ht="99.75" x14ac:dyDescent="0.2">
      <c r="A250" s="60" t="s">
        <v>31</v>
      </c>
      <c r="B250" s="60" t="s">
        <v>32</v>
      </c>
      <c r="C250" s="61" t="s">
        <v>535</v>
      </c>
      <c r="D250" s="62">
        <v>1018448323</v>
      </c>
      <c r="E250" s="63" t="s">
        <v>590</v>
      </c>
      <c r="F250" s="60" t="s">
        <v>668</v>
      </c>
      <c r="G250" s="64" t="s">
        <v>537</v>
      </c>
      <c r="H250" s="64"/>
      <c r="I250" s="65">
        <v>40</v>
      </c>
      <c r="J250" s="65"/>
      <c r="K250" s="65" t="s">
        <v>660</v>
      </c>
      <c r="L250" s="76" t="s">
        <v>1177</v>
      </c>
      <c r="M250" s="59">
        <f>VLOOKUP(B250,'[2]deparmanentos (12)'!$C$1:$H$58,6,FALSE)</f>
        <v>28</v>
      </c>
      <c r="N250" s="59">
        <f>VLOOKUP(M250,'[2]deparmanentos (12)'!$A$1:$D$58,4,FALSE)</f>
        <v>5</v>
      </c>
      <c r="O250" s="60">
        <f>VLOOKUP(D250,'[4]tercero (30)'!$B$1:$Q$2234,16,FALSE)</f>
        <v>1</v>
      </c>
      <c r="P250" s="60" t="s">
        <v>32</v>
      </c>
      <c r="Q250" s="62">
        <v>1018448323</v>
      </c>
      <c r="R250" s="63" t="s">
        <v>590</v>
      </c>
      <c r="S250" s="65">
        <v>40</v>
      </c>
      <c r="T250" s="76" t="s">
        <v>1177</v>
      </c>
      <c r="U250" s="115" t="s">
        <v>1362</v>
      </c>
      <c r="V250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('2025-1','5','28','Ocasional','1018448323','VELASCO HURTADO LORIANA ALEXANDRA','TC','','40','','Popayán','no','no','1','216.36');</v>
      </c>
      <c r="W250" s="59" t="s">
        <v>981</v>
      </c>
      <c r="X250" s="105" t="s">
        <v>982</v>
      </c>
    </row>
    <row r="251" spans="1:24" ht="99.75" x14ac:dyDescent="0.2">
      <c r="A251" s="60" t="s">
        <v>31</v>
      </c>
      <c r="B251" s="60" t="s">
        <v>32</v>
      </c>
      <c r="C251" s="61" t="s">
        <v>535</v>
      </c>
      <c r="D251" s="62">
        <v>1061808585</v>
      </c>
      <c r="E251" s="63" t="s">
        <v>591</v>
      </c>
      <c r="F251" s="60" t="s">
        <v>668</v>
      </c>
      <c r="G251" s="64" t="s">
        <v>537</v>
      </c>
      <c r="H251" s="64"/>
      <c r="I251" s="65">
        <v>40</v>
      </c>
      <c r="J251" s="65"/>
      <c r="K251" s="65" t="s">
        <v>660</v>
      </c>
      <c r="L251" s="76" t="s">
        <v>1178</v>
      </c>
      <c r="M251" s="59">
        <f>VLOOKUP(B251,'[2]deparmanentos (12)'!$C$1:$H$58,6,FALSE)</f>
        <v>28</v>
      </c>
      <c r="N251" s="59">
        <f>VLOOKUP(M251,'[2]deparmanentos (12)'!$A$1:$D$58,4,FALSE)</f>
        <v>5</v>
      </c>
      <c r="O251" s="60">
        <f>VLOOKUP(D251,'[4]tercero (30)'!$B$1:$Q$2234,16,FALSE)</f>
        <v>1</v>
      </c>
      <c r="P251" s="60" t="s">
        <v>32</v>
      </c>
      <c r="Q251" s="62">
        <v>1061808585</v>
      </c>
      <c r="R251" s="63" t="s">
        <v>591</v>
      </c>
      <c r="S251" s="65">
        <v>40</v>
      </c>
      <c r="T251" s="76" t="s">
        <v>1178</v>
      </c>
      <c r="U251" s="115" t="s">
        <v>1362</v>
      </c>
      <c r="V251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('2025-1','5','28','Ocasional','1061808585','VELÁSQUEZ SABOGAL SERGIO ALEJANDRO','TC','','40','','Popayán','no','no','1','256.72');</v>
      </c>
      <c r="W251" s="59" t="s">
        <v>981</v>
      </c>
      <c r="X251" s="105" t="s">
        <v>982</v>
      </c>
    </row>
    <row r="252" spans="1:24" ht="99.75" x14ac:dyDescent="0.2">
      <c r="A252" s="60" t="s">
        <v>31</v>
      </c>
      <c r="B252" s="60" t="s">
        <v>309</v>
      </c>
      <c r="C252" s="61" t="s">
        <v>535</v>
      </c>
      <c r="D252" s="62">
        <v>1061795057</v>
      </c>
      <c r="E252" s="63" t="s">
        <v>311</v>
      </c>
      <c r="F252" s="60" t="s">
        <v>668</v>
      </c>
      <c r="G252" s="64" t="s">
        <v>537</v>
      </c>
      <c r="H252" s="64"/>
      <c r="I252" s="65">
        <v>40</v>
      </c>
      <c r="J252" s="65"/>
      <c r="K252" s="65" t="s">
        <v>660</v>
      </c>
      <c r="L252" s="76" t="s">
        <v>1179</v>
      </c>
      <c r="M252" s="59">
        <f>VLOOKUP(B252,'[2]deparmanentos (12)'!$C$1:$H$58,6,FALSE)</f>
        <v>29</v>
      </c>
      <c r="N252" s="59">
        <f>VLOOKUP(M252,'[2]deparmanentos (12)'!$A$1:$D$58,4,FALSE)</f>
        <v>5</v>
      </c>
      <c r="O252" s="60">
        <f>VLOOKUP(D252,'[4]tercero (30)'!$B$1:$Q$2234,16,FALSE)</f>
        <v>1</v>
      </c>
      <c r="P252" s="60" t="s">
        <v>309</v>
      </c>
      <c r="Q252" s="62">
        <v>1061795057</v>
      </c>
      <c r="R252" s="63" t="s">
        <v>311</v>
      </c>
      <c r="S252" s="65">
        <v>40</v>
      </c>
      <c r="T252" s="76" t="s">
        <v>1179</v>
      </c>
      <c r="U252" s="115" t="s">
        <v>1362</v>
      </c>
      <c r="V252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('2025-1','5','29','Ocasional','1061795057','GUERRERO DELGADO YULLY TATIANA','TC','','40','','Popayán','no','no','1','222.28');</v>
      </c>
      <c r="W252" s="59" t="s">
        <v>981</v>
      </c>
      <c r="X252" s="105" t="s">
        <v>982</v>
      </c>
    </row>
    <row r="253" spans="1:24" ht="99.75" x14ac:dyDescent="0.2">
      <c r="A253" s="60" t="s">
        <v>31</v>
      </c>
      <c r="B253" s="60" t="s">
        <v>309</v>
      </c>
      <c r="C253" s="61" t="s">
        <v>535</v>
      </c>
      <c r="D253" s="62">
        <v>1085898538</v>
      </c>
      <c r="E253" s="63" t="s">
        <v>312</v>
      </c>
      <c r="F253" s="60" t="s">
        <v>668</v>
      </c>
      <c r="G253" s="64" t="s">
        <v>537</v>
      </c>
      <c r="H253" s="64"/>
      <c r="I253" s="65">
        <v>40</v>
      </c>
      <c r="J253" s="65"/>
      <c r="K253" s="65" t="s">
        <v>660</v>
      </c>
      <c r="L253" s="76" t="s">
        <v>1127</v>
      </c>
      <c r="M253" s="59">
        <f>VLOOKUP(B253,'[2]deparmanentos (12)'!$C$1:$H$58,6,FALSE)</f>
        <v>29</v>
      </c>
      <c r="N253" s="59">
        <f>VLOOKUP(M253,'[2]deparmanentos (12)'!$A$1:$D$58,4,FALSE)</f>
        <v>5</v>
      </c>
      <c r="O253" s="60">
        <f>VLOOKUP(D253,'[4]tercero (30)'!$B$1:$Q$2234,16,FALSE)</f>
        <v>1</v>
      </c>
      <c r="P253" s="60" t="s">
        <v>309</v>
      </c>
      <c r="Q253" s="62">
        <v>1085898538</v>
      </c>
      <c r="R253" s="63" t="s">
        <v>312</v>
      </c>
      <c r="S253" s="65">
        <v>40</v>
      </c>
      <c r="T253" s="76" t="s">
        <v>1127</v>
      </c>
      <c r="U253" s="115" t="s">
        <v>1362</v>
      </c>
      <c r="V253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('2025-1','5','29','Ocasional','1085898538','GUERRERO ROJAS SONIA ELIZABETH','TC','','40','','Popayán','no','no','1','324.04');</v>
      </c>
      <c r="W253" s="59" t="s">
        <v>981</v>
      </c>
      <c r="X253" s="105" t="s">
        <v>982</v>
      </c>
    </row>
    <row r="254" spans="1:24" ht="99.75" x14ac:dyDescent="0.2">
      <c r="A254" s="60" t="s">
        <v>31</v>
      </c>
      <c r="B254" s="60" t="s">
        <v>309</v>
      </c>
      <c r="C254" s="61" t="s">
        <v>535</v>
      </c>
      <c r="D254" s="62">
        <v>1061803770</v>
      </c>
      <c r="E254" s="63" t="s">
        <v>592</v>
      </c>
      <c r="F254" s="60" t="s">
        <v>668</v>
      </c>
      <c r="G254" s="64" t="s">
        <v>539</v>
      </c>
      <c r="H254" s="64"/>
      <c r="I254" s="65">
        <v>20</v>
      </c>
      <c r="J254" s="65"/>
      <c r="K254" s="65" t="s">
        <v>660</v>
      </c>
      <c r="L254" s="76" t="s">
        <v>1055</v>
      </c>
      <c r="M254" s="59">
        <f>VLOOKUP(B254,'[2]deparmanentos (12)'!$C$1:$H$58,6,FALSE)</f>
        <v>29</v>
      </c>
      <c r="N254" s="59">
        <f>VLOOKUP(M254,'[2]deparmanentos (12)'!$A$1:$D$58,4,FALSE)</f>
        <v>5</v>
      </c>
      <c r="O254" s="60">
        <f>VLOOKUP(D254,'[4]tercero (30)'!$B$1:$Q$2234,16,FALSE)</f>
        <v>1</v>
      </c>
      <c r="P254" s="60" t="s">
        <v>309</v>
      </c>
      <c r="Q254" s="62">
        <v>1061803770</v>
      </c>
      <c r="R254" s="63" t="s">
        <v>592</v>
      </c>
      <c r="S254" s="65">
        <v>20</v>
      </c>
      <c r="T254" s="76" t="s">
        <v>1055</v>
      </c>
      <c r="U254" s="115" t="s">
        <v>1362</v>
      </c>
      <c r="V254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('2025-1','5','29','Ocasional','1061803770','NAVIA NAVIA JESÚS ALEXANDER','MT','','20','','Popayán','no','no','1','215.44');</v>
      </c>
      <c r="W254" s="59" t="s">
        <v>981</v>
      </c>
      <c r="X254" s="105" t="s">
        <v>982</v>
      </c>
    </row>
    <row r="255" spans="1:24" ht="99.75" x14ac:dyDescent="0.2">
      <c r="A255" s="60" t="s">
        <v>31</v>
      </c>
      <c r="B255" s="60" t="s">
        <v>309</v>
      </c>
      <c r="C255" s="61" t="s">
        <v>535</v>
      </c>
      <c r="D255" s="62">
        <v>76315484</v>
      </c>
      <c r="E255" s="63" t="s">
        <v>313</v>
      </c>
      <c r="F255" s="60" t="s">
        <v>668</v>
      </c>
      <c r="G255" s="64" t="s">
        <v>537</v>
      </c>
      <c r="H255" s="64"/>
      <c r="I255" s="65">
        <v>40</v>
      </c>
      <c r="J255" s="65"/>
      <c r="K255" s="65" t="s">
        <v>660</v>
      </c>
      <c r="L255" s="76">
        <v>401</v>
      </c>
      <c r="M255" s="59">
        <f>VLOOKUP(B255,'[2]deparmanentos (12)'!$C$1:$H$58,6,FALSE)</f>
        <v>29</v>
      </c>
      <c r="N255" s="59">
        <f>VLOOKUP(M255,'[2]deparmanentos (12)'!$A$1:$D$58,4,FALSE)</f>
        <v>5</v>
      </c>
      <c r="O255" s="60">
        <f>VLOOKUP(D255,'[4]tercero (30)'!$B$1:$Q$2234,16,FALSE)</f>
        <v>1</v>
      </c>
      <c r="P255" s="60" t="s">
        <v>309</v>
      </c>
      <c r="Q255" s="62">
        <v>76315484</v>
      </c>
      <c r="R255" s="63" t="s">
        <v>313</v>
      </c>
      <c r="S255" s="65">
        <v>40</v>
      </c>
      <c r="T255" s="76">
        <v>401</v>
      </c>
      <c r="U255" s="115" t="s">
        <v>1362</v>
      </c>
      <c r="V255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('2025-1','5','29','Ocasional','76315484','PEREZ OROZCO CARLOS ENRIQUE','TC','','40','','Popayán','no','no','1','401');</v>
      </c>
      <c r="W255" s="59" t="s">
        <v>981</v>
      </c>
      <c r="X255" s="105" t="s">
        <v>982</v>
      </c>
    </row>
    <row r="256" spans="1:24" ht="99.75" x14ac:dyDescent="0.2">
      <c r="A256" s="60" t="s">
        <v>31</v>
      </c>
      <c r="B256" s="60" t="s">
        <v>44</v>
      </c>
      <c r="C256" s="61" t="s">
        <v>535</v>
      </c>
      <c r="D256" s="62">
        <v>65745876</v>
      </c>
      <c r="E256" s="63" t="s">
        <v>314</v>
      </c>
      <c r="F256" s="60" t="s">
        <v>668</v>
      </c>
      <c r="G256" s="64" t="s">
        <v>537</v>
      </c>
      <c r="H256" s="64"/>
      <c r="I256" s="65">
        <v>40</v>
      </c>
      <c r="J256" s="65"/>
      <c r="K256" s="65" t="s">
        <v>660</v>
      </c>
      <c r="L256" s="76">
        <v>295</v>
      </c>
      <c r="M256" s="59">
        <f>VLOOKUP(B256,'[2]deparmanentos (12)'!$C$1:$H$58,6,FALSE)</f>
        <v>57</v>
      </c>
      <c r="N256" s="59">
        <f>VLOOKUP(M256,'[2]deparmanentos (12)'!$A$1:$D$58,4,FALSE)</f>
        <v>5</v>
      </c>
      <c r="O256" s="60">
        <f>VLOOKUP(D256,'[4]tercero (30)'!$B$1:$Q$2234,16,FALSE)</f>
        <v>1</v>
      </c>
      <c r="P256" s="60" t="s">
        <v>44</v>
      </c>
      <c r="Q256" s="62">
        <v>65745876</v>
      </c>
      <c r="R256" s="63" t="s">
        <v>314</v>
      </c>
      <c r="S256" s="65">
        <v>40</v>
      </c>
      <c r="T256" s="76">
        <v>295</v>
      </c>
      <c r="U256" s="115" t="s">
        <v>1362</v>
      </c>
      <c r="V256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('2025-1','5','57','Ocasional','65745876','ALBADAN MURILLO DIANA MARCELA','TC','','40','','Popayán','no','no','1','295');</v>
      </c>
      <c r="W256" s="59" t="s">
        <v>981</v>
      </c>
      <c r="X256" s="105" t="s">
        <v>982</v>
      </c>
    </row>
    <row r="257" spans="1:24" ht="99.75" x14ac:dyDescent="0.2">
      <c r="A257" s="60" t="s">
        <v>31</v>
      </c>
      <c r="B257" s="60" t="s">
        <v>44</v>
      </c>
      <c r="C257" s="61" t="s">
        <v>535</v>
      </c>
      <c r="D257" s="62">
        <v>25285935</v>
      </c>
      <c r="E257" s="63" t="s">
        <v>315</v>
      </c>
      <c r="F257" s="60" t="s">
        <v>668</v>
      </c>
      <c r="G257" s="64" t="s">
        <v>537</v>
      </c>
      <c r="H257" s="64"/>
      <c r="I257" s="65">
        <v>40</v>
      </c>
      <c r="J257" s="65"/>
      <c r="K257" s="65" t="s">
        <v>660</v>
      </c>
      <c r="L257" s="76">
        <v>341</v>
      </c>
      <c r="M257" s="59">
        <f>VLOOKUP(B257,'[2]deparmanentos (12)'!$C$1:$H$58,6,FALSE)</f>
        <v>57</v>
      </c>
      <c r="N257" s="59">
        <f>VLOOKUP(M257,'[2]deparmanentos (12)'!$A$1:$D$58,4,FALSE)</f>
        <v>5</v>
      </c>
      <c r="O257" s="60">
        <f>VLOOKUP(D257,'[4]tercero (30)'!$B$1:$Q$2234,16,FALSE)</f>
        <v>1</v>
      </c>
      <c r="P257" s="60" t="s">
        <v>44</v>
      </c>
      <c r="Q257" s="62">
        <v>25285935</v>
      </c>
      <c r="R257" s="63" t="s">
        <v>315</v>
      </c>
      <c r="S257" s="65">
        <v>40</v>
      </c>
      <c r="T257" s="76">
        <v>341</v>
      </c>
      <c r="U257" s="115" t="s">
        <v>1362</v>
      </c>
      <c r="V257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('2025-1','5','57','Ocasional','25285935','ASTAIZA SAMBONI MARY ELIZABETH','TC','','40','','Popayán','no','no','1','341');</v>
      </c>
      <c r="W257" s="59" t="s">
        <v>981</v>
      </c>
      <c r="X257" s="105" t="s">
        <v>982</v>
      </c>
    </row>
    <row r="258" spans="1:24" ht="99.75" x14ac:dyDescent="0.2">
      <c r="A258" s="60" t="s">
        <v>31</v>
      </c>
      <c r="B258" s="60" t="s">
        <v>44</v>
      </c>
      <c r="C258" s="61" t="s">
        <v>535</v>
      </c>
      <c r="D258" s="62">
        <v>1061718614</v>
      </c>
      <c r="E258" s="63" t="s">
        <v>316</v>
      </c>
      <c r="F258" s="60" t="s">
        <v>668</v>
      </c>
      <c r="G258" s="64" t="s">
        <v>537</v>
      </c>
      <c r="H258" s="64"/>
      <c r="I258" s="65">
        <v>40</v>
      </c>
      <c r="J258" s="65"/>
      <c r="K258" s="65" t="s">
        <v>660</v>
      </c>
      <c r="L258" s="76" t="s">
        <v>1180</v>
      </c>
      <c r="M258" s="59">
        <f>VLOOKUP(B258,'[2]deparmanentos (12)'!$C$1:$H$58,6,FALSE)</f>
        <v>57</v>
      </c>
      <c r="N258" s="59">
        <f>VLOOKUP(M258,'[2]deparmanentos (12)'!$A$1:$D$58,4,FALSE)</f>
        <v>5</v>
      </c>
      <c r="O258" s="60">
        <f>VLOOKUP(D258,'[4]tercero (30)'!$B$1:$Q$2234,16,FALSE)</f>
        <v>1</v>
      </c>
      <c r="P258" s="60" t="s">
        <v>44</v>
      </c>
      <c r="Q258" s="62">
        <v>1061718614</v>
      </c>
      <c r="R258" s="63" t="s">
        <v>316</v>
      </c>
      <c r="S258" s="65">
        <v>40</v>
      </c>
      <c r="T258" s="76" t="s">
        <v>1180</v>
      </c>
      <c r="U258" s="115" t="s">
        <v>1362</v>
      </c>
      <c r="V258" s="104" t="str">
        <f t="shared" si="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('2025-1','5','57','Ocasional','1061718614','COLLAZOS MALAGÓN ELKIN DARÍO','TC','','40','','Popayán','no','no','1','295.92');</v>
      </c>
      <c r="W258" s="59" t="s">
        <v>981</v>
      </c>
      <c r="X258" s="105" t="s">
        <v>982</v>
      </c>
    </row>
    <row r="259" spans="1:24" ht="99.75" x14ac:dyDescent="0.2">
      <c r="A259" s="60" t="s">
        <v>31</v>
      </c>
      <c r="B259" s="60" t="s">
        <v>44</v>
      </c>
      <c r="C259" s="61" t="s">
        <v>535</v>
      </c>
      <c r="D259" s="62">
        <v>1061718705</v>
      </c>
      <c r="E259" s="63" t="s">
        <v>317</v>
      </c>
      <c r="F259" s="60" t="s">
        <v>668</v>
      </c>
      <c r="G259" s="64" t="s">
        <v>537</v>
      </c>
      <c r="H259" s="64"/>
      <c r="I259" s="65">
        <v>40</v>
      </c>
      <c r="J259" s="65"/>
      <c r="K259" s="65" t="s">
        <v>660</v>
      </c>
      <c r="L259" s="76" t="s">
        <v>1181</v>
      </c>
      <c r="M259" s="59">
        <f>VLOOKUP(B259,'[2]deparmanentos (12)'!$C$1:$H$58,6,FALSE)</f>
        <v>57</v>
      </c>
      <c r="N259" s="59">
        <f>VLOOKUP(M259,'[2]deparmanentos (12)'!$A$1:$D$58,4,FALSE)</f>
        <v>5</v>
      </c>
      <c r="O259" s="60">
        <f>VLOOKUP(D259,'[4]tercero (30)'!$B$1:$Q$2234,16,FALSE)</f>
        <v>1</v>
      </c>
      <c r="P259" s="60" t="s">
        <v>44</v>
      </c>
      <c r="Q259" s="62">
        <v>1061718705</v>
      </c>
      <c r="R259" s="63" t="s">
        <v>317</v>
      </c>
      <c r="S259" s="65">
        <v>40</v>
      </c>
      <c r="T259" s="76" t="s">
        <v>1181</v>
      </c>
      <c r="U259" s="115" t="s">
        <v>1362</v>
      </c>
      <c r="V259" s="104" t="str">
        <f t="shared" ref="V259:V322" si="4">+U259&amp;N259&amp;X259&amp;M259&amp;X259&amp;F259&amp;X259&amp;D259&amp;X259&amp;E259&amp;X259&amp;G259&amp;X259&amp;H259&amp;X259&amp;I259&amp;X259&amp;J259&amp;X259&amp;K259&amp;X259&amp;"no"&amp;X259&amp;"no"&amp;X259&amp;"1"&amp;X259&amp;L259&amp;"');"</f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('2025-1','5','57','Ocasional','1061718705','FLOREZ VIDAL CARLOS ANDRES','TC','','40','','Popayán','no','no','1','229.2');</v>
      </c>
      <c r="W259" s="59" t="s">
        <v>981</v>
      </c>
      <c r="X259" s="105" t="s">
        <v>982</v>
      </c>
    </row>
    <row r="260" spans="1:24" ht="99.75" x14ac:dyDescent="0.2">
      <c r="A260" s="60" t="s">
        <v>31</v>
      </c>
      <c r="B260" s="60" t="s">
        <v>44</v>
      </c>
      <c r="C260" s="61" t="s">
        <v>535</v>
      </c>
      <c r="D260" s="62">
        <v>48600274</v>
      </c>
      <c r="E260" s="63" t="s">
        <v>318</v>
      </c>
      <c r="F260" s="60" t="s">
        <v>668</v>
      </c>
      <c r="G260" s="64" t="s">
        <v>537</v>
      </c>
      <c r="H260" s="64"/>
      <c r="I260" s="65">
        <v>40</v>
      </c>
      <c r="J260" s="65"/>
      <c r="K260" s="65" t="s">
        <v>660</v>
      </c>
      <c r="L260" s="76">
        <v>341</v>
      </c>
      <c r="M260" s="59">
        <f>VLOOKUP(B260,'[2]deparmanentos (12)'!$C$1:$H$58,6,FALSE)</f>
        <v>57</v>
      </c>
      <c r="N260" s="59">
        <f>VLOOKUP(M260,'[2]deparmanentos (12)'!$A$1:$D$58,4,FALSE)</f>
        <v>5</v>
      </c>
      <c r="O260" s="60">
        <f>VLOOKUP(D260,'[4]tercero (30)'!$B$1:$Q$2234,16,FALSE)</f>
        <v>1</v>
      </c>
      <c r="P260" s="60" t="s">
        <v>44</v>
      </c>
      <c r="Q260" s="62">
        <v>48600274</v>
      </c>
      <c r="R260" s="63" t="s">
        <v>318</v>
      </c>
      <c r="S260" s="65">
        <v>40</v>
      </c>
      <c r="T260" s="76">
        <v>341</v>
      </c>
      <c r="U260" s="115" t="s">
        <v>1362</v>
      </c>
      <c r="V260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('2025-1','5','57','Ocasional','48600274','FORNARO ANTE  VALENTINA','TC','','40','','Popayán','no','no','1','341');</v>
      </c>
      <c r="W260" s="59" t="s">
        <v>981</v>
      </c>
      <c r="X260" s="105" t="s">
        <v>982</v>
      </c>
    </row>
    <row r="261" spans="1:24" ht="99.75" x14ac:dyDescent="0.2">
      <c r="A261" s="60" t="s">
        <v>31</v>
      </c>
      <c r="B261" s="60" t="s">
        <v>44</v>
      </c>
      <c r="C261" s="61" t="s">
        <v>535</v>
      </c>
      <c r="D261" s="62">
        <v>1061758408</v>
      </c>
      <c r="E261" s="63" t="s">
        <v>319</v>
      </c>
      <c r="F261" s="60" t="s">
        <v>668</v>
      </c>
      <c r="G261" s="64" t="s">
        <v>537</v>
      </c>
      <c r="H261" s="64"/>
      <c r="I261" s="65">
        <v>40</v>
      </c>
      <c r="J261" s="65"/>
      <c r="K261" s="65" t="s">
        <v>660</v>
      </c>
      <c r="L261" s="76">
        <v>275</v>
      </c>
      <c r="M261" s="59">
        <f>VLOOKUP(B261,'[2]deparmanentos (12)'!$C$1:$H$58,6,FALSE)</f>
        <v>57</v>
      </c>
      <c r="N261" s="59">
        <f>VLOOKUP(M261,'[2]deparmanentos (12)'!$A$1:$D$58,4,FALSE)</f>
        <v>5</v>
      </c>
      <c r="O261" s="60">
        <f>VLOOKUP(D261,'[4]tercero (30)'!$B$1:$Q$2234,16,FALSE)</f>
        <v>1</v>
      </c>
      <c r="P261" s="60" t="s">
        <v>44</v>
      </c>
      <c r="Q261" s="62">
        <v>1061758408</v>
      </c>
      <c r="R261" s="63" t="s">
        <v>319</v>
      </c>
      <c r="S261" s="65">
        <v>40</v>
      </c>
      <c r="T261" s="76">
        <v>275</v>
      </c>
      <c r="U261" s="115" t="s">
        <v>1362</v>
      </c>
      <c r="V261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('2025-1','5','57','Ocasional','1061758408','GARCIA ALVAREZ JHONIER ALEXIS','TC','','40','','Popayán','no','no','1','275');</v>
      </c>
      <c r="W261" s="59" t="s">
        <v>981</v>
      </c>
      <c r="X261" s="105" t="s">
        <v>982</v>
      </c>
    </row>
    <row r="262" spans="1:24" ht="99.75" x14ac:dyDescent="0.2">
      <c r="A262" s="60" t="s">
        <v>31</v>
      </c>
      <c r="B262" s="60" t="s">
        <v>44</v>
      </c>
      <c r="C262" s="61" t="s">
        <v>535</v>
      </c>
      <c r="D262" s="62">
        <v>1061749560</v>
      </c>
      <c r="E262" s="63" t="s">
        <v>320</v>
      </c>
      <c r="F262" s="60" t="s">
        <v>668</v>
      </c>
      <c r="G262" s="64" t="s">
        <v>537</v>
      </c>
      <c r="H262" s="64"/>
      <c r="I262" s="65">
        <v>40</v>
      </c>
      <c r="J262" s="65"/>
      <c r="K262" s="65" t="s">
        <v>660</v>
      </c>
      <c r="L262" s="76" t="s">
        <v>1182</v>
      </c>
      <c r="M262" s="59">
        <f>VLOOKUP(B262,'[2]deparmanentos (12)'!$C$1:$H$58,6,FALSE)</f>
        <v>57</v>
      </c>
      <c r="N262" s="59">
        <f>VLOOKUP(M262,'[2]deparmanentos (12)'!$A$1:$D$58,4,FALSE)</f>
        <v>5</v>
      </c>
      <c r="O262" s="60">
        <f>VLOOKUP(D262,'[4]tercero (30)'!$B$1:$Q$2234,16,FALSE)</f>
        <v>1</v>
      </c>
      <c r="P262" s="60" t="s">
        <v>44</v>
      </c>
      <c r="Q262" s="62">
        <v>1061749560</v>
      </c>
      <c r="R262" s="63" t="s">
        <v>320</v>
      </c>
      <c r="S262" s="65">
        <v>40</v>
      </c>
      <c r="T262" s="76" t="s">
        <v>1182</v>
      </c>
      <c r="U262" s="115" t="s">
        <v>1362</v>
      </c>
      <c r="V262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('2025-1','5','57','Ocasional','1061749560','GONZALEZ MARTINEZ DANIEL ERNESTO','TC','','40','','Popayán','no','no','1','274.28');</v>
      </c>
      <c r="W262" s="59" t="s">
        <v>981</v>
      </c>
      <c r="X262" s="105" t="s">
        <v>982</v>
      </c>
    </row>
    <row r="263" spans="1:24" ht="99.75" x14ac:dyDescent="0.2">
      <c r="A263" s="60" t="s">
        <v>31</v>
      </c>
      <c r="B263" s="60" t="s">
        <v>44</v>
      </c>
      <c r="C263" s="61" t="s">
        <v>535</v>
      </c>
      <c r="D263" s="62">
        <v>92511255</v>
      </c>
      <c r="E263" s="63" t="s">
        <v>593</v>
      </c>
      <c r="F263" s="60" t="s">
        <v>668</v>
      </c>
      <c r="G263" s="64" t="s">
        <v>537</v>
      </c>
      <c r="H263" s="64"/>
      <c r="I263" s="65">
        <v>40</v>
      </c>
      <c r="J263" s="65"/>
      <c r="K263" s="65" t="s">
        <v>660</v>
      </c>
      <c r="L263" s="76">
        <v>281</v>
      </c>
      <c r="M263" s="59">
        <f>VLOOKUP(B263,'[2]deparmanentos (12)'!$C$1:$H$58,6,FALSE)</f>
        <v>57</v>
      </c>
      <c r="N263" s="59">
        <f>VLOOKUP(M263,'[2]deparmanentos (12)'!$A$1:$D$58,4,FALSE)</f>
        <v>5</v>
      </c>
      <c r="O263" s="60">
        <f>VLOOKUP(D263,'[4]tercero (30)'!$B$1:$Q$2234,16,FALSE)</f>
        <v>1</v>
      </c>
      <c r="P263" s="60" t="s">
        <v>44</v>
      </c>
      <c r="Q263" s="62">
        <v>92511255</v>
      </c>
      <c r="R263" s="63" t="s">
        <v>593</v>
      </c>
      <c r="S263" s="65">
        <v>40</v>
      </c>
      <c r="T263" s="76">
        <v>281</v>
      </c>
      <c r="U263" s="115" t="s">
        <v>1362</v>
      </c>
      <c r="V263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('2025-1','5','57','Ocasional','92511255','HERNANDEZ M. FRANCISCO ANTONIO','TC','','40','','Popayán','no','no','1','281');</v>
      </c>
      <c r="W263" s="59" t="s">
        <v>981</v>
      </c>
      <c r="X263" s="105" t="s">
        <v>982</v>
      </c>
    </row>
    <row r="264" spans="1:24" ht="99.75" x14ac:dyDescent="0.2">
      <c r="A264" s="60" t="s">
        <v>31</v>
      </c>
      <c r="B264" s="60" t="s">
        <v>44</v>
      </c>
      <c r="C264" s="61" t="s">
        <v>535</v>
      </c>
      <c r="D264" s="62">
        <v>1084250543</v>
      </c>
      <c r="E264" s="63" t="s">
        <v>322</v>
      </c>
      <c r="F264" s="60" t="s">
        <v>668</v>
      </c>
      <c r="G264" s="64" t="s">
        <v>537</v>
      </c>
      <c r="H264" s="64"/>
      <c r="I264" s="65">
        <v>40</v>
      </c>
      <c r="J264" s="65"/>
      <c r="K264" s="65" t="s">
        <v>660</v>
      </c>
      <c r="L264" s="76">
        <v>235</v>
      </c>
      <c r="M264" s="59">
        <f>VLOOKUP(B264,'[2]deparmanentos (12)'!$C$1:$H$58,6,FALSE)</f>
        <v>57</v>
      </c>
      <c r="N264" s="59">
        <f>VLOOKUP(M264,'[2]deparmanentos (12)'!$A$1:$D$58,4,FALSE)</f>
        <v>5</v>
      </c>
      <c r="O264" s="60">
        <f>VLOOKUP(D264,'[4]tercero (30)'!$B$1:$Q$2234,16,FALSE)</f>
        <v>1</v>
      </c>
      <c r="P264" s="60" t="s">
        <v>44</v>
      </c>
      <c r="Q264" s="62">
        <v>1084250543</v>
      </c>
      <c r="R264" s="63" t="s">
        <v>322</v>
      </c>
      <c r="S264" s="65">
        <v>40</v>
      </c>
      <c r="T264" s="76">
        <v>235</v>
      </c>
      <c r="U264" s="115" t="s">
        <v>1362</v>
      </c>
      <c r="V264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('2025-1','5','57','Ocasional','1084250543','MURCIA MUÑOZ CLAUDIA VIVIANA','TC','','40','','Popayán','no','no','1','235');</v>
      </c>
      <c r="W264" s="59" t="s">
        <v>981</v>
      </c>
      <c r="X264" s="105" t="s">
        <v>982</v>
      </c>
    </row>
    <row r="265" spans="1:24" ht="99.75" x14ac:dyDescent="0.2">
      <c r="A265" s="60" t="s">
        <v>31</v>
      </c>
      <c r="B265" s="60" t="s">
        <v>44</v>
      </c>
      <c r="C265" s="61" t="s">
        <v>535</v>
      </c>
      <c r="D265" s="62">
        <v>34546236</v>
      </c>
      <c r="E265" s="63" t="s">
        <v>323</v>
      </c>
      <c r="F265" s="60" t="s">
        <v>668</v>
      </c>
      <c r="G265" s="64" t="s">
        <v>537</v>
      </c>
      <c r="H265" s="64"/>
      <c r="I265" s="65">
        <v>40</v>
      </c>
      <c r="J265" s="65"/>
      <c r="K265" s="65" t="s">
        <v>660</v>
      </c>
      <c r="L265" s="76">
        <v>301</v>
      </c>
      <c r="M265" s="59">
        <f>VLOOKUP(B265,'[2]deparmanentos (12)'!$C$1:$H$58,6,FALSE)</f>
        <v>57</v>
      </c>
      <c r="N265" s="59">
        <f>VLOOKUP(M265,'[2]deparmanentos (12)'!$A$1:$D$58,4,FALSE)</f>
        <v>5</v>
      </c>
      <c r="O265" s="60">
        <f>VLOOKUP(D265,'[4]tercero (30)'!$B$1:$Q$2234,16,FALSE)</f>
        <v>1</v>
      </c>
      <c r="P265" s="60" t="s">
        <v>44</v>
      </c>
      <c r="Q265" s="62">
        <v>34546236</v>
      </c>
      <c r="R265" s="63" t="s">
        <v>323</v>
      </c>
      <c r="S265" s="65">
        <v>40</v>
      </c>
      <c r="T265" s="76">
        <v>301</v>
      </c>
      <c r="U265" s="115" t="s">
        <v>1362</v>
      </c>
      <c r="V265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('2025-1','5','57','Ocasional','34546236','NARVAEZ BURBANO ELVIA NANCY','TC','','40','','Popayán','no','no','1','301');</v>
      </c>
      <c r="W265" s="59" t="s">
        <v>981</v>
      </c>
      <c r="X265" s="105" t="s">
        <v>982</v>
      </c>
    </row>
    <row r="266" spans="1:24" ht="99.75" x14ac:dyDescent="0.2">
      <c r="A266" s="60" t="s">
        <v>31</v>
      </c>
      <c r="B266" s="60" t="s">
        <v>44</v>
      </c>
      <c r="C266" s="61" t="s">
        <v>535</v>
      </c>
      <c r="D266" s="62">
        <v>76321871</v>
      </c>
      <c r="E266" s="63" t="s">
        <v>324</v>
      </c>
      <c r="F266" s="60" t="s">
        <v>668</v>
      </c>
      <c r="G266" s="64" t="s">
        <v>537</v>
      </c>
      <c r="H266" s="64"/>
      <c r="I266" s="65">
        <v>40</v>
      </c>
      <c r="J266" s="65"/>
      <c r="K266" s="65" t="s">
        <v>660</v>
      </c>
      <c r="L266" s="76">
        <v>275</v>
      </c>
      <c r="M266" s="59">
        <f>VLOOKUP(B266,'[2]deparmanentos (12)'!$C$1:$H$58,6,FALSE)</f>
        <v>57</v>
      </c>
      <c r="N266" s="59">
        <f>VLOOKUP(M266,'[2]deparmanentos (12)'!$A$1:$D$58,4,FALSE)</f>
        <v>5</v>
      </c>
      <c r="O266" s="60">
        <f>VLOOKUP(D266,'[4]tercero (30)'!$B$1:$Q$2234,16,FALSE)</f>
        <v>1</v>
      </c>
      <c r="P266" s="60" t="s">
        <v>44</v>
      </c>
      <c r="Q266" s="62">
        <v>76321871</v>
      </c>
      <c r="R266" s="63" t="s">
        <v>324</v>
      </c>
      <c r="S266" s="65">
        <v>40</v>
      </c>
      <c r="T266" s="76">
        <v>275</v>
      </c>
      <c r="U266" s="115" t="s">
        <v>1362</v>
      </c>
      <c r="V266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('2025-1','5','57','Ocasional','76321871','PERAFAN SERNA JULIAN FERNANDO','TC','','40','','Popayán','no','no','1','275');</v>
      </c>
      <c r="W266" s="59" t="s">
        <v>981</v>
      </c>
      <c r="X266" s="105" t="s">
        <v>982</v>
      </c>
    </row>
    <row r="267" spans="1:24" ht="99.75" x14ac:dyDescent="0.2">
      <c r="A267" s="60" t="s">
        <v>31</v>
      </c>
      <c r="B267" s="60" t="s">
        <v>44</v>
      </c>
      <c r="C267" s="61" t="s">
        <v>535</v>
      </c>
      <c r="D267" s="62">
        <v>76318175</v>
      </c>
      <c r="E267" s="63" t="s">
        <v>325</v>
      </c>
      <c r="F267" s="60" t="s">
        <v>668</v>
      </c>
      <c r="G267" s="64" t="s">
        <v>537</v>
      </c>
      <c r="H267" s="64"/>
      <c r="I267" s="65">
        <v>40</v>
      </c>
      <c r="J267" s="65"/>
      <c r="K267" s="65" t="s">
        <v>660</v>
      </c>
      <c r="L267" s="76">
        <v>235</v>
      </c>
      <c r="M267" s="59">
        <f>VLOOKUP(B267,'[2]deparmanentos (12)'!$C$1:$H$58,6,FALSE)</f>
        <v>57</v>
      </c>
      <c r="N267" s="59">
        <f>VLOOKUP(M267,'[2]deparmanentos (12)'!$A$1:$D$58,4,FALSE)</f>
        <v>5</v>
      </c>
      <c r="O267" s="60">
        <f>VLOOKUP(D267,'[4]tercero (30)'!$B$1:$Q$2234,16,FALSE)</f>
        <v>1</v>
      </c>
      <c r="P267" s="60" t="s">
        <v>44</v>
      </c>
      <c r="Q267" s="62">
        <v>76318175</v>
      </c>
      <c r="R267" s="63" t="s">
        <v>325</v>
      </c>
      <c r="S267" s="65">
        <v>40</v>
      </c>
      <c r="T267" s="76">
        <v>235</v>
      </c>
      <c r="U267" s="115" t="s">
        <v>1362</v>
      </c>
      <c r="V267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('2025-1','5','57','Ocasional','76318175','PEREZ DUEÑAS JOSE LUIS','TC','','40','','Popayán','no','no','1','235');</v>
      </c>
      <c r="W267" s="59" t="s">
        <v>981</v>
      </c>
      <c r="X267" s="105" t="s">
        <v>982</v>
      </c>
    </row>
    <row r="268" spans="1:24" ht="99.75" x14ac:dyDescent="0.2">
      <c r="A268" s="60" t="s">
        <v>31</v>
      </c>
      <c r="B268" s="60" t="s">
        <v>44</v>
      </c>
      <c r="C268" s="61" t="s">
        <v>535</v>
      </c>
      <c r="D268" s="62">
        <v>34320887</v>
      </c>
      <c r="E268" s="63" t="s">
        <v>326</v>
      </c>
      <c r="F268" s="60" t="s">
        <v>668</v>
      </c>
      <c r="G268" s="64" t="s">
        <v>537</v>
      </c>
      <c r="H268" s="64"/>
      <c r="I268" s="65">
        <v>40</v>
      </c>
      <c r="J268" s="65"/>
      <c r="K268" s="65" t="s">
        <v>660</v>
      </c>
      <c r="L268" s="76">
        <v>341</v>
      </c>
      <c r="M268" s="59">
        <f>VLOOKUP(B268,'[2]deparmanentos (12)'!$C$1:$H$58,6,FALSE)</f>
        <v>57</v>
      </c>
      <c r="N268" s="59">
        <f>VLOOKUP(M268,'[2]deparmanentos (12)'!$A$1:$D$58,4,FALSE)</f>
        <v>5</v>
      </c>
      <c r="O268" s="60">
        <f>VLOOKUP(D268,'[4]tercero (30)'!$B$1:$Q$2234,16,FALSE)</f>
        <v>1</v>
      </c>
      <c r="P268" s="60" t="s">
        <v>44</v>
      </c>
      <c r="Q268" s="62">
        <v>34320887</v>
      </c>
      <c r="R268" s="63" t="s">
        <v>326</v>
      </c>
      <c r="S268" s="65">
        <v>40</v>
      </c>
      <c r="T268" s="76">
        <v>341</v>
      </c>
      <c r="U268" s="115" t="s">
        <v>1362</v>
      </c>
      <c r="V268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('2025-1','5','57','Ocasional','34320887','RIVERA ERAZO ZHEIDY MABEL','TC','','40','','Popayán','no','no','1','341');</v>
      </c>
      <c r="W268" s="59" t="s">
        <v>981</v>
      </c>
      <c r="X268" s="105" t="s">
        <v>982</v>
      </c>
    </row>
    <row r="269" spans="1:24" ht="99.75" x14ac:dyDescent="0.2">
      <c r="A269" s="60" t="s">
        <v>31</v>
      </c>
      <c r="B269" s="60" t="s">
        <v>44</v>
      </c>
      <c r="C269" s="61" t="s">
        <v>535</v>
      </c>
      <c r="D269" s="62">
        <v>1061721855</v>
      </c>
      <c r="E269" s="63" t="s">
        <v>327</v>
      </c>
      <c r="F269" s="60" t="s">
        <v>668</v>
      </c>
      <c r="G269" s="64" t="s">
        <v>537</v>
      </c>
      <c r="H269" s="64"/>
      <c r="I269" s="65">
        <v>40</v>
      </c>
      <c r="J269" s="65"/>
      <c r="K269" s="65" t="s">
        <v>660</v>
      </c>
      <c r="L269" s="76">
        <v>275</v>
      </c>
      <c r="M269" s="59">
        <f>VLOOKUP(B269,'[2]deparmanentos (12)'!$C$1:$H$58,6,FALSE)</f>
        <v>57</v>
      </c>
      <c r="N269" s="59">
        <f>VLOOKUP(M269,'[2]deparmanentos (12)'!$A$1:$D$58,4,FALSE)</f>
        <v>5</v>
      </c>
      <c r="O269" s="60">
        <f>VLOOKUP(D269,'[4]tercero (30)'!$B$1:$Q$2234,16,FALSE)</f>
        <v>1</v>
      </c>
      <c r="P269" s="60" t="s">
        <v>44</v>
      </c>
      <c r="Q269" s="62">
        <v>1061721855</v>
      </c>
      <c r="R269" s="63" t="s">
        <v>327</v>
      </c>
      <c r="S269" s="65">
        <v>40</v>
      </c>
      <c r="T269" s="76">
        <v>275</v>
      </c>
      <c r="U269" s="115" t="s">
        <v>1362</v>
      </c>
      <c r="V269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('2025-1','5','57','Ocasional','1061721855','ROJAS FERNANDEZ  MARIBEL','TC','','40','','Popayán','no','no','1','275');</v>
      </c>
      <c r="W269" s="59" t="s">
        <v>981</v>
      </c>
      <c r="X269" s="105" t="s">
        <v>982</v>
      </c>
    </row>
    <row r="270" spans="1:24" ht="99.75" x14ac:dyDescent="0.2">
      <c r="A270" s="60" t="s">
        <v>31</v>
      </c>
      <c r="B270" s="60" t="s">
        <v>47</v>
      </c>
      <c r="C270" s="61" t="s">
        <v>535</v>
      </c>
      <c r="D270" s="62">
        <v>1061693922</v>
      </c>
      <c r="E270" s="63" t="s">
        <v>328</v>
      </c>
      <c r="F270" s="60" t="s">
        <v>668</v>
      </c>
      <c r="G270" s="64" t="s">
        <v>539</v>
      </c>
      <c r="H270" s="64"/>
      <c r="I270" s="65">
        <v>20</v>
      </c>
      <c r="J270" s="65"/>
      <c r="K270" s="65" t="s">
        <v>660</v>
      </c>
      <c r="L270" s="76" t="s">
        <v>1183</v>
      </c>
      <c r="M270" s="59">
        <f>VLOOKUP(B270,'[2]deparmanentos (12)'!$C$1:$H$58,6,FALSE)</f>
        <v>30</v>
      </c>
      <c r="N270" s="59">
        <f>VLOOKUP(M270,'[2]deparmanentos (12)'!$A$1:$D$58,4,FALSE)</f>
        <v>5</v>
      </c>
      <c r="O270" s="60">
        <f>VLOOKUP(D270,'[4]tercero (30)'!$B$1:$Q$2234,16,FALSE)</f>
        <v>1</v>
      </c>
      <c r="P270" s="60" t="s">
        <v>47</v>
      </c>
      <c r="Q270" s="62">
        <v>1061693922</v>
      </c>
      <c r="R270" s="63" t="s">
        <v>328</v>
      </c>
      <c r="S270" s="65">
        <v>20</v>
      </c>
      <c r="T270" s="76" t="s">
        <v>1183</v>
      </c>
      <c r="U270" s="115" t="s">
        <v>1362</v>
      </c>
      <c r="V270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('2025-1','5','30','Ocasional','1061693922','CERON PORTILLA ANA CATALINA','MT','','20','','Popayán','no','no','1','280.64');</v>
      </c>
      <c r="W270" s="59" t="s">
        <v>981</v>
      </c>
      <c r="X270" s="105" t="s">
        <v>982</v>
      </c>
    </row>
    <row r="271" spans="1:24" ht="99.75" x14ac:dyDescent="0.2">
      <c r="A271" s="60" t="s">
        <v>31</v>
      </c>
      <c r="B271" s="60" t="s">
        <v>47</v>
      </c>
      <c r="C271" s="61" t="s">
        <v>535</v>
      </c>
      <c r="D271" s="62">
        <v>16265499</v>
      </c>
      <c r="E271" s="63" t="s">
        <v>594</v>
      </c>
      <c r="F271" s="60" t="s">
        <v>668</v>
      </c>
      <c r="G271" s="64" t="s">
        <v>537</v>
      </c>
      <c r="H271" s="64"/>
      <c r="I271" s="65">
        <v>40</v>
      </c>
      <c r="J271" s="65"/>
      <c r="K271" s="65" t="s">
        <v>660</v>
      </c>
      <c r="L271" s="76" t="s">
        <v>1184</v>
      </c>
      <c r="M271" s="59">
        <f>VLOOKUP(B271,'[2]deparmanentos (12)'!$C$1:$H$58,6,FALSE)</f>
        <v>30</v>
      </c>
      <c r="N271" s="59">
        <f>VLOOKUP(M271,'[2]deparmanentos (12)'!$A$1:$D$58,4,FALSE)</f>
        <v>5</v>
      </c>
      <c r="O271" s="60">
        <f>VLOOKUP(D271,'[4]tercero (30)'!$B$1:$Q$2234,16,FALSE)</f>
        <v>1</v>
      </c>
      <c r="P271" s="60" t="s">
        <v>47</v>
      </c>
      <c r="Q271" s="62">
        <v>16265499</v>
      </c>
      <c r="R271" s="63" t="s">
        <v>594</v>
      </c>
      <c r="S271" s="65">
        <v>40</v>
      </c>
      <c r="T271" s="76" t="s">
        <v>1184</v>
      </c>
      <c r="U271" s="115" t="s">
        <v>1362</v>
      </c>
      <c r="V271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('2025-1','5','30','Ocasional','16265499','CHAMORRO H. GUSTAVO HERNANDO','TC','','40','','Popayán','no','no','1','392.4');</v>
      </c>
      <c r="W271" s="59" t="s">
        <v>981</v>
      </c>
      <c r="X271" s="105" t="s">
        <v>982</v>
      </c>
    </row>
    <row r="272" spans="1:24" ht="99.75" x14ac:dyDescent="0.2">
      <c r="A272" s="60" t="s">
        <v>31</v>
      </c>
      <c r="B272" s="60" t="s">
        <v>47</v>
      </c>
      <c r="C272" s="61" t="s">
        <v>535</v>
      </c>
      <c r="D272" s="62">
        <v>1061747901</v>
      </c>
      <c r="E272" s="63" t="s">
        <v>329</v>
      </c>
      <c r="F272" s="60" t="s">
        <v>668</v>
      </c>
      <c r="G272" s="64" t="s">
        <v>537</v>
      </c>
      <c r="H272" s="64"/>
      <c r="I272" s="65">
        <v>40</v>
      </c>
      <c r="J272" s="65"/>
      <c r="K272" s="65" t="s">
        <v>660</v>
      </c>
      <c r="L272" s="76">
        <v>286</v>
      </c>
      <c r="M272" s="59">
        <f>VLOOKUP(B272,'[2]deparmanentos (12)'!$C$1:$H$58,6,FALSE)</f>
        <v>30</v>
      </c>
      <c r="N272" s="59">
        <f>VLOOKUP(M272,'[2]deparmanentos (12)'!$A$1:$D$58,4,FALSE)</f>
        <v>5</v>
      </c>
      <c r="O272" s="60">
        <f>VLOOKUP(D272,'[4]tercero (30)'!$B$1:$Q$2234,16,FALSE)</f>
        <v>1</v>
      </c>
      <c r="P272" s="60" t="s">
        <v>47</v>
      </c>
      <c r="Q272" s="62">
        <v>1061747901</v>
      </c>
      <c r="R272" s="63" t="s">
        <v>329</v>
      </c>
      <c r="S272" s="65">
        <v>40</v>
      </c>
      <c r="T272" s="76">
        <v>286</v>
      </c>
      <c r="U272" s="115" t="s">
        <v>1362</v>
      </c>
      <c r="V272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('2025-1','5','30','Ocasional','1061747901','COBO PAZ NATALIA','TC','','40','','Popayán','no','no','1','286');</v>
      </c>
      <c r="W272" s="59" t="s">
        <v>981</v>
      </c>
      <c r="X272" s="105" t="s">
        <v>982</v>
      </c>
    </row>
    <row r="273" spans="1:24" ht="99.75" x14ac:dyDescent="0.2">
      <c r="A273" s="60" t="s">
        <v>31</v>
      </c>
      <c r="B273" s="60" t="s">
        <v>47</v>
      </c>
      <c r="C273" s="61" t="s">
        <v>535</v>
      </c>
      <c r="D273" s="62">
        <v>16536890</v>
      </c>
      <c r="E273" s="63" t="s">
        <v>330</v>
      </c>
      <c r="F273" s="60" t="s">
        <v>668</v>
      </c>
      <c r="G273" s="64" t="s">
        <v>537</v>
      </c>
      <c r="H273" s="64"/>
      <c r="I273" s="65">
        <v>40</v>
      </c>
      <c r="J273" s="65"/>
      <c r="K273" s="65" t="s">
        <v>660</v>
      </c>
      <c r="L273" s="76">
        <v>255</v>
      </c>
      <c r="M273" s="59">
        <f>VLOOKUP(B273,'[2]deparmanentos (12)'!$C$1:$H$58,6,FALSE)</f>
        <v>30</v>
      </c>
      <c r="N273" s="59">
        <f>VLOOKUP(M273,'[2]deparmanentos (12)'!$A$1:$D$58,4,FALSE)</f>
        <v>5</v>
      </c>
      <c r="O273" s="60">
        <f>VLOOKUP(D273,'[4]tercero (30)'!$B$1:$Q$2234,16,FALSE)</f>
        <v>1</v>
      </c>
      <c r="P273" s="60" t="s">
        <v>47</v>
      </c>
      <c r="Q273" s="62">
        <v>16536890</v>
      </c>
      <c r="R273" s="63" t="s">
        <v>330</v>
      </c>
      <c r="S273" s="65">
        <v>40</v>
      </c>
      <c r="T273" s="76">
        <v>255</v>
      </c>
      <c r="U273" s="115" t="s">
        <v>1362</v>
      </c>
      <c r="V273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('2025-1','5','30','Ocasional','16536890','CORONELL TOVAR JORGE IVAN','TC','','40','','Popayán','no','no','1','255');</v>
      </c>
      <c r="W273" s="59" t="s">
        <v>981</v>
      </c>
      <c r="X273" s="105" t="s">
        <v>982</v>
      </c>
    </row>
    <row r="274" spans="1:24" ht="99.75" x14ac:dyDescent="0.2">
      <c r="A274" s="60" t="s">
        <v>31</v>
      </c>
      <c r="B274" s="60" t="s">
        <v>47</v>
      </c>
      <c r="C274" s="61" t="s">
        <v>535</v>
      </c>
      <c r="D274" s="62">
        <v>6421721</v>
      </c>
      <c r="E274" s="63" t="s">
        <v>331</v>
      </c>
      <c r="F274" s="60" t="s">
        <v>668</v>
      </c>
      <c r="G274" s="64" t="s">
        <v>537</v>
      </c>
      <c r="H274" s="64"/>
      <c r="I274" s="65">
        <v>40</v>
      </c>
      <c r="J274" s="65"/>
      <c r="K274" s="65" t="s">
        <v>660</v>
      </c>
      <c r="L274" s="76">
        <v>321</v>
      </c>
      <c r="M274" s="59">
        <f>VLOOKUP(B274,'[2]deparmanentos (12)'!$C$1:$H$58,6,FALSE)</f>
        <v>30</v>
      </c>
      <c r="N274" s="59">
        <f>VLOOKUP(M274,'[2]deparmanentos (12)'!$A$1:$D$58,4,FALSE)</f>
        <v>5</v>
      </c>
      <c r="O274" s="60">
        <f>VLOOKUP(D274,'[4]tercero (30)'!$B$1:$Q$2234,16,FALSE)</f>
        <v>1</v>
      </c>
      <c r="P274" s="60" t="s">
        <v>47</v>
      </c>
      <c r="Q274" s="62">
        <v>6421721</v>
      </c>
      <c r="R274" s="63" t="s">
        <v>331</v>
      </c>
      <c r="S274" s="65">
        <v>40</v>
      </c>
      <c r="T274" s="76">
        <v>321</v>
      </c>
      <c r="U274" s="115" t="s">
        <v>1362</v>
      </c>
      <c r="V274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('2025-1','5','30','Ocasional','6421721','ESPINOSA DE LA PAVA  WILSON','TC','','40','','Popayán','no','no','1','321');</v>
      </c>
      <c r="W274" s="59" t="s">
        <v>981</v>
      </c>
      <c r="X274" s="105" t="s">
        <v>982</v>
      </c>
    </row>
    <row r="275" spans="1:24" ht="99.75" x14ac:dyDescent="0.2">
      <c r="A275" s="60" t="s">
        <v>31</v>
      </c>
      <c r="B275" s="60" t="s">
        <v>47</v>
      </c>
      <c r="C275" s="61" t="s">
        <v>535</v>
      </c>
      <c r="D275" s="62">
        <v>1061704241</v>
      </c>
      <c r="E275" s="63" t="s">
        <v>595</v>
      </c>
      <c r="F275" s="60" t="s">
        <v>668</v>
      </c>
      <c r="G275" s="78" t="s">
        <v>539</v>
      </c>
      <c r="H275" s="78"/>
      <c r="I275" s="65">
        <v>20</v>
      </c>
      <c r="J275" s="65"/>
      <c r="K275" s="65" t="s">
        <v>660</v>
      </c>
      <c r="L275" s="66" t="s">
        <v>1185</v>
      </c>
      <c r="M275" s="59">
        <f>VLOOKUP(B275,'[2]deparmanentos (12)'!$C$1:$H$58,6,FALSE)</f>
        <v>30</v>
      </c>
      <c r="N275" s="59">
        <f>VLOOKUP(M275,'[2]deparmanentos (12)'!$A$1:$D$58,4,FALSE)</f>
        <v>5</v>
      </c>
      <c r="O275" s="60">
        <f>VLOOKUP(D275,'[4]tercero (30)'!$B$1:$Q$2234,16,FALSE)</f>
        <v>1</v>
      </c>
      <c r="P275" s="60" t="s">
        <v>47</v>
      </c>
      <c r="Q275" s="62">
        <v>1061704241</v>
      </c>
      <c r="R275" s="63" t="s">
        <v>595</v>
      </c>
      <c r="S275" s="65">
        <v>20</v>
      </c>
      <c r="T275" s="66" t="s">
        <v>1185</v>
      </c>
      <c r="U275" s="115" t="s">
        <v>1362</v>
      </c>
      <c r="V275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('2025-1','5','30','Ocasional','1061704241','GOMEZ VALENCIA GABRIELA','MT','','20','','Popayán','no','no','1','277.4');</v>
      </c>
      <c r="W275" s="59" t="s">
        <v>981</v>
      </c>
      <c r="X275" s="105" t="s">
        <v>982</v>
      </c>
    </row>
    <row r="276" spans="1:24" ht="99.75" x14ac:dyDescent="0.2">
      <c r="A276" s="60" t="s">
        <v>31</v>
      </c>
      <c r="B276" s="60" t="s">
        <v>47</v>
      </c>
      <c r="C276" s="61" t="s">
        <v>535</v>
      </c>
      <c r="D276" s="62">
        <v>34562628</v>
      </c>
      <c r="E276" s="63" t="s">
        <v>332</v>
      </c>
      <c r="F276" s="60" t="s">
        <v>668</v>
      </c>
      <c r="G276" s="64" t="s">
        <v>537</v>
      </c>
      <c r="H276" s="64"/>
      <c r="I276" s="65">
        <v>40</v>
      </c>
      <c r="J276" s="65"/>
      <c r="K276" s="65" t="s">
        <v>660</v>
      </c>
      <c r="L276" s="76">
        <v>321</v>
      </c>
      <c r="M276" s="59">
        <f>VLOOKUP(B276,'[2]deparmanentos (12)'!$C$1:$H$58,6,FALSE)</f>
        <v>30</v>
      </c>
      <c r="N276" s="59">
        <f>VLOOKUP(M276,'[2]deparmanentos (12)'!$A$1:$D$58,4,FALSE)</f>
        <v>5</v>
      </c>
      <c r="O276" s="60">
        <f>VLOOKUP(D276,'[4]tercero (30)'!$B$1:$Q$2234,16,FALSE)</f>
        <v>1</v>
      </c>
      <c r="P276" s="60" t="s">
        <v>47</v>
      </c>
      <c r="Q276" s="62">
        <v>34562628</v>
      </c>
      <c r="R276" s="63" t="s">
        <v>332</v>
      </c>
      <c r="S276" s="65">
        <v>40</v>
      </c>
      <c r="T276" s="76">
        <v>321</v>
      </c>
      <c r="U276" s="115" t="s">
        <v>1362</v>
      </c>
      <c r="V276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('2025-1','5','30','Ocasional','34562628','HURTADO ALEGRIA CLAUDIA LUCIA','TC','','40','','Popayán','no','no','1','321');</v>
      </c>
      <c r="W276" s="59" t="s">
        <v>981</v>
      </c>
      <c r="X276" s="105" t="s">
        <v>982</v>
      </c>
    </row>
    <row r="277" spans="1:24" ht="99.75" x14ac:dyDescent="0.2">
      <c r="A277" s="60" t="s">
        <v>31</v>
      </c>
      <c r="B277" s="60" t="s">
        <v>47</v>
      </c>
      <c r="C277" s="61" t="s">
        <v>535</v>
      </c>
      <c r="D277" s="62">
        <v>16918837</v>
      </c>
      <c r="E277" s="63" t="s">
        <v>333</v>
      </c>
      <c r="F277" s="60" t="s">
        <v>668</v>
      </c>
      <c r="G277" s="64" t="s">
        <v>537</v>
      </c>
      <c r="H277" s="64"/>
      <c r="I277" s="65">
        <v>40</v>
      </c>
      <c r="J277" s="65"/>
      <c r="K277" s="65" t="s">
        <v>660</v>
      </c>
      <c r="L277" s="76">
        <v>295</v>
      </c>
      <c r="M277" s="59">
        <f>VLOOKUP(B277,'[2]deparmanentos (12)'!$C$1:$H$58,6,FALSE)</f>
        <v>30</v>
      </c>
      <c r="N277" s="59">
        <f>VLOOKUP(M277,'[2]deparmanentos (12)'!$A$1:$D$58,4,FALSE)</f>
        <v>5</v>
      </c>
      <c r="O277" s="60">
        <f>VLOOKUP(D277,'[4]tercero (30)'!$B$1:$Q$2234,16,FALSE)</f>
        <v>1</v>
      </c>
      <c r="P277" s="60" t="s">
        <v>47</v>
      </c>
      <c r="Q277" s="62">
        <v>16918837</v>
      </c>
      <c r="R277" s="63" t="s">
        <v>333</v>
      </c>
      <c r="S277" s="65">
        <v>40</v>
      </c>
      <c r="T277" s="76">
        <v>295</v>
      </c>
      <c r="U277" s="115" t="s">
        <v>1362</v>
      </c>
      <c r="V277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('2025-1','5','30','Ocasional','16918837','MARTINEZ GARCIA ROBERT FABIAN','TC','','40','','Popayán','no','no','1','295');</v>
      </c>
      <c r="W277" s="59" t="s">
        <v>981</v>
      </c>
      <c r="X277" s="105" t="s">
        <v>982</v>
      </c>
    </row>
    <row r="278" spans="1:24" ht="99.75" x14ac:dyDescent="0.2">
      <c r="A278" s="60" t="s">
        <v>31</v>
      </c>
      <c r="B278" s="60" t="s">
        <v>47</v>
      </c>
      <c r="C278" s="61" t="s">
        <v>535</v>
      </c>
      <c r="D278" s="62">
        <v>76323259</v>
      </c>
      <c r="E278" s="63" t="s">
        <v>334</v>
      </c>
      <c r="F278" s="60" t="s">
        <v>668</v>
      </c>
      <c r="G278" s="64" t="s">
        <v>539</v>
      </c>
      <c r="H278" s="64"/>
      <c r="I278" s="65">
        <v>20</v>
      </c>
      <c r="J278" s="65"/>
      <c r="K278" s="65" t="s">
        <v>660</v>
      </c>
      <c r="L278" s="76" t="s">
        <v>1186</v>
      </c>
      <c r="M278" s="59">
        <f>VLOOKUP(B278,'[2]deparmanentos (12)'!$C$1:$H$58,6,FALSE)</f>
        <v>30</v>
      </c>
      <c r="N278" s="59">
        <f>VLOOKUP(M278,'[2]deparmanentos (12)'!$A$1:$D$58,4,FALSE)</f>
        <v>5</v>
      </c>
      <c r="O278" s="60">
        <f>VLOOKUP(D278,'[4]tercero (30)'!$B$1:$Q$2234,16,FALSE)</f>
        <v>1</v>
      </c>
      <c r="P278" s="60" t="s">
        <v>47</v>
      </c>
      <c r="Q278" s="62">
        <v>76323259</v>
      </c>
      <c r="R278" s="63" t="s">
        <v>334</v>
      </c>
      <c r="S278" s="65">
        <v>20</v>
      </c>
      <c r="T278" s="76" t="s">
        <v>1186</v>
      </c>
      <c r="U278" s="115" t="s">
        <v>1362</v>
      </c>
      <c r="V278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('2025-1','5','30','Ocasional','76323259','MUNOZ BASTIDAS JAVIER ORLANDO','MT','','20','','Popayán','no','no','1','266.33');</v>
      </c>
      <c r="W278" s="59" t="s">
        <v>981</v>
      </c>
      <c r="X278" s="105" t="s">
        <v>982</v>
      </c>
    </row>
    <row r="279" spans="1:24" ht="99.75" x14ac:dyDescent="0.2">
      <c r="A279" s="60" t="s">
        <v>31</v>
      </c>
      <c r="B279" s="60" t="s">
        <v>47</v>
      </c>
      <c r="C279" s="61" t="s">
        <v>535</v>
      </c>
      <c r="D279" s="62">
        <v>87102325</v>
      </c>
      <c r="E279" s="63" t="s">
        <v>335</v>
      </c>
      <c r="F279" s="60" t="s">
        <v>668</v>
      </c>
      <c r="G279" s="64" t="s">
        <v>537</v>
      </c>
      <c r="H279" s="64"/>
      <c r="I279" s="65">
        <v>40</v>
      </c>
      <c r="J279" s="65"/>
      <c r="K279" s="65" t="s">
        <v>660</v>
      </c>
      <c r="L279" s="76">
        <v>235</v>
      </c>
      <c r="M279" s="59">
        <f>VLOOKUP(B279,'[2]deparmanentos (12)'!$C$1:$H$58,6,FALSE)</f>
        <v>30</v>
      </c>
      <c r="N279" s="59">
        <f>VLOOKUP(M279,'[2]deparmanentos (12)'!$A$1:$D$58,4,FALSE)</f>
        <v>5</v>
      </c>
      <c r="O279" s="60">
        <f>VLOOKUP(D279,'[4]tercero (30)'!$B$1:$Q$2234,16,FALSE)</f>
        <v>1</v>
      </c>
      <c r="P279" s="60" t="s">
        <v>47</v>
      </c>
      <c r="Q279" s="62">
        <v>87102325</v>
      </c>
      <c r="R279" s="63" t="s">
        <v>335</v>
      </c>
      <c r="S279" s="65">
        <v>40</v>
      </c>
      <c r="T279" s="76">
        <v>235</v>
      </c>
      <c r="U279" s="115" t="s">
        <v>1362</v>
      </c>
      <c r="V279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('2025-1','5','30','Ocasional','87102325','NARVAEZ  CRISTIAN ANDRES','TC','','40','','Popayán','no','no','1','235');</v>
      </c>
      <c r="W279" s="59" t="s">
        <v>981</v>
      </c>
      <c r="X279" s="105" t="s">
        <v>982</v>
      </c>
    </row>
    <row r="280" spans="1:24" ht="99.75" x14ac:dyDescent="0.2">
      <c r="A280" s="60" t="s">
        <v>31</v>
      </c>
      <c r="B280" s="60" t="s">
        <v>47</v>
      </c>
      <c r="C280" s="61" t="s">
        <v>535</v>
      </c>
      <c r="D280" s="62">
        <v>1061757891</v>
      </c>
      <c r="E280" s="63" t="s">
        <v>336</v>
      </c>
      <c r="F280" s="60" t="s">
        <v>668</v>
      </c>
      <c r="G280" s="64" t="s">
        <v>537</v>
      </c>
      <c r="H280" s="64"/>
      <c r="I280" s="65">
        <v>40</v>
      </c>
      <c r="J280" s="65"/>
      <c r="K280" s="65" t="s">
        <v>660</v>
      </c>
      <c r="L280" s="76" t="s">
        <v>1187</v>
      </c>
      <c r="M280" s="59">
        <f>VLOOKUP(B280,'[2]deparmanentos (12)'!$C$1:$H$58,6,FALSE)</f>
        <v>30</v>
      </c>
      <c r="N280" s="59">
        <f>VLOOKUP(M280,'[2]deparmanentos (12)'!$A$1:$D$58,4,FALSE)</f>
        <v>5</v>
      </c>
      <c r="O280" s="60">
        <f>VLOOKUP(D280,'[4]tercero (30)'!$B$1:$Q$2234,16,FALSE)</f>
        <v>1</v>
      </c>
      <c r="P280" s="60" t="s">
        <v>47</v>
      </c>
      <c r="Q280" s="62">
        <v>1061757891</v>
      </c>
      <c r="R280" s="63" t="s">
        <v>336</v>
      </c>
      <c r="S280" s="65">
        <v>40</v>
      </c>
      <c r="T280" s="76" t="s">
        <v>1187</v>
      </c>
      <c r="U280" s="115" t="s">
        <v>1362</v>
      </c>
      <c r="V280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('2025-1','5','30','Ocasional','1061757891','OJEDA INSUASTI  JAIDIVER','TC','','40','','Popayán','no','no','1','266.69');</v>
      </c>
      <c r="W280" s="59" t="s">
        <v>981</v>
      </c>
      <c r="X280" s="105" t="s">
        <v>982</v>
      </c>
    </row>
    <row r="281" spans="1:24" ht="99.75" x14ac:dyDescent="0.2">
      <c r="A281" s="60" t="s">
        <v>31</v>
      </c>
      <c r="B281" s="60" t="s">
        <v>47</v>
      </c>
      <c r="C281" s="61" t="s">
        <v>535</v>
      </c>
      <c r="D281" s="62">
        <v>76326826</v>
      </c>
      <c r="E281" s="63" t="s">
        <v>337</v>
      </c>
      <c r="F281" s="60" t="s">
        <v>668</v>
      </c>
      <c r="G281" s="64" t="s">
        <v>537</v>
      </c>
      <c r="H281" s="64"/>
      <c r="I281" s="65">
        <v>40</v>
      </c>
      <c r="J281" s="65"/>
      <c r="K281" s="65" t="s">
        <v>660</v>
      </c>
      <c r="L281" s="76" t="s">
        <v>1188</v>
      </c>
      <c r="M281" s="59">
        <f>VLOOKUP(B281,'[2]deparmanentos (12)'!$C$1:$H$58,6,FALSE)</f>
        <v>30</v>
      </c>
      <c r="N281" s="59">
        <f>VLOOKUP(M281,'[2]deparmanentos (12)'!$A$1:$D$58,4,FALSE)</f>
        <v>5</v>
      </c>
      <c r="O281" s="60">
        <f>VLOOKUP(D281,'[4]tercero (30)'!$B$1:$Q$2234,16,FALSE)</f>
        <v>1</v>
      </c>
      <c r="P281" s="60" t="s">
        <v>47</v>
      </c>
      <c r="Q281" s="62">
        <v>76326826</v>
      </c>
      <c r="R281" s="63" t="s">
        <v>337</v>
      </c>
      <c r="S281" s="65">
        <v>40</v>
      </c>
      <c r="T281" s="76" t="s">
        <v>1188</v>
      </c>
      <c r="U281" s="115" t="s">
        <v>1362</v>
      </c>
      <c r="V281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('2025-1','5','30','Ocasional','76326826','PABON GUERRERO FAUSTO IGNACIO','TC','','40','','Popayán','no','no','1','287.49');</v>
      </c>
      <c r="W281" s="59" t="s">
        <v>981</v>
      </c>
      <c r="X281" s="105" t="s">
        <v>982</v>
      </c>
    </row>
    <row r="282" spans="1:24" ht="99.75" x14ac:dyDescent="0.2">
      <c r="A282" s="60" t="s">
        <v>31</v>
      </c>
      <c r="B282" s="60" t="s">
        <v>47</v>
      </c>
      <c r="C282" s="61" t="s">
        <v>535</v>
      </c>
      <c r="D282" s="62">
        <v>34326024</v>
      </c>
      <c r="E282" s="63" t="s">
        <v>338</v>
      </c>
      <c r="F282" s="60" t="s">
        <v>668</v>
      </c>
      <c r="G282" s="64" t="s">
        <v>537</v>
      </c>
      <c r="H282" s="64"/>
      <c r="I282" s="65">
        <v>40</v>
      </c>
      <c r="J282" s="65"/>
      <c r="K282" s="65" t="s">
        <v>660</v>
      </c>
      <c r="L282" s="76">
        <v>255</v>
      </c>
      <c r="M282" s="59">
        <f>VLOOKUP(B282,'[2]deparmanentos (12)'!$C$1:$H$58,6,FALSE)</f>
        <v>30</v>
      </c>
      <c r="N282" s="59">
        <f>VLOOKUP(M282,'[2]deparmanentos (12)'!$A$1:$D$58,4,FALSE)</f>
        <v>5</v>
      </c>
      <c r="O282" s="60">
        <f>VLOOKUP(D282,'[4]tercero (30)'!$B$1:$Q$2234,16,FALSE)</f>
        <v>1</v>
      </c>
      <c r="P282" s="60" t="s">
        <v>47</v>
      </c>
      <c r="Q282" s="62">
        <v>34326024</v>
      </c>
      <c r="R282" s="63" t="s">
        <v>338</v>
      </c>
      <c r="S282" s="65">
        <v>40</v>
      </c>
      <c r="T282" s="76">
        <v>255</v>
      </c>
      <c r="U282" s="115" t="s">
        <v>1362</v>
      </c>
      <c r="V282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('2025-1','5','30','Ocasional','34326024','PITO DIAZ DIANA PATRICIA','TC','','40','','Popayán','no','no','1','255');</v>
      </c>
      <c r="W282" s="59" t="s">
        <v>981</v>
      </c>
      <c r="X282" s="105" t="s">
        <v>982</v>
      </c>
    </row>
    <row r="283" spans="1:24" ht="99.75" x14ac:dyDescent="0.2">
      <c r="A283" s="60" t="s">
        <v>31</v>
      </c>
      <c r="B283" s="60" t="s">
        <v>47</v>
      </c>
      <c r="C283" s="61" t="s">
        <v>535</v>
      </c>
      <c r="D283" s="62">
        <v>1061695653</v>
      </c>
      <c r="E283" s="63" t="s">
        <v>339</v>
      </c>
      <c r="F283" s="60" t="s">
        <v>668</v>
      </c>
      <c r="G283" s="64" t="s">
        <v>539</v>
      </c>
      <c r="H283" s="64"/>
      <c r="I283" s="65">
        <v>20</v>
      </c>
      <c r="J283" s="65"/>
      <c r="K283" s="65" t="s">
        <v>660</v>
      </c>
      <c r="L283" s="76" t="s">
        <v>1189</v>
      </c>
      <c r="M283" s="59">
        <f>VLOOKUP(B283,'[2]deparmanentos (12)'!$C$1:$H$58,6,FALSE)</f>
        <v>30</v>
      </c>
      <c r="N283" s="59">
        <f>VLOOKUP(M283,'[2]deparmanentos (12)'!$A$1:$D$58,4,FALSE)</f>
        <v>5</v>
      </c>
      <c r="O283" s="60">
        <f>VLOOKUP(D283,'[4]tercero (30)'!$B$1:$Q$2234,16,FALSE)</f>
        <v>1</v>
      </c>
      <c r="P283" s="60" t="s">
        <v>47</v>
      </c>
      <c r="Q283" s="62">
        <v>1061695653</v>
      </c>
      <c r="R283" s="63" t="s">
        <v>339</v>
      </c>
      <c r="S283" s="65">
        <v>20</v>
      </c>
      <c r="T283" s="76" t="s">
        <v>1189</v>
      </c>
      <c r="U283" s="115" t="s">
        <v>1362</v>
      </c>
      <c r="V283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('2025-1','5','30','Ocasional','1061695653','PLAZA ROSERO ANA MARIA','MT','','20','','Popayán','no','no','1','273.68');</v>
      </c>
      <c r="W283" s="59" t="s">
        <v>981</v>
      </c>
      <c r="X283" s="105" t="s">
        <v>982</v>
      </c>
    </row>
    <row r="284" spans="1:24" ht="99.75" x14ac:dyDescent="0.2">
      <c r="A284" s="60" t="s">
        <v>31</v>
      </c>
      <c r="B284" s="60" t="s">
        <v>47</v>
      </c>
      <c r="C284" s="61" t="s">
        <v>535</v>
      </c>
      <c r="D284" s="62">
        <v>66809244</v>
      </c>
      <c r="E284" s="63" t="s">
        <v>340</v>
      </c>
      <c r="F284" s="60" t="s">
        <v>668</v>
      </c>
      <c r="G284" s="64" t="s">
        <v>537</v>
      </c>
      <c r="H284" s="64"/>
      <c r="I284" s="65">
        <v>40</v>
      </c>
      <c r="J284" s="65"/>
      <c r="K284" s="65" t="s">
        <v>660</v>
      </c>
      <c r="L284" s="76" t="s">
        <v>1190</v>
      </c>
      <c r="M284" s="59">
        <f>VLOOKUP(B284,'[2]deparmanentos (12)'!$C$1:$H$58,6,FALSE)</f>
        <v>30</v>
      </c>
      <c r="N284" s="59">
        <f>VLOOKUP(M284,'[2]deparmanentos (12)'!$A$1:$D$58,4,FALSE)</f>
        <v>5</v>
      </c>
      <c r="O284" s="60">
        <f>VLOOKUP(D284,'[4]tercero (30)'!$B$1:$Q$2234,16,FALSE)</f>
        <v>1</v>
      </c>
      <c r="P284" s="60" t="s">
        <v>47</v>
      </c>
      <c r="Q284" s="62">
        <v>66809244</v>
      </c>
      <c r="R284" s="63" t="s">
        <v>340</v>
      </c>
      <c r="S284" s="65">
        <v>40</v>
      </c>
      <c r="T284" s="76" t="s">
        <v>1190</v>
      </c>
      <c r="U284" s="115" t="s">
        <v>1362</v>
      </c>
      <c r="V284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('2025-1','5','30','Ocasional','66809244','QUINTERO GONZALEZ JULIE ALEXANDRA','TC','','40','','Popayán','no','no','1','382.76');</v>
      </c>
      <c r="W284" s="59" t="s">
        <v>981</v>
      </c>
      <c r="X284" s="105" t="s">
        <v>982</v>
      </c>
    </row>
    <row r="285" spans="1:24" ht="99.75" x14ac:dyDescent="0.2">
      <c r="A285" s="60" t="s">
        <v>31</v>
      </c>
      <c r="B285" s="60" t="s">
        <v>47</v>
      </c>
      <c r="C285" s="61" t="s">
        <v>535</v>
      </c>
      <c r="D285" s="62">
        <v>34552112</v>
      </c>
      <c r="E285" s="63" t="s">
        <v>341</v>
      </c>
      <c r="F285" s="60" t="s">
        <v>668</v>
      </c>
      <c r="G285" s="64" t="s">
        <v>537</v>
      </c>
      <c r="H285" s="64"/>
      <c r="I285" s="65">
        <v>40</v>
      </c>
      <c r="J285" s="65"/>
      <c r="K285" s="65" t="s">
        <v>660</v>
      </c>
      <c r="L285" s="76">
        <v>341</v>
      </c>
      <c r="M285" s="59">
        <f>VLOOKUP(B285,'[2]deparmanentos (12)'!$C$1:$H$58,6,FALSE)</f>
        <v>30</v>
      </c>
      <c r="N285" s="59">
        <f>VLOOKUP(M285,'[2]deparmanentos (12)'!$A$1:$D$58,4,FALSE)</f>
        <v>5</v>
      </c>
      <c r="O285" s="60">
        <f>VLOOKUP(D285,'[4]tercero (30)'!$B$1:$Q$2234,16,FALSE)</f>
        <v>1</v>
      </c>
      <c r="P285" s="60" t="s">
        <v>47</v>
      </c>
      <c r="Q285" s="62">
        <v>34552112</v>
      </c>
      <c r="R285" s="63" t="s">
        <v>341</v>
      </c>
      <c r="S285" s="65">
        <v>40</v>
      </c>
      <c r="T285" s="76">
        <v>341</v>
      </c>
      <c r="U285" s="115" t="s">
        <v>1362</v>
      </c>
      <c r="V285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('2025-1','5','30','Ocasional','34552112','RIVERA CORDOBA CIELO TERESA','TC','','40','','Popayán','no','no','1','341');</v>
      </c>
      <c r="W285" s="59" t="s">
        <v>981</v>
      </c>
      <c r="X285" s="105" t="s">
        <v>982</v>
      </c>
    </row>
    <row r="286" spans="1:24" ht="99.75" x14ac:dyDescent="0.2">
      <c r="A286" s="60" t="s">
        <v>342</v>
      </c>
      <c r="B286" s="60" t="s">
        <v>343</v>
      </c>
      <c r="C286" s="61" t="s">
        <v>535</v>
      </c>
      <c r="D286" s="62">
        <v>59707749</v>
      </c>
      <c r="E286" s="63" t="s">
        <v>344</v>
      </c>
      <c r="F286" s="60" t="s">
        <v>668</v>
      </c>
      <c r="G286" s="64" t="s">
        <v>537</v>
      </c>
      <c r="H286" s="64"/>
      <c r="I286" s="65">
        <v>40</v>
      </c>
      <c r="J286" s="65"/>
      <c r="K286" s="65" t="s">
        <v>660</v>
      </c>
      <c r="L286" s="76" t="s">
        <v>1191</v>
      </c>
      <c r="M286" s="59">
        <f>VLOOKUP(B286,'[2]deparmanentos (12)'!$C$1:$H$58,6,FALSE)</f>
        <v>31</v>
      </c>
      <c r="N286" s="59">
        <f>VLOOKUP(M286,'[2]deparmanentos (12)'!$A$1:$D$58,4,FALSE)</f>
        <v>6</v>
      </c>
      <c r="O286" s="60">
        <f>VLOOKUP(D286,'[4]tercero (30)'!$B$1:$Q$2234,16,FALSE)</f>
        <v>1</v>
      </c>
      <c r="P286" s="60" t="s">
        <v>343</v>
      </c>
      <c r="Q286" s="62">
        <v>59707749</v>
      </c>
      <c r="R286" s="63" t="s">
        <v>344</v>
      </c>
      <c r="S286" s="65">
        <v>40</v>
      </c>
      <c r="T286" s="76" t="s">
        <v>1191</v>
      </c>
      <c r="U286" s="115" t="s">
        <v>1362</v>
      </c>
      <c r="V286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('2025-1','6','31','Ocasional','59707749','ALVEAR NARVAEZ NILSA LORENA','TC','','40','','Popayán','no','no','1','404.92');</v>
      </c>
      <c r="W286" s="59" t="s">
        <v>981</v>
      </c>
      <c r="X286" s="105" t="s">
        <v>982</v>
      </c>
    </row>
    <row r="287" spans="1:24" ht="99.75" x14ac:dyDescent="0.2">
      <c r="A287" s="70" t="s">
        <v>342</v>
      </c>
      <c r="B287" s="70" t="s">
        <v>343</v>
      </c>
      <c r="C287" s="71" t="s">
        <v>535</v>
      </c>
      <c r="D287" s="72">
        <v>1059911088</v>
      </c>
      <c r="E287" s="73" t="s">
        <v>345</v>
      </c>
      <c r="F287" s="60" t="s">
        <v>668</v>
      </c>
      <c r="G287" s="71" t="s">
        <v>537</v>
      </c>
      <c r="H287" s="71"/>
      <c r="I287" s="74">
        <v>40</v>
      </c>
      <c r="J287" s="74"/>
      <c r="K287" s="65" t="s">
        <v>660</v>
      </c>
      <c r="L287" s="75" t="s">
        <v>1192</v>
      </c>
      <c r="M287" s="59">
        <f>VLOOKUP(B287,'[2]deparmanentos (12)'!$C$1:$H$58,6,FALSE)</f>
        <v>31</v>
      </c>
      <c r="N287" s="59">
        <f>VLOOKUP(M287,'[2]deparmanentos (12)'!$A$1:$D$58,4,FALSE)</f>
        <v>6</v>
      </c>
      <c r="O287" s="60">
        <f>VLOOKUP(D287,'[4]tercero (30)'!$B$1:$Q$2234,16,FALSE)</f>
        <v>1</v>
      </c>
      <c r="P287" s="70" t="s">
        <v>343</v>
      </c>
      <c r="Q287" s="72">
        <v>1059911088</v>
      </c>
      <c r="R287" s="73" t="s">
        <v>345</v>
      </c>
      <c r="S287" s="74">
        <v>40</v>
      </c>
      <c r="T287" s="75" t="s">
        <v>1192</v>
      </c>
      <c r="U287" s="115" t="s">
        <v>1362</v>
      </c>
      <c r="V287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('2025-1','6','31','Ocasional','1059911088','ANGEL CAMILO KAREN LEONOR','TC','','40','','Popayán','no','no','1','279.97');</v>
      </c>
      <c r="W287" s="59" t="s">
        <v>981</v>
      </c>
      <c r="X287" s="105" t="s">
        <v>982</v>
      </c>
    </row>
    <row r="288" spans="1:24" ht="99.75" x14ac:dyDescent="0.2">
      <c r="A288" s="60" t="s">
        <v>342</v>
      </c>
      <c r="B288" s="60" t="s">
        <v>343</v>
      </c>
      <c r="C288" s="61" t="s">
        <v>535</v>
      </c>
      <c r="D288" s="62">
        <v>1061686107</v>
      </c>
      <c r="E288" s="63" t="s">
        <v>346</v>
      </c>
      <c r="F288" s="60" t="s">
        <v>668</v>
      </c>
      <c r="G288" s="64" t="s">
        <v>537</v>
      </c>
      <c r="H288" s="64"/>
      <c r="I288" s="65">
        <v>40</v>
      </c>
      <c r="J288" s="65"/>
      <c r="K288" s="65" t="s">
        <v>660</v>
      </c>
      <c r="L288" s="76" t="s">
        <v>1193</v>
      </c>
      <c r="M288" s="59">
        <f>VLOOKUP(B288,'[2]deparmanentos (12)'!$C$1:$H$58,6,FALSE)</f>
        <v>31</v>
      </c>
      <c r="N288" s="59">
        <f>VLOOKUP(M288,'[2]deparmanentos (12)'!$A$1:$D$58,4,FALSE)</f>
        <v>6</v>
      </c>
      <c r="O288" s="60">
        <f>VLOOKUP(D288,'[4]tercero (30)'!$B$1:$Q$2234,16,FALSE)</f>
        <v>1</v>
      </c>
      <c r="P288" s="60" t="s">
        <v>343</v>
      </c>
      <c r="Q288" s="62">
        <v>1061686107</v>
      </c>
      <c r="R288" s="63" t="s">
        <v>346</v>
      </c>
      <c r="S288" s="65">
        <v>40</v>
      </c>
      <c r="T288" s="76" t="s">
        <v>1193</v>
      </c>
      <c r="U288" s="115" t="s">
        <v>1362</v>
      </c>
      <c r="V288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('2025-1','6','31','Ocasional','1061686107','ARCOS ORTEGA LEIDY TATIANA','TC','','40','','Popayán','no','no','1','399.94');</v>
      </c>
      <c r="W288" s="59" t="s">
        <v>981</v>
      </c>
      <c r="X288" s="105" t="s">
        <v>982</v>
      </c>
    </row>
    <row r="289" spans="1:24" ht="99.75" x14ac:dyDescent="0.2">
      <c r="A289" s="60" t="s">
        <v>342</v>
      </c>
      <c r="B289" s="60" t="s">
        <v>343</v>
      </c>
      <c r="C289" s="61" t="s">
        <v>535</v>
      </c>
      <c r="D289" s="62">
        <v>1061730996</v>
      </c>
      <c r="E289" s="63" t="s">
        <v>347</v>
      </c>
      <c r="F289" s="60" t="s">
        <v>668</v>
      </c>
      <c r="G289" s="64" t="s">
        <v>537</v>
      </c>
      <c r="H289" s="64"/>
      <c r="I289" s="65">
        <v>40</v>
      </c>
      <c r="J289" s="65"/>
      <c r="K289" s="65" t="s">
        <v>660</v>
      </c>
      <c r="L289" s="76" t="s">
        <v>1194</v>
      </c>
      <c r="M289" s="59">
        <f>VLOOKUP(B289,'[2]deparmanentos (12)'!$C$1:$H$58,6,FALSE)</f>
        <v>31</v>
      </c>
      <c r="N289" s="59">
        <f>VLOOKUP(M289,'[2]deparmanentos (12)'!$A$1:$D$58,4,FALSE)</f>
        <v>6</v>
      </c>
      <c r="O289" s="60">
        <f>VLOOKUP(D289,'[4]tercero (30)'!$B$1:$Q$2234,16,FALSE)</f>
        <v>1</v>
      </c>
      <c r="P289" s="60" t="s">
        <v>343</v>
      </c>
      <c r="Q289" s="62">
        <v>1061730996</v>
      </c>
      <c r="R289" s="63" t="s">
        <v>347</v>
      </c>
      <c r="S289" s="65">
        <v>40</v>
      </c>
      <c r="T289" s="76" t="s">
        <v>1194</v>
      </c>
      <c r="U289" s="115" t="s">
        <v>1362</v>
      </c>
      <c r="V289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('2025-1','6','31','Ocasional','1061730996','BECOCHE MOSQUERA JORGE MARIO','TC','','40','','Popayán','no','no','1','275.52');</v>
      </c>
      <c r="W289" s="59" t="s">
        <v>981</v>
      </c>
      <c r="X289" s="105" t="s">
        <v>982</v>
      </c>
    </row>
    <row r="290" spans="1:24" ht="99.75" x14ac:dyDescent="0.2">
      <c r="A290" s="94" t="s">
        <v>342</v>
      </c>
      <c r="B290" s="94" t="s">
        <v>343</v>
      </c>
      <c r="C290" s="83" t="s">
        <v>535</v>
      </c>
      <c r="D290" s="95">
        <v>10304405</v>
      </c>
      <c r="E290" s="96" t="s">
        <v>596</v>
      </c>
      <c r="F290" s="94" t="s">
        <v>668</v>
      </c>
      <c r="G290" s="103" t="s">
        <v>539</v>
      </c>
      <c r="H290" s="103"/>
      <c r="I290" s="98">
        <v>20</v>
      </c>
      <c r="J290" s="98"/>
      <c r="K290" s="98" t="s">
        <v>660</v>
      </c>
      <c r="L290" s="101" t="s">
        <v>1195</v>
      </c>
      <c r="M290" s="59">
        <f>VLOOKUP(B290,'[2]deparmanentos (12)'!$C$1:$H$58,6,FALSE)</f>
        <v>31</v>
      </c>
      <c r="N290" s="59">
        <f>VLOOKUP(M290,'[2]deparmanentos (12)'!$A$1:$D$58,4,FALSE)</f>
        <v>6</v>
      </c>
      <c r="O290" s="60" t="e">
        <f>VLOOKUP(D290,'[4]tercero (30)'!$B$1:$Q$2234,16,FALSE)</f>
        <v>#N/A</v>
      </c>
      <c r="P290" s="60" t="s">
        <v>343</v>
      </c>
      <c r="Q290" s="62">
        <v>10304405</v>
      </c>
      <c r="R290" s="63" t="s">
        <v>596</v>
      </c>
      <c r="S290" s="65">
        <v>20</v>
      </c>
      <c r="T290" s="76" t="s">
        <v>1195</v>
      </c>
      <c r="U290" s="115" t="s">
        <v>1362</v>
      </c>
      <c r="V290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('2025-1','6','31','Ocasional','10304405','CÓRDOBA CALVO JHOY FLEMING','MT','','20','','Popayán','no','no','1','266.53');</v>
      </c>
      <c r="W290" s="59" t="s">
        <v>981</v>
      </c>
      <c r="X290" s="105" t="s">
        <v>982</v>
      </c>
    </row>
    <row r="291" spans="1:24" ht="99.75" x14ac:dyDescent="0.2">
      <c r="A291" s="60" t="s">
        <v>342</v>
      </c>
      <c r="B291" s="60" t="s">
        <v>343</v>
      </c>
      <c r="C291" s="61" t="s">
        <v>535</v>
      </c>
      <c r="D291" s="62">
        <v>38870756</v>
      </c>
      <c r="E291" s="63" t="s">
        <v>348</v>
      </c>
      <c r="F291" s="60" t="s">
        <v>668</v>
      </c>
      <c r="G291" s="64" t="s">
        <v>537</v>
      </c>
      <c r="H291" s="64"/>
      <c r="I291" s="65">
        <v>40</v>
      </c>
      <c r="J291" s="65"/>
      <c r="K291" s="65" t="s">
        <v>660</v>
      </c>
      <c r="L291" s="76" t="s">
        <v>1196</v>
      </c>
      <c r="M291" s="59">
        <f>VLOOKUP(B291,'[2]deparmanentos (12)'!$C$1:$H$58,6,FALSE)</f>
        <v>31</v>
      </c>
      <c r="N291" s="59">
        <f>VLOOKUP(M291,'[2]deparmanentos (12)'!$A$1:$D$58,4,FALSE)</f>
        <v>6</v>
      </c>
      <c r="O291" s="60">
        <f>VLOOKUP(D291,'[4]tercero (30)'!$B$1:$Q$2234,16,FALSE)</f>
        <v>1</v>
      </c>
      <c r="P291" s="60" t="s">
        <v>343</v>
      </c>
      <c r="Q291" s="62">
        <v>38870756</v>
      </c>
      <c r="R291" s="63" t="s">
        <v>348</v>
      </c>
      <c r="S291" s="65">
        <v>40</v>
      </c>
      <c r="T291" s="76" t="s">
        <v>1196</v>
      </c>
      <c r="U291" s="115" t="s">
        <v>1362</v>
      </c>
      <c r="V291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('2025-1','6','31','Ocasional','38870756','GIRALDO ARISTIZABAL CLARA INES','TC','','40','','Popayán','no','no','1','333.68');</v>
      </c>
      <c r="W291" s="59" t="s">
        <v>981</v>
      </c>
      <c r="X291" s="105" t="s">
        <v>982</v>
      </c>
    </row>
    <row r="292" spans="1:24" ht="99.75" x14ac:dyDescent="0.2">
      <c r="A292" s="60" t="s">
        <v>342</v>
      </c>
      <c r="B292" s="60" t="s">
        <v>343</v>
      </c>
      <c r="C292" s="61" t="s">
        <v>535</v>
      </c>
      <c r="D292" s="62">
        <v>27250788</v>
      </c>
      <c r="E292" s="63" t="s">
        <v>349</v>
      </c>
      <c r="F292" s="60" t="s">
        <v>668</v>
      </c>
      <c r="G292" s="64" t="s">
        <v>537</v>
      </c>
      <c r="H292" s="64"/>
      <c r="I292" s="65">
        <v>40</v>
      </c>
      <c r="J292" s="65"/>
      <c r="K292" s="65" t="s">
        <v>660</v>
      </c>
      <c r="L292" s="76" t="s">
        <v>1197</v>
      </c>
      <c r="M292" s="59">
        <f>VLOOKUP(B292,'[2]deparmanentos (12)'!$C$1:$H$58,6,FALSE)</f>
        <v>31</v>
      </c>
      <c r="N292" s="59">
        <f>VLOOKUP(M292,'[2]deparmanentos (12)'!$A$1:$D$58,4,FALSE)</f>
        <v>6</v>
      </c>
      <c r="O292" s="60">
        <f>VLOOKUP(D292,'[4]tercero (30)'!$B$1:$Q$2234,16,FALSE)</f>
        <v>1</v>
      </c>
      <c r="P292" s="60" t="s">
        <v>343</v>
      </c>
      <c r="Q292" s="62">
        <v>27250788</v>
      </c>
      <c r="R292" s="63" t="s">
        <v>349</v>
      </c>
      <c r="S292" s="65">
        <v>40</v>
      </c>
      <c r="T292" s="76" t="s">
        <v>1197</v>
      </c>
      <c r="U292" s="115" t="s">
        <v>1362</v>
      </c>
      <c r="V292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('2025-1','6','31','Ocasional','27250788','GUERRERO PEPINOSA NANCY YADIRA','TC','','40','','Popayán','no','no','1','431.04');</v>
      </c>
      <c r="W292" s="59" t="s">
        <v>981</v>
      </c>
      <c r="X292" s="105" t="s">
        <v>982</v>
      </c>
    </row>
    <row r="293" spans="1:24" ht="99.75" x14ac:dyDescent="0.2">
      <c r="A293" s="60" t="s">
        <v>342</v>
      </c>
      <c r="B293" s="60" t="s">
        <v>343</v>
      </c>
      <c r="C293" s="61" t="s">
        <v>535</v>
      </c>
      <c r="D293" s="62">
        <v>1061733740</v>
      </c>
      <c r="E293" s="63" t="s">
        <v>350</v>
      </c>
      <c r="F293" s="60" t="s">
        <v>668</v>
      </c>
      <c r="G293" s="64" t="s">
        <v>537</v>
      </c>
      <c r="H293" s="64"/>
      <c r="I293" s="65">
        <v>40</v>
      </c>
      <c r="J293" s="65"/>
      <c r="K293" s="65" t="s">
        <v>660</v>
      </c>
      <c r="L293" s="76" t="s">
        <v>1198</v>
      </c>
      <c r="M293" s="59">
        <f>VLOOKUP(B293,'[2]deparmanentos (12)'!$C$1:$H$58,6,FALSE)</f>
        <v>31</v>
      </c>
      <c r="N293" s="59">
        <f>VLOOKUP(M293,'[2]deparmanentos (12)'!$A$1:$D$58,4,FALSE)</f>
        <v>6</v>
      </c>
      <c r="O293" s="60">
        <f>VLOOKUP(D293,'[4]tercero (30)'!$B$1:$Q$2234,16,FALSE)</f>
        <v>1</v>
      </c>
      <c r="P293" s="60" t="s">
        <v>343</v>
      </c>
      <c r="Q293" s="62">
        <v>1061733740</v>
      </c>
      <c r="R293" s="63" t="s">
        <v>350</v>
      </c>
      <c r="S293" s="65">
        <v>40</v>
      </c>
      <c r="T293" s="76" t="s">
        <v>1198</v>
      </c>
      <c r="U293" s="115" t="s">
        <v>1362</v>
      </c>
      <c r="V293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('2025-1','6','31','Ocasional','1061733740','LOPEZ VARGAS LUIS EDUARDO','TC','','40','','Popayán','no','no','1','229.24');</v>
      </c>
      <c r="W293" s="59" t="s">
        <v>981</v>
      </c>
      <c r="X293" s="105" t="s">
        <v>982</v>
      </c>
    </row>
    <row r="294" spans="1:24" ht="99.75" x14ac:dyDescent="0.2">
      <c r="A294" s="60" t="s">
        <v>342</v>
      </c>
      <c r="B294" s="60" t="s">
        <v>343</v>
      </c>
      <c r="C294" s="61" t="s">
        <v>535</v>
      </c>
      <c r="D294" s="62">
        <v>10296785</v>
      </c>
      <c r="E294" s="63" t="s">
        <v>351</v>
      </c>
      <c r="F294" s="60" t="s">
        <v>668</v>
      </c>
      <c r="G294" s="64" t="s">
        <v>537</v>
      </c>
      <c r="H294" s="64"/>
      <c r="I294" s="65">
        <v>40</v>
      </c>
      <c r="J294" s="65"/>
      <c r="K294" s="65" t="s">
        <v>660</v>
      </c>
      <c r="L294" s="76" t="s">
        <v>1199</v>
      </c>
      <c r="M294" s="59">
        <f>VLOOKUP(B294,'[2]deparmanentos (12)'!$C$1:$H$58,6,FALSE)</f>
        <v>31</v>
      </c>
      <c r="N294" s="59">
        <f>VLOOKUP(M294,'[2]deparmanentos (12)'!$A$1:$D$58,4,FALSE)</f>
        <v>6</v>
      </c>
      <c r="O294" s="60">
        <f>VLOOKUP(D294,'[4]tercero (30)'!$B$1:$Q$2234,16,FALSE)</f>
        <v>1</v>
      </c>
      <c r="P294" s="60" t="s">
        <v>343</v>
      </c>
      <c r="Q294" s="62">
        <v>10296785</v>
      </c>
      <c r="R294" s="63" t="s">
        <v>351</v>
      </c>
      <c r="S294" s="65">
        <v>40</v>
      </c>
      <c r="T294" s="76" t="s">
        <v>1199</v>
      </c>
      <c r="U294" s="115" t="s">
        <v>1362</v>
      </c>
      <c r="V294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('2025-1','6','31','Ocasional','10296785','MERA VELASCO YAMID ARLEY','TC','','40','','Popayán','no','no','1','326.11');</v>
      </c>
      <c r="W294" s="59" t="s">
        <v>981</v>
      </c>
      <c r="X294" s="105" t="s">
        <v>982</v>
      </c>
    </row>
    <row r="295" spans="1:24" ht="99.75" x14ac:dyDescent="0.2">
      <c r="A295" s="94" t="s">
        <v>342</v>
      </c>
      <c r="B295" s="94" t="s">
        <v>343</v>
      </c>
      <c r="C295" s="83" t="s">
        <v>535</v>
      </c>
      <c r="D295" s="95">
        <v>1061087723</v>
      </c>
      <c r="E295" s="96" t="s">
        <v>597</v>
      </c>
      <c r="F295" s="94" t="s">
        <v>668</v>
      </c>
      <c r="G295" s="97" t="s">
        <v>537</v>
      </c>
      <c r="H295" s="97"/>
      <c r="I295" s="98">
        <v>40</v>
      </c>
      <c r="J295" s="98"/>
      <c r="K295" s="98" t="s">
        <v>660</v>
      </c>
      <c r="L295" s="101" t="s">
        <v>1200</v>
      </c>
      <c r="M295" s="59">
        <f>VLOOKUP(B295,'[2]deparmanentos (12)'!$C$1:$H$58,6,FALSE)</f>
        <v>31</v>
      </c>
      <c r="N295" s="59">
        <f>VLOOKUP(M295,'[2]deparmanentos (12)'!$A$1:$D$58,4,FALSE)</f>
        <v>6</v>
      </c>
      <c r="O295" s="60" t="e">
        <f>VLOOKUP(D295,'[4]tercero (30)'!$B$1:$Q$2234,16,FALSE)</f>
        <v>#N/A</v>
      </c>
      <c r="P295" s="60" t="s">
        <v>343</v>
      </c>
      <c r="Q295" s="62">
        <v>1061087723</v>
      </c>
      <c r="R295" s="63" t="s">
        <v>597</v>
      </c>
      <c r="S295" s="65">
        <v>40</v>
      </c>
      <c r="T295" s="76" t="s">
        <v>1200</v>
      </c>
      <c r="U295" s="115" t="s">
        <v>1362</v>
      </c>
      <c r="V295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('2025-1','6','31','Ocasional','1061087723','MONCAYO FERNÁNDEZ ALBERTO','TC','','40','','Popayán','no','no','1','255.03');</v>
      </c>
      <c r="W295" s="59" t="s">
        <v>981</v>
      </c>
      <c r="X295" s="105" t="s">
        <v>982</v>
      </c>
    </row>
    <row r="296" spans="1:24" ht="99.75" x14ac:dyDescent="0.2">
      <c r="A296" s="60" t="s">
        <v>342</v>
      </c>
      <c r="B296" s="60" t="s">
        <v>343</v>
      </c>
      <c r="C296" s="61" t="s">
        <v>535</v>
      </c>
      <c r="D296" s="62">
        <v>25395094</v>
      </c>
      <c r="E296" s="63" t="s">
        <v>352</v>
      </c>
      <c r="F296" s="60" t="s">
        <v>668</v>
      </c>
      <c r="G296" s="64" t="s">
        <v>537</v>
      </c>
      <c r="H296" s="64"/>
      <c r="I296" s="65">
        <v>40</v>
      </c>
      <c r="J296" s="65"/>
      <c r="K296" s="65" t="s">
        <v>660</v>
      </c>
      <c r="L296" s="76" t="s">
        <v>1201</v>
      </c>
      <c r="M296" s="59">
        <f>VLOOKUP(B296,'[2]deparmanentos (12)'!$C$1:$H$58,6,FALSE)</f>
        <v>31</v>
      </c>
      <c r="N296" s="59">
        <f>VLOOKUP(M296,'[2]deparmanentos (12)'!$A$1:$D$58,4,FALSE)</f>
        <v>6</v>
      </c>
      <c r="O296" s="60">
        <f>VLOOKUP(D296,'[4]tercero (30)'!$B$1:$Q$2234,16,FALSE)</f>
        <v>1</v>
      </c>
      <c r="P296" s="60" t="s">
        <v>343</v>
      </c>
      <c r="Q296" s="62">
        <v>25395094</v>
      </c>
      <c r="R296" s="63" t="s">
        <v>352</v>
      </c>
      <c r="S296" s="65">
        <v>40</v>
      </c>
      <c r="T296" s="76" t="s">
        <v>1201</v>
      </c>
      <c r="U296" s="115" t="s">
        <v>1362</v>
      </c>
      <c r="V296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('2025-1','6','31','Ocasional','25395094','MOSQUERA SANCHEZ LYDA PATRICIA','TC','','40','','Popayán','no','no','1','387.14');</v>
      </c>
      <c r="W296" s="59" t="s">
        <v>981</v>
      </c>
      <c r="X296" s="105" t="s">
        <v>982</v>
      </c>
    </row>
    <row r="297" spans="1:24" ht="99.75" x14ac:dyDescent="0.2">
      <c r="A297" s="60" t="s">
        <v>342</v>
      </c>
      <c r="B297" s="60" t="s">
        <v>343</v>
      </c>
      <c r="C297" s="61" t="s">
        <v>535</v>
      </c>
      <c r="D297" s="62">
        <v>76327294</v>
      </c>
      <c r="E297" s="63" t="s">
        <v>353</v>
      </c>
      <c r="F297" s="60" t="s">
        <v>668</v>
      </c>
      <c r="G297" s="64" t="s">
        <v>537</v>
      </c>
      <c r="H297" s="64"/>
      <c r="I297" s="65">
        <v>40</v>
      </c>
      <c r="J297" s="65"/>
      <c r="K297" s="65" t="s">
        <v>660</v>
      </c>
      <c r="L297" s="76" t="s">
        <v>1202</v>
      </c>
      <c r="M297" s="59">
        <f>VLOOKUP(B297,'[2]deparmanentos (12)'!$C$1:$H$58,6,FALSE)</f>
        <v>31</v>
      </c>
      <c r="N297" s="59">
        <f>VLOOKUP(M297,'[2]deparmanentos (12)'!$A$1:$D$58,4,FALSE)</f>
        <v>6</v>
      </c>
      <c r="O297" s="60">
        <f>VLOOKUP(D297,'[4]tercero (30)'!$B$1:$Q$2234,16,FALSE)</f>
        <v>1</v>
      </c>
      <c r="P297" s="60" t="s">
        <v>343</v>
      </c>
      <c r="Q297" s="62">
        <v>76327294</v>
      </c>
      <c r="R297" s="63" t="s">
        <v>353</v>
      </c>
      <c r="S297" s="65">
        <v>40</v>
      </c>
      <c r="T297" s="76" t="s">
        <v>1202</v>
      </c>
      <c r="U297" s="115" t="s">
        <v>1362</v>
      </c>
      <c r="V297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('2025-1','6','31','Ocasional','76327294','MUÑOZ NATES CHARLES SIDNEY','TC','','40','','Popayán','no','no','1','316.15');</v>
      </c>
      <c r="W297" s="59" t="s">
        <v>981</v>
      </c>
      <c r="X297" s="105" t="s">
        <v>982</v>
      </c>
    </row>
    <row r="298" spans="1:24" ht="99.75" x14ac:dyDescent="0.2">
      <c r="A298" s="60" t="s">
        <v>342</v>
      </c>
      <c r="B298" s="60" t="s">
        <v>343</v>
      </c>
      <c r="C298" s="61" t="s">
        <v>535</v>
      </c>
      <c r="D298" s="62">
        <v>34555465</v>
      </c>
      <c r="E298" s="63" t="s">
        <v>354</v>
      </c>
      <c r="F298" s="60" t="s">
        <v>668</v>
      </c>
      <c r="G298" s="64" t="s">
        <v>537</v>
      </c>
      <c r="H298" s="64"/>
      <c r="I298" s="65">
        <v>40</v>
      </c>
      <c r="J298" s="65"/>
      <c r="K298" s="65" t="s">
        <v>660</v>
      </c>
      <c r="L298" s="76" t="s">
        <v>1203</v>
      </c>
      <c r="M298" s="59">
        <f>VLOOKUP(B298,'[2]deparmanentos (12)'!$C$1:$H$58,6,FALSE)</f>
        <v>31</v>
      </c>
      <c r="N298" s="59">
        <f>VLOOKUP(M298,'[2]deparmanentos (12)'!$A$1:$D$58,4,FALSE)</f>
        <v>6</v>
      </c>
      <c r="O298" s="60">
        <f>VLOOKUP(D298,'[4]tercero (30)'!$B$1:$Q$2234,16,FALSE)</f>
        <v>1</v>
      </c>
      <c r="P298" s="60" t="s">
        <v>343</v>
      </c>
      <c r="Q298" s="62">
        <v>34555465</v>
      </c>
      <c r="R298" s="63" t="s">
        <v>354</v>
      </c>
      <c r="S298" s="65">
        <v>40</v>
      </c>
      <c r="T298" s="76" t="s">
        <v>1203</v>
      </c>
      <c r="U298" s="115" t="s">
        <v>1362</v>
      </c>
      <c r="V298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('2025-1','6','31','Ocasional','34555465','OROZCO CALAMBAS EDNA LOURDES','TC','','40','','Popayán','no','no','1','413.64');</v>
      </c>
      <c r="W298" s="59" t="s">
        <v>981</v>
      </c>
      <c r="X298" s="105" t="s">
        <v>982</v>
      </c>
    </row>
    <row r="299" spans="1:24" ht="99.75" x14ac:dyDescent="0.2">
      <c r="A299" s="60" t="s">
        <v>342</v>
      </c>
      <c r="B299" s="60" t="s">
        <v>343</v>
      </c>
      <c r="C299" s="61" t="s">
        <v>535</v>
      </c>
      <c r="D299" s="62">
        <v>1061687219</v>
      </c>
      <c r="E299" s="63" t="s">
        <v>355</v>
      </c>
      <c r="F299" s="60" t="s">
        <v>668</v>
      </c>
      <c r="G299" s="64" t="s">
        <v>537</v>
      </c>
      <c r="H299" s="64"/>
      <c r="I299" s="65">
        <v>40</v>
      </c>
      <c r="J299" s="65"/>
      <c r="K299" s="65" t="s">
        <v>660</v>
      </c>
      <c r="L299" s="76" t="s">
        <v>1204</v>
      </c>
      <c r="M299" s="59">
        <f>VLOOKUP(B299,'[2]deparmanentos (12)'!$C$1:$H$58,6,FALSE)</f>
        <v>31</v>
      </c>
      <c r="N299" s="59">
        <f>VLOOKUP(M299,'[2]deparmanentos (12)'!$A$1:$D$58,4,FALSE)</f>
        <v>6</v>
      </c>
      <c r="O299" s="60">
        <f>VLOOKUP(D299,'[4]tercero (30)'!$B$1:$Q$2234,16,FALSE)</f>
        <v>1</v>
      </c>
      <c r="P299" s="60" t="s">
        <v>343</v>
      </c>
      <c r="Q299" s="62">
        <v>1061687219</v>
      </c>
      <c r="R299" s="63" t="s">
        <v>355</v>
      </c>
      <c r="S299" s="65">
        <v>40</v>
      </c>
      <c r="T299" s="76" t="s">
        <v>1204</v>
      </c>
      <c r="U299" s="115" t="s">
        <v>1362</v>
      </c>
      <c r="V299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('2025-1','6','31','Ocasional','1061687219','TOVAR ROSERO YENIFER YADIRA','TC','','40','','Popayán','no','no','1','300.29');</v>
      </c>
      <c r="W299" s="59" t="s">
        <v>981</v>
      </c>
      <c r="X299" s="105" t="s">
        <v>982</v>
      </c>
    </row>
    <row r="300" spans="1:24" ht="99.75" x14ac:dyDescent="0.2">
      <c r="A300" s="60" t="s">
        <v>342</v>
      </c>
      <c r="B300" s="60" t="s">
        <v>343</v>
      </c>
      <c r="C300" s="61" t="s">
        <v>535</v>
      </c>
      <c r="D300" s="62">
        <v>10539779</v>
      </c>
      <c r="E300" s="63" t="s">
        <v>356</v>
      </c>
      <c r="F300" s="60" t="s">
        <v>668</v>
      </c>
      <c r="G300" s="64" t="s">
        <v>537</v>
      </c>
      <c r="H300" s="64"/>
      <c r="I300" s="65">
        <v>40</v>
      </c>
      <c r="J300" s="65"/>
      <c r="K300" s="65" t="s">
        <v>660</v>
      </c>
      <c r="L300" s="76">
        <v>446</v>
      </c>
      <c r="M300" s="59">
        <f>VLOOKUP(B300,'[2]deparmanentos (12)'!$C$1:$H$58,6,FALSE)</f>
        <v>31</v>
      </c>
      <c r="N300" s="59">
        <f>VLOOKUP(M300,'[2]deparmanentos (12)'!$A$1:$D$58,4,FALSE)</f>
        <v>6</v>
      </c>
      <c r="O300" s="60">
        <f>VLOOKUP(D300,'[4]tercero (30)'!$B$1:$Q$2234,16,FALSE)</f>
        <v>1</v>
      </c>
      <c r="P300" s="60" t="s">
        <v>343</v>
      </c>
      <c r="Q300" s="62">
        <v>10539779</v>
      </c>
      <c r="R300" s="63" t="s">
        <v>356</v>
      </c>
      <c r="S300" s="65">
        <v>40</v>
      </c>
      <c r="T300" s="76">
        <v>446</v>
      </c>
      <c r="U300" s="115" t="s">
        <v>1362</v>
      </c>
      <c r="V300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('2025-1','6','31','Ocasional','10539779','VARONA BALCAZAR  GIOVANNI','TC','','40','','Popayán','no','no','1','446');</v>
      </c>
      <c r="W300" s="59" t="s">
        <v>981</v>
      </c>
      <c r="X300" s="105" t="s">
        <v>982</v>
      </c>
    </row>
    <row r="301" spans="1:24" ht="99.75" x14ac:dyDescent="0.2">
      <c r="A301" s="60" t="s">
        <v>342</v>
      </c>
      <c r="B301" s="60" t="s">
        <v>343</v>
      </c>
      <c r="C301" s="61" t="s">
        <v>535</v>
      </c>
      <c r="D301" s="62">
        <v>1061727788</v>
      </c>
      <c r="E301" s="63" t="s">
        <v>598</v>
      </c>
      <c r="F301" s="60" t="s">
        <v>668</v>
      </c>
      <c r="G301" s="69" t="s">
        <v>537</v>
      </c>
      <c r="H301" s="69"/>
      <c r="I301" s="65">
        <v>40</v>
      </c>
      <c r="J301" s="65"/>
      <c r="K301" s="65" t="s">
        <v>660</v>
      </c>
      <c r="L301" s="76" t="s">
        <v>1205</v>
      </c>
      <c r="M301" s="59">
        <f>VLOOKUP(B301,'[2]deparmanentos (12)'!$C$1:$H$58,6,FALSE)</f>
        <v>31</v>
      </c>
      <c r="N301" s="59">
        <f>VLOOKUP(M301,'[2]deparmanentos (12)'!$A$1:$D$58,4,FALSE)</f>
        <v>6</v>
      </c>
      <c r="O301" s="60">
        <f>VLOOKUP(D301,'[4]tercero (30)'!$B$1:$Q$2234,16,FALSE)</f>
        <v>1</v>
      </c>
      <c r="P301" s="60" t="s">
        <v>343</v>
      </c>
      <c r="Q301" s="62">
        <v>1061727788</v>
      </c>
      <c r="R301" s="63" t="s">
        <v>598</v>
      </c>
      <c r="S301" s="65">
        <v>40</v>
      </c>
      <c r="T301" s="76" t="s">
        <v>1205</v>
      </c>
      <c r="U301" s="115" t="s">
        <v>1362</v>
      </c>
      <c r="V301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('2025-1','6','31','Ocasional','1061727788','VELASCO REYES MAYRA ALEJANDRA','TC','','40','','Popayán','no','no','1','315.78');</v>
      </c>
      <c r="W301" s="59" t="s">
        <v>981</v>
      </c>
      <c r="X301" s="105" t="s">
        <v>982</v>
      </c>
    </row>
    <row r="302" spans="1:24" ht="99.75" x14ac:dyDescent="0.2">
      <c r="A302" s="60" t="s">
        <v>342</v>
      </c>
      <c r="B302" s="60" t="s">
        <v>343</v>
      </c>
      <c r="C302" s="61" t="s">
        <v>535</v>
      </c>
      <c r="D302" s="62">
        <v>19383506</v>
      </c>
      <c r="E302" s="63" t="s">
        <v>357</v>
      </c>
      <c r="F302" s="60" t="s">
        <v>668</v>
      </c>
      <c r="G302" s="64" t="s">
        <v>537</v>
      </c>
      <c r="H302" s="64"/>
      <c r="I302" s="65">
        <v>40</v>
      </c>
      <c r="J302" s="65"/>
      <c r="K302" s="65" t="s">
        <v>660</v>
      </c>
      <c r="L302" s="76" t="s">
        <v>1206</v>
      </c>
      <c r="M302" s="59">
        <f>VLOOKUP(B302,'[2]deparmanentos (12)'!$C$1:$H$58,6,FALSE)</f>
        <v>31</v>
      </c>
      <c r="N302" s="59">
        <f>VLOOKUP(M302,'[2]deparmanentos (12)'!$A$1:$D$58,4,FALSE)</f>
        <v>6</v>
      </c>
      <c r="O302" s="60">
        <f>VLOOKUP(D302,'[4]tercero (30)'!$B$1:$Q$2234,16,FALSE)</f>
        <v>1</v>
      </c>
      <c r="P302" s="60" t="s">
        <v>343</v>
      </c>
      <c r="Q302" s="62">
        <v>19383506</v>
      </c>
      <c r="R302" s="63" t="s">
        <v>357</v>
      </c>
      <c r="S302" s="65">
        <v>40</v>
      </c>
      <c r="T302" s="76" t="s">
        <v>1206</v>
      </c>
      <c r="U302" s="115" t="s">
        <v>1362</v>
      </c>
      <c r="V302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('2025-1','6','31','Ocasional','19383506','VERGARA VARELA HERNANDO RAFAEL','TC','','40','','Popayán','no','no','1','496.31');</v>
      </c>
      <c r="W302" s="59" t="s">
        <v>981</v>
      </c>
      <c r="X302" s="105" t="s">
        <v>982</v>
      </c>
    </row>
    <row r="303" spans="1:24" ht="99.75" x14ac:dyDescent="0.2">
      <c r="A303" s="60" t="s">
        <v>342</v>
      </c>
      <c r="B303" s="60" t="s">
        <v>343</v>
      </c>
      <c r="C303" s="61" t="s">
        <v>535</v>
      </c>
      <c r="D303" s="62">
        <v>1061705641</v>
      </c>
      <c r="E303" s="63" t="s">
        <v>358</v>
      </c>
      <c r="F303" s="60" t="s">
        <v>668</v>
      </c>
      <c r="G303" s="64" t="s">
        <v>537</v>
      </c>
      <c r="H303" s="64"/>
      <c r="I303" s="65">
        <v>40</v>
      </c>
      <c r="J303" s="65"/>
      <c r="K303" s="65" t="s">
        <v>660</v>
      </c>
      <c r="L303" s="76" t="s">
        <v>1207</v>
      </c>
      <c r="M303" s="59">
        <f>VLOOKUP(B303,'[2]deparmanentos (12)'!$C$1:$H$58,6,FALSE)</f>
        <v>31</v>
      </c>
      <c r="N303" s="59">
        <f>VLOOKUP(M303,'[2]deparmanentos (12)'!$A$1:$D$58,4,FALSE)</f>
        <v>6</v>
      </c>
      <c r="O303" s="60">
        <f>VLOOKUP(D303,'[4]tercero (30)'!$B$1:$Q$2234,16,FALSE)</f>
        <v>1</v>
      </c>
      <c r="P303" s="60" t="s">
        <v>343</v>
      </c>
      <c r="Q303" s="62">
        <v>1061705641</v>
      </c>
      <c r="R303" s="63" t="s">
        <v>358</v>
      </c>
      <c r="S303" s="65">
        <v>40</v>
      </c>
      <c r="T303" s="76" t="s">
        <v>1207</v>
      </c>
      <c r="U303" s="115" t="s">
        <v>1362</v>
      </c>
      <c r="V303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('2025-1','6','31','Ocasional','1061705641','ZAMORA MORENO MAYRA ANDREA','TC','','40','','Popayán','no','no','1','262.68');</v>
      </c>
      <c r="W303" s="59" t="s">
        <v>981</v>
      </c>
      <c r="X303" s="105" t="s">
        <v>982</v>
      </c>
    </row>
    <row r="304" spans="1:24" ht="99.75" x14ac:dyDescent="0.2">
      <c r="A304" s="60" t="s">
        <v>342</v>
      </c>
      <c r="B304" s="60" t="s">
        <v>599</v>
      </c>
      <c r="C304" s="61" t="s">
        <v>535</v>
      </c>
      <c r="D304" s="62">
        <v>10547808</v>
      </c>
      <c r="E304" s="63" t="s">
        <v>359</v>
      </c>
      <c r="F304" s="60" t="s">
        <v>668</v>
      </c>
      <c r="G304" s="64" t="s">
        <v>539</v>
      </c>
      <c r="H304" s="64"/>
      <c r="I304" s="65">
        <v>20</v>
      </c>
      <c r="J304" s="65"/>
      <c r="K304" s="65" t="s">
        <v>660</v>
      </c>
      <c r="L304" s="76" t="s">
        <v>1208</v>
      </c>
      <c r="M304" s="59">
        <f>VLOOKUP(B304,'[2]deparmanentos (12)'!$C$1:$H$58,6,FALSE)</f>
        <v>32</v>
      </c>
      <c r="N304" s="59">
        <f>VLOOKUP(M304,'[2]deparmanentos (12)'!$A$1:$D$58,4,FALSE)</f>
        <v>6</v>
      </c>
      <c r="O304" s="60">
        <f>VLOOKUP(D304,'[4]tercero (30)'!$B$1:$Q$2234,16,FALSE)</f>
        <v>1</v>
      </c>
      <c r="P304" s="60" t="s">
        <v>599</v>
      </c>
      <c r="Q304" s="62">
        <v>10547808</v>
      </c>
      <c r="R304" s="63" t="s">
        <v>359</v>
      </c>
      <c r="S304" s="65">
        <v>20</v>
      </c>
      <c r="T304" s="76" t="s">
        <v>1208</v>
      </c>
      <c r="U304" s="115" t="s">
        <v>1362</v>
      </c>
      <c r="V304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('2025-1','6','32','Ocasional','10547808','ACOSTA  FAUSTO JOSE','MT','','20','','Popayán','no','no','1','294.64');</v>
      </c>
      <c r="W304" s="59" t="s">
        <v>981</v>
      </c>
      <c r="X304" s="105" t="s">
        <v>982</v>
      </c>
    </row>
    <row r="305" spans="1:24" ht="99.75" x14ac:dyDescent="0.2">
      <c r="A305" s="60" t="s">
        <v>342</v>
      </c>
      <c r="B305" s="60" t="s">
        <v>599</v>
      </c>
      <c r="C305" s="61" t="s">
        <v>535</v>
      </c>
      <c r="D305" s="62">
        <v>76311551</v>
      </c>
      <c r="E305" s="63" t="s">
        <v>360</v>
      </c>
      <c r="F305" s="60" t="s">
        <v>668</v>
      </c>
      <c r="G305" s="64" t="s">
        <v>539</v>
      </c>
      <c r="H305" s="64"/>
      <c r="I305" s="65">
        <v>20</v>
      </c>
      <c r="J305" s="65"/>
      <c r="K305" s="65" t="s">
        <v>660</v>
      </c>
      <c r="L305" s="76" t="s">
        <v>1209</v>
      </c>
      <c r="M305" s="59">
        <f>VLOOKUP(B305,'[2]deparmanentos (12)'!$C$1:$H$58,6,FALSE)</f>
        <v>32</v>
      </c>
      <c r="N305" s="59">
        <f>VLOOKUP(M305,'[2]deparmanentos (12)'!$A$1:$D$58,4,FALSE)</f>
        <v>6</v>
      </c>
      <c r="O305" s="60">
        <f>VLOOKUP(D305,'[4]tercero (30)'!$B$1:$Q$2234,16,FALSE)</f>
        <v>1</v>
      </c>
      <c r="P305" s="60" t="s">
        <v>599</v>
      </c>
      <c r="Q305" s="62">
        <v>76311551</v>
      </c>
      <c r="R305" s="63" t="s">
        <v>360</v>
      </c>
      <c r="S305" s="65">
        <v>20</v>
      </c>
      <c r="T305" s="76" t="s">
        <v>1209</v>
      </c>
      <c r="U305" s="115" t="s">
        <v>1362</v>
      </c>
      <c r="V305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('2025-1','6','32','Ocasional','76311551','ALEGRIA PEÑA PAULO CESAR','MT','','20','','Popayán','no','no','1','381.11');</v>
      </c>
      <c r="W305" s="59" t="s">
        <v>981</v>
      </c>
      <c r="X305" s="105" t="s">
        <v>982</v>
      </c>
    </row>
    <row r="306" spans="1:24" ht="99.75" x14ac:dyDescent="0.2">
      <c r="A306" s="94" t="s">
        <v>342</v>
      </c>
      <c r="B306" s="94" t="s">
        <v>599</v>
      </c>
      <c r="C306" s="83" t="s">
        <v>535</v>
      </c>
      <c r="D306" s="95">
        <v>76326203</v>
      </c>
      <c r="E306" s="96" t="s">
        <v>600</v>
      </c>
      <c r="F306" s="94" t="s">
        <v>668</v>
      </c>
      <c r="G306" s="97" t="s">
        <v>539</v>
      </c>
      <c r="H306" s="97"/>
      <c r="I306" s="98">
        <v>20</v>
      </c>
      <c r="J306" s="98"/>
      <c r="K306" s="98" t="s">
        <v>660</v>
      </c>
      <c r="L306" s="101">
        <v>215</v>
      </c>
      <c r="M306" s="59">
        <f>VLOOKUP(B306,'[2]deparmanentos (12)'!$C$1:$H$58,6,FALSE)</f>
        <v>32</v>
      </c>
      <c r="N306" s="59">
        <f>VLOOKUP(M306,'[2]deparmanentos (12)'!$A$1:$D$58,4,FALSE)</f>
        <v>6</v>
      </c>
      <c r="O306" s="60" t="e">
        <f>VLOOKUP(D306,'[4]tercero (30)'!$B$1:$Q$2234,16,FALSE)</f>
        <v>#N/A</v>
      </c>
      <c r="P306" s="60" t="s">
        <v>599</v>
      </c>
      <c r="Q306" s="62">
        <v>76326203</v>
      </c>
      <c r="R306" s="63" t="s">
        <v>600</v>
      </c>
      <c r="S306" s="65">
        <v>20</v>
      </c>
      <c r="T306" s="76">
        <v>215</v>
      </c>
      <c r="U306" s="115" t="s">
        <v>1362</v>
      </c>
      <c r="V306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('2025-1','6','32','Ocasional','76326203','AVIRAMA NUÑEZ LUIS FERNANDO','MT','','20','','Popayán','no','no','1','215');</v>
      </c>
      <c r="W306" s="59" t="s">
        <v>981</v>
      </c>
      <c r="X306" s="105" t="s">
        <v>982</v>
      </c>
    </row>
    <row r="307" spans="1:24" ht="99.75" x14ac:dyDescent="0.2">
      <c r="A307" s="60" t="s">
        <v>342</v>
      </c>
      <c r="B307" s="60" t="s">
        <v>599</v>
      </c>
      <c r="C307" s="61" t="s">
        <v>535</v>
      </c>
      <c r="D307" s="62">
        <v>34315596</v>
      </c>
      <c r="E307" s="63" t="s">
        <v>361</v>
      </c>
      <c r="F307" s="60" t="s">
        <v>668</v>
      </c>
      <c r="G307" s="64" t="s">
        <v>539</v>
      </c>
      <c r="H307" s="64"/>
      <c r="I307" s="65">
        <v>20</v>
      </c>
      <c r="J307" s="65"/>
      <c r="K307" s="65" t="s">
        <v>660</v>
      </c>
      <c r="L307" s="76" t="s">
        <v>1210</v>
      </c>
      <c r="M307" s="59">
        <f>VLOOKUP(B307,'[2]deparmanentos (12)'!$C$1:$H$58,6,FALSE)</f>
        <v>32</v>
      </c>
      <c r="N307" s="59">
        <f>VLOOKUP(M307,'[2]deparmanentos (12)'!$A$1:$D$58,4,FALSE)</f>
        <v>6</v>
      </c>
      <c r="O307" s="60">
        <f>VLOOKUP(D307,'[4]tercero (30)'!$B$1:$Q$2234,16,FALSE)</f>
        <v>1</v>
      </c>
      <c r="P307" s="60" t="s">
        <v>599</v>
      </c>
      <c r="Q307" s="62">
        <v>34315596</v>
      </c>
      <c r="R307" s="63" t="s">
        <v>361</v>
      </c>
      <c r="S307" s="65">
        <v>20</v>
      </c>
      <c r="T307" s="76" t="s">
        <v>1210</v>
      </c>
      <c r="U307" s="115" t="s">
        <v>1362</v>
      </c>
      <c r="V307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('2025-1','6','32','Ocasional','34315596','BURBANO ASTAIZA CLAUDIA PATRICIA','MT','','20','','Popayán','no','no','1','336.36');</v>
      </c>
      <c r="W307" s="59" t="s">
        <v>981</v>
      </c>
      <c r="X307" s="105" t="s">
        <v>982</v>
      </c>
    </row>
    <row r="308" spans="1:24" ht="99.75" x14ac:dyDescent="0.2">
      <c r="A308" s="60" t="s">
        <v>342</v>
      </c>
      <c r="B308" s="60" t="s">
        <v>599</v>
      </c>
      <c r="C308" s="61" t="s">
        <v>535</v>
      </c>
      <c r="D308" s="62">
        <v>1085273403</v>
      </c>
      <c r="E308" s="63" t="s">
        <v>601</v>
      </c>
      <c r="F308" s="60" t="s">
        <v>668</v>
      </c>
      <c r="G308" s="69" t="s">
        <v>539</v>
      </c>
      <c r="H308" s="69"/>
      <c r="I308" s="65">
        <v>20</v>
      </c>
      <c r="J308" s="65"/>
      <c r="K308" s="65" t="s">
        <v>660</v>
      </c>
      <c r="L308" s="76" t="s">
        <v>1211</v>
      </c>
      <c r="M308" s="59">
        <f>VLOOKUP(B308,'[2]deparmanentos (12)'!$C$1:$H$58,6,FALSE)</f>
        <v>32</v>
      </c>
      <c r="N308" s="59">
        <f>VLOOKUP(M308,'[2]deparmanentos (12)'!$A$1:$D$58,4,FALSE)</f>
        <v>6</v>
      </c>
      <c r="O308" s="60">
        <f>VLOOKUP(D308,'[4]tercero (30)'!$B$1:$Q$2234,16,FALSE)</f>
        <v>1</v>
      </c>
      <c r="P308" s="60" t="s">
        <v>599</v>
      </c>
      <c r="Q308" s="62">
        <v>1085273403</v>
      </c>
      <c r="R308" s="63" t="s">
        <v>601</v>
      </c>
      <c r="S308" s="65">
        <v>20</v>
      </c>
      <c r="T308" s="76" t="s">
        <v>1211</v>
      </c>
      <c r="U308" s="115" t="s">
        <v>1362</v>
      </c>
      <c r="V308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('2025-1','6','32','Ocasional','1085273403','CHALAPUD NARVAEZ LUZ MARINA','MT','','20','','Popayán','no','no','1','456.9');</v>
      </c>
      <c r="W308" s="59" t="s">
        <v>981</v>
      </c>
      <c r="X308" s="105" t="s">
        <v>982</v>
      </c>
    </row>
    <row r="309" spans="1:24" ht="99.75" x14ac:dyDescent="0.2">
      <c r="A309" s="60" t="s">
        <v>342</v>
      </c>
      <c r="B309" s="60" t="s">
        <v>599</v>
      </c>
      <c r="C309" s="61" t="s">
        <v>535</v>
      </c>
      <c r="D309" s="62">
        <v>1061746702</v>
      </c>
      <c r="E309" s="63" t="s">
        <v>602</v>
      </c>
      <c r="F309" s="60" t="s">
        <v>668</v>
      </c>
      <c r="G309" s="69" t="s">
        <v>539</v>
      </c>
      <c r="H309" s="69"/>
      <c r="I309" s="65">
        <v>20</v>
      </c>
      <c r="J309" s="65"/>
      <c r="K309" s="65" t="s">
        <v>660</v>
      </c>
      <c r="L309" s="76" t="s">
        <v>1212</v>
      </c>
      <c r="M309" s="59">
        <f>VLOOKUP(B309,'[2]deparmanentos (12)'!$C$1:$H$58,6,FALSE)</f>
        <v>32</v>
      </c>
      <c r="N309" s="59">
        <f>VLOOKUP(M309,'[2]deparmanentos (12)'!$A$1:$D$58,4,FALSE)</f>
        <v>6</v>
      </c>
      <c r="O309" s="60">
        <f>VLOOKUP(D309,'[4]tercero (30)'!$B$1:$Q$2234,16,FALSE)</f>
        <v>1</v>
      </c>
      <c r="P309" s="60" t="s">
        <v>599</v>
      </c>
      <c r="Q309" s="62">
        <v>1061746702</v>
      </c>
      <c r="R309" s="63" t="s">
        <v>602</v>
      </c>
      <c r="S309" s="65">
        <v>20</v>
      </c>
      <c r="T309" s="76" t="s">
        <v>1212</v>
      </c>
      <c r="U309" s="115" t="s">
        <v>1362</v>
      </c>
      <c r="V309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('2025-1','6','32','Ocasional','1061746702','CHÁVEZ LASSO GLORIA MARCELA','MT','','20','','Popayán','no','no','1','237.28');</v>
      </c>
      <c r="W309" s="59" t="s">
        <v>981</v>
      </c>
      <c r="X309" s="105" t="s">
        <v>982</v>
      </c>
    </row>
    <row r="310" spans="1:24" ht="99.75" x14ac:dyDescent="0.2">
      <c r="A310" s="60" t="s">
        <v>342</v>
      </c>
      <c r="B310" s="60" t="s">
        <v>599</v>
      </c>
      <c r="C310" s="61" t="s">
        <v>535</v>
      </c>
      <c r="D310" s="62">
        <v>25284812</v>
      </c>
      <c r="E310" s="63" t="s">
        <v>362</v>
      </c>
      <c r="F310" s="60" t="s">
        <v>668</v>
      </c>
      <c r="G310" s="64" t="s">
        <v>537</v>
      </c>
      <c r="H310" s="64"/>
      <c r="I310" s="65">
        <v>40</v>
      </c>
      <c r="J310" s="65"/>
      <c r="K310" s="65" t="s">
        <v>660</v>
      </c>
      <c r="L310" s="76" t="s">
        <v>1213</v>
      </c>
      <c r="M310" s="59">
        <f>VLOOKUP(B310,'[2]deparmanentos (12)'!$C$1:$H$58,6,FALSE)</f>
        <v>32</v>
      </c>
      <c r="N310" s="59">
        <f>VLOOKUP(M310,'[2]deparmanentos (12)'!$A$1:$D$58,4,FALSE)</f>
        <v>6</v>
      </c>
      <c r="O310" s="60">
        <f>VLOOKUP(D310,'[4]tercero (30)'!$B$1:$Q$2234,16,FALSE)</f>
        <v>1</v>
      </c>
      <c r="P310" s="60" t="s">
        <v>599</v>
      </c>
      <c r="Q310" s="62">
        <v>25284812</v>
      </c>
      <c r="R310" s="63" t="s">
        <v>362</v>
      </c>
      <c r="S310" s="65">
        <v>40</v>
      </c>
      <c r="T310" s="76" t="s">
        <v>1213</v>
      </c>
      <c r="U310" s="115" t="s">
        <v>1362</v>
      </c>
      <c r="V310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('2025-1','6','32','Ocasional','25284812','DAVILA CORDOBA ERIKA ESMERALDA','TC','','40','','Popayán','no','no','1','399.36');</v>
      </c>
      <c r="W310" s="59" t="s">
        <v>981</v>
      </c>
      <c r="X310" s="105" t="s">
        <v>982</v>
      </c>
    </row>
    <row r="311" spans="1:24" ht="99.75" x14ac:dyDescent="0.2">
      <c r="A311" s="94" t="s">
        <v>342</v>
      </c>
      <c r="B311" s="94" t="s">
        <v>599</v>
      </c>
      <c r="C311" s="83" t="s">
        <v>535</v>
      </c>
      <c r="D311" s="95">
        <v>1079509224</v>
      </c>
      <c r="E311" s="96" t="s">
        <v>603</v>
      </c>
      <c r="F311" s="94" t="s">
        <v>668</v>
      </c>
      <c r="G311" s="97" t="s">
        <v>539</v>
      </c>
      <c r="H311" s="97"/>
      <c r="I311" s="98">
        <v>20</v>
      </c>
      <c r="J311" s="98"/>
      <c r="K311" s="98" t="s">
        <v>660</v>
      </c>
      <c r="L311" s="101">
        <v>215</v>
      </c>
      <c r="M311" s="59">
        <f>VLOOKUP(B311,'[2]deparmanentos (12)'!$C$1:$H$58,6,FALSE)</f>
        <v>32</v>
      </c>
      <c r="N311" s="59">
        <f>VLOOKUP(M311,'[2]deparmanentos (12)'!$A$1:$D$58,4,FALSE)</f>
        <v>6</v>
      </c>
      <c r="O311" s="60" t="e">
        <f>VLOOKUP(D311,'[4]tercero (30)'!$B$1:$Q$2234,16,FALSE)</f>
        <v>#N/A</v>
      </c>
      <c r="P311" s="60" t="s">
        <v>599</v>
      </c>
      <c r="Q311" s="62">
        <v>1079509224</v>
      </c>
      <c r="R311" s="63" t="s">
        <v>603</v>
      </c>
      <c r="S311" s="65">
        <v>20</v>
      </c>
      <c r="T311" s="76">
        <v>215</v>
      </c>
      <c r="U311" s="115" t="s">
        <v>1362</v>
      </c>
      <c r="V311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('2025-1','6','32','Ocasional','1079509224','DIAZ ZUÑIGA OSCAR EDUARDO','MT','','20','','Popayán','no','no','1','215');</v>
      </c>
      <c r="W311" s="59" t="s">
        <v>981</v>
      </c>
      <c r="X311" s="105" t="s">
        <v>982</v>
      </c>
    </row>
    <row r="312" spans="1:24" ht="99.75" x14ac:dyDescent="0.2">
      <c r="A312" s="60" t="s">
        <v>342</v>
      </c>
      <c r="B312" s="60" t="s">
        <v>599</v>
      </c>
      <c r="C312" s="61" t="s">
        <v>535</v>
      </c>
      <c r="D312" s="62">
        <v>1061691289</v>
      </c>
      <c r="E312" s="63" t="s">
        <v>363</v>
      </c>
      <c r="F312" s="60" t="s">
        <v>668</v>
      </c>
      <c r="G312" s="69" t="s">
        <v>539</v>
      </c>
      <c r="H312" s="69"/>
      <c r="I312" s="65">
        <v>20</v>
      </c>
      <c r="J312" s="65"/>
      <c r="K312" s="65" t="s">
        <v>660</v>
      </c>
      <c r="L312" s="76" t="s">
        <v>1214</v>
      </c>
      <c r="M312" s="59">
        <f>VLOOKUP(B312,'[2]deparmanentos (12)'!$C$1:$H$58,6,FALSE)</f>
        <v>32</v>
      </c>
      <c r="N312" s="59">
        <f>VLOOKUP(M312,'[2]deparmanentos (12)'!$A$1:$D$58,4,FALSE)</f>
        <v>6</v>
      </c>
      <c r="O312" s="60">
        <f>VLOOKUP(D312,'[4]tercero (30)'!$B$1:$Q$2234,16,FALSE)</f>
        <v>1</v>
      </c>
      <c r="P312" s="60" t="s">
        <v>599</v>
      </c>
      <c r="Q312" s="62">
        <v>1061691289</v>
      </c>
      <c r="R312" s="63" t="s">
        <v>363</v>
      </c>
      <c r="S312" s="65">
        <v>20</v>
      </c>
      <c r="T312" s="76" t="s">
        <v>1214</v>
      </c>
      <c r="U312" s="115" t="s">
        <v>1362</v>
      </c>
      <c r="V312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('2025-1','6','32','Ocasional','1061691289','GALINDEZ VALDES TAO ARA','MT','','20','','Popayán','no','no','1','286.04');</v>
      </c>
      <c r="W312" s="59" t="s">
        <v>981</v>
      </c>
      <c r="X312" s="105" t="s">
        <v>982</v>
      </c>
    </row>
    <row r="313" spans="1:24" ht="99.75" x14ac:dyDescent="0.2">
      <c r="A313" s="94" t="s">
        <v>342</v>
      </c>
      <c r="B313" s="94" t="s">
        <v>599</v>
      </c>
      <c r="C313" s="83" t="s">
        <v>535</v>
      </c>
      <c r="D313" s="95">
        <v>34317217</v>
      </c>
      <c r="E313" s="96" t="s">
        <v>604</v>
      </c>
      <c r="F313" s="94" t="s">
        <v>668</v>
      </c>
      <c r="G313" s="97" t="s">
        <v>539</v>
      </c>
      <c r="H313" s="97"/>
      <c r="I313" s="98">
        <v>20</v>
      </c>
      <c r="J313" s="98"/>
      <c r="K313" s="98" t="s">
        <v>660</v>
      </c>
      <c r="L313" s="101" t="s">
        <v>1215</v>
      </c>
      <c r="M313" s="59">
        <f>VLOOKUP(B313,'[2]deparmanentos (12)'!$C$1:$H$58,6,FALSE)</f>
        <v>32</v>
      </c>
      <c r="N313" s="59">
        <f>VLOOKUP(M313,'[2]deparmanentos (12)'!$A$1:$D$58,4,FALSE)</f>
        <v>6</v>
      </c>
      <c r="O313" s="60" t="e">
        <f>VLOOKUP(D313,'[4]tercero (30)'!$B$1:$Q$2234,16,FALSE)</f>
        <v>#N/A</v>
      </c>
      <c r="P313" s="60" t="s">
        <v>599</v>
      </c>
      <c r="Q313" s="62">
        <v>34317217</v>
      </c>
      <c r="R313" s="63" t="s">
        <v>604</v>
      </c>
      <c r="S313" s="65">
        <v>20</v>
      </c>
      <c r="T313" s="76" t="s">
        <v>1215</v>
      </c>
      <c r="U313" s="115" t="s">
        <v>1362</v>
      </c>
      <c r="V313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('2025-1','6','32','Ocasional','34317217','GÓMEZ CHÁVEZ LADY YOLIMA','MT','','20','','Popayán','no','no','1','342.6');</v>
      </c>
      <c r="W313" s="59" t="s">
        <v>981</v>
      </c>
      <c r="X313" s="105" t="s">
        <v>982</v>
      </c>
    </row>
    <row r="314" spans="1:24" ht="99.75" x14ac:dyDescent="0.2">
      <c r="A314" s="60" t="s">
        <v>342</v>
      </c>
      <c r="B314" s="60" t="s">
        <v>599</v>
      </c>
      <c r="C314" s="61" t="s">
        <v>535</v>
      </c>
      <c r="D314" s="62">
        <v>25274197</v>
      </c>
      <c r="E314" s="63" t="s">
        <v>364</v>
      </c>
      <c r="F314" s="60" t="s">
        <v>668</v>
      </c>
      <c r="G314" s="64" t="s">
        <v>539</v>
      </c>
      <c r="H314" s="64"/>
      <c r="I314" s="65">
        <v>20</v>
      </c>
      <c r="J314" s="65"/>
      <c r="K314" s="65" t="s">
        <v>660</v>
      </c>
      <c r="L314" s="76" t="s">
        <v>1216</v>
      </c>
      <c r="M314" s="59">
        <f>VLOOKUP(B314,'[2]deparmanentos (12)'!$C$1:$H$58,6,FALSE)</f>
        <v>32</v>
      </c>
      <c r="N314" s="59">
        <f>VLOOKUP(M314,'[2]deparmanentos (12)'!$A$1:$D$58,4,FALSE)</f>
        <v>6</v>
      </c>
      <c r="O314" s="60">
        <f>VLOOKUP(D314,'[4]tercero (30)'!$B$1:$Q$2234,16,FALSE)</f>
        <v>1</v>
      </c>
      <c r="P314" s="60" t="s">
        <v>599</v>
      </c>
      <c r="Q314" s="62">
        <v>25274197</v>
      </c>
      <c r="R314" s="63" t="s">
        <v>364</v>
      </c>
      <c r="S314" s="65">
        <v>20</v>
      </c>
      <c r="T314" s="76" t="s">
        <v>1216</v>
      </c>
      <c r="U314" s="115" t="s">
        <v>1362</v>
      </c>
      <c r="V314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('2025-1','6','32','Ocasional','25274197','IDROBO HERNANDEZ  CLAUDIA','MT','','20','','Popayán','no','no','1','282.24');</v>
      </c>
      <c r="W314" s="59" t="s">
        <v>981</v>
      </c>
      <c r="X314" s="105" t="s">
        <v>982</v>
      </c>
    </row>
    <row r="315" spans="1:24" ht="99.75" x14ac:dyDescent="0.2">
      <c r="A315" s="60" t="s">
        <v>342</v>
      </c>
      <c r="B315" s="60" t="s">
        <v>599</v>
      </c>
      <c r="C315" s="61" t="s">
        <v>535</v>
      </c>
      <c r="D315" s="62">
        <v>10292587</v>
      </c>
      <c r="E315" s="63" t="s">
        <v>365</v>
      </c>
      <c r="F315" s="60" t="s">
        <v>668</v>
      </c>
      <c r="G315" s="64" t="s">
        <v>537</v>
      </c>
      <c r="H315" s="64"/>
      <c r="I315" s="65">
        <v>40</v>
      </c>
      <c r="J315" s="65"/>
      <c r="K315" s="65" t="s">
        <v>660</v>
      </c>
      <c r="L315" s="76" t="s">
        <v>1063</v>
      </c>
      <c r="M315" s="59">
        <f>VLOOKUP(B315,'[2]deparmanentos (12)'!$C$1:$H$58,6,FALSE)</f>
        <v>32</v>
      </c>
      <c r="N315" s="59">
        <f>VLOOKUP(M315,'[2]deparmanentos (12)'!$A$1:$D$58,4,FALSE)</f>
        <v>6</v>
      </c>
      <c r="O315" s="60">
        <f>VLOOKUP(D315,'[4]tercero (30)'!$B$1:$Q$2234,16,FALSE)</f>
        <v>1</v>
      </c>
      <c r="P315" s="60" t="s">
        <v>599</v>
      </c>
      <c r="Q315" s="62">
        <v>10292587</v>
      </c>
      <c r="R315" s="63" t="s">
        <v>365</v>
      </c>
      <c r="S315" s="65">
        <v>40</v>
      </c>
      <c r="T315" s="76" t="s">
        <v>1063</v>
      </c>
      <c r="U315" s="115" t="s">
        <v>1362</v>
      </c>
      <c r="V315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('2025-1','6','32','Ocasional','10292587','JIMENEZ LOPEZ GERARDO HERNAN','TC','','40','','Popayán','no','no','1','367.4');</v>
      </c>
      <c r="W315" s="59" t="s">
        <v>981</v>
      </c>
      <c r="X315" s="105" t="s">
        <v>982</v>
      </c>
    </row>
    <row r="316" spans="1:24" ht="99.75" x14ac:dyDescent="0.2">
      <c r="A316" s="60" t="s">
        <v>342</v>
      </c>
      <c r="B316" s="60" t="s">
        <v>599</v>
      </c>
      <c r="C316" s="61" t="s">
        <v>535</v>
      </c>
      <c r="D316" s="62">
        <v>14251340</v>
      </c>
      <c r="E316" s="63" t="s">
        <v>366</v>
      </c>
      <c r="F316" s="60" t="s">
        <v>668</v>
      </c>
      <c r="G316" s="64" t="s">
        <v>537</v>
      </c>
      <c r="H316" s="64"/>
      <c r="I316" s="65">
        <v>40</v>
      </c>
      <c r="J316" s="65"/>
      <c r="K316" s="65" t="s">
        <v>660</v>
      </c>
      <c r="L316" s="76" t="s">
        <v>1217</v>
      </c>
      <c r="M316" s="59">
        <f>VLOOKUP(B316,'[2]deparmanentos (12)'!$C$1:$H$58,6,FALSE)</f>
        <v>32</v>
      </c>
      <c r="N316" s="59">
        <f>VLOOKUP(M316,'[2]deparmanentos (12)'!$A$1:$D$58,4,FALSE)</f>
        <v>6</v>
      </c>
      <c r="O316" s="60">
        <f>VLOOKUP(D316,'[4]tercero (30)'!$B$1:$Q$2234,16,FALSE)</f>
        <v>1</v>
      </c>
      <c r="P316" s="60" t="s">
        <v>599</v>
      </c>
      <c r="Q316" s="62">
        <v>14251340</v>
      </c>
      <c r="R316" s="63" t="s">
        <v>366</v>
      </c>
      <c r="S316" s="65">
        <v>40</v>
      </c>
      <c r="T316" s="76" t="s">
        <v>1217</v>
      </c>
      <c r="U316" s="115" t="s">
        <v>1362</v>
      </c>
      <c r="V316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('2025-1','6','32','Ocasional','14251340','MENESES LLANOS  ROBINSON','TC','','40','','Popayán','no','no','1','506.41');</v>
      </c>
      <c r="W316" s="59" t="s">
        <v>981</v>
      </c>
      <c r="X316" s="105" t="s">
        <v>982</v>
      </c>
    </row>
    <row r="317" spans="1:24" ht="99.75" x14ac:dyDescent="0.2">
      <c r="A317" s="60" t="s">
        <v>342</v>
      </c>
      <c r="B317" s="60" t="s">
        <v>599</v>
      </c>
      <c r="C317" s="61" t="s">
        <v>535</v>
      </c>
      <c r="D317" s="62">
        <v>34551417</v>
      </c>
      <c r="E317" s="63" t="s">
        <v>367</v>
      </c>
      <c r="F317" s="60" t="s">
        <v>668</v>
      </c>
      <c r="G317" s="64" t="s">
        <v>539</v>
      </c>
      <c r="H317" s="64"/>
      <c r="I317" s="65">
        <v>20</v>
      </c>
      <c r="J317" s="65"/>
      <c r="K317" s="65" t="s">
        <v>660</v>
      </c>
      <c r="L317" s="76" t="s">
        <v>1218</v>
      </c>
      <c r="M317" s="59">
        <f>VLOOKUP(B317,'[2]deparmanentos (12)'!$C$1:$H$58,6,FALSE)</f>
        <v>32</v>
      </c>
      <c r="N317" s="59">
        <f>VLOOKUP(M317,'[2]deparmanentos (12)'!$A$1:$D$58,4,FALSE)</f>
        <v>6</v>
      </c>
      <c r="O317" s="60">
        <f>VLOOKUP(D317,'[4]tercero (30)'!$B$1:$Q$2234,16,FALSE)</f>
        <v>1</v>
      </c>
      <c r="P317" s="60" t="s">
        <v>599</v>
      </c>
      <c r="Q317" s="62">
        <v>34551417</v>
      </c>
      <c r="R317" s="63" t="s">
        <v>367</v>
      </c>
      <c r="S317" s="65">
        <v>20</v>
      </c>
      <c r="T317" s="76" t="s">
        <v>1218</v>
      </c>
      <c r="U317" s="115" t="s">
        <v>1362</v>
      </c>
      <c r="V317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('2025-1','6','32','Ocasional','34551417','ORDOÑEZ FERNANDEZ MAGDI YANNETTE','MT','','20','','Popayán','no','no','1','350.4');</v>
      </c>
      <c r="W317" s="59" t="s">
        <v>981</v>
      </c>
      <c r="X317" s="105" t="s">
        <v>982</v>
      </c>
    </row>
    <row r="318" spans="1:24" ht="99.75" x14ac:dyDescent="0.2">
      <c r="A318" s="60" t="s">
        <v>342</v>
      </c>
      <c r="B318" s="60" t="s">
        <v>599</v>
      </c>
      <c r="C318" s="61" t="s">
        <v>535</v>
      </c>
      <c r="D318" s="62">
        <v>10302007</v>
      </c>
      <c r="E318" s="63" t="s">
        <v>368</v>
      </c>
      <c r="F318" s="60" t="s">
        <v>668</v>
      </c>
      <c r="G318" s="64" t="s">
        <v>537</v>
      </c>
      <c r="H318" s="64"/>
      <c r="I318" s="65">
        <v>40</v>
      </c>
      <c r="J318" s="65"/>
      <c r="K318" s="65" t="s">
        <v>660</v>
      </c>
      <c r="L318" s="76" t="s">
        <v>1219</v>
      </c>
      <c r="M318" s="59">
        <f>VLOOKUP(B318,'[2]deparmanentos (12)'!$C$1:$H$58,6,FALSE)</f>
        <v>32</v>
      </c>
      <c r="N318" s="59">
        <f>VLOOKUP(M318,'[2]deparmanentos (12)'!$A$1:$D$58,4,FALSE)</f>
        <v>6</v>
      </c>
      <c r="O318" s="60">
        <f>VLOOKUP(D318,'[4]tercero (30)'!$B$1:$Q$2234,16,FALSE)</f>
        <v>1</v>
      </c>
      <c r="P318" s="60" t="s">
        <v>599</v>
      </c>
      <c r="Q318" s="62">
        <v>10302007</v>
      </c>
      <c r="R318" s="63" t="s">
        <v>368</v>
      </c>
      <c r="S318" s="65">
        <v>40</v>
      </c>
      <c r="T318" s="76" t="s">
        <v>1219</v>
      </c>
      <c r="U318" s="115" t="s">
        <v>1362</v>
      </c>
      <c r="V318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('2025-1','6','32','Ocasional','10302007','PORTILLA DORADO ENMANUEL FERNANDO','TC','','40','','Popayán','no','no','1','337.74');</v>
      </c>
      <c r="W318" s="59" t="s">
        <v>981</v>
      </c>
      <c r="X318" s="105" t="s">
        <v>982</v>
      </c>
    </row>
    <row r="319" spans="1:24" ht="99.75" x14ac:dyDescent="0.2">
      <c r="A319" s="60" t="s">
        <v>342</v>
      </c>
      <c r="B319" s="60" t="s">
        <v>599</v>
      </c>
      <c r="C319" s="61" t="s">
        <v>535</v>
      </c>
      <c r="D319" s="62">
        <v>76333256</v>
      </c>
      <c r="E319" s="63" t="s">
        <v>369</v>
      </c>
      <c r="F319" s="60" t="s">
        <v>668</v>
      </c>
      <c r="G319" s="64" t="s">
        <v>537</v>
      </c>
      <c r="H319" s="64"/>
      <c r="I319" s="65">
        <v>40</v>
      </c>
      <c r="J319" s="65"/>
      <c r="K319" s="65" t="s">
        <v>660</v>
      </c>
      <c r="L319" s="76" t="s">
        <v>1220</v>
      </c>
      <c r="M319" s="59">
        <f>VLOOKUP(B319,'[2]deparmanentos (12)'!$C$1:$H$58,6,FALSE)</f>
        <v>32</v>
      </c>
      <c r="N319" s="59">
        <f>VLOOKUP(M319,'[2]deparmanentos (12)'!$A$1:$D$58,4,FALSE)</f>
        <v>6</v>
      </c>
      <c r="O319" s="60">
        <f>VLOOKUP(D319,'[4]tercero (30)'!$B$1:$Q$2234,16,FALSE)</f>
        <v>1</v>
      </c>
      <c r="P319" s="60" t="s">
        <v>599</v>
      </c>
      <c r="Q319" s="62">
        <v>76333256</v>
      </c>
      <c r="R319" s="63" t="s">
        <v>369</v>
      </c>
      <c r="S319" s="65">
        <v>40</v>
      </c>
      <c r="T319" s="76" t="s">
        <v>1220</v>
      </c>
      <c r="U319" s="115" t="s">
        <v>1362</v>
      </c>
      <c r="V319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('2025-1','6','32','Ocasional','76333256','QUILINDO VICTOR HUGO','TC','','40','','Popayán','no','no','1','382.56');</v>
      </c>
      <c r="W319" s="59" t="s">
        <v>981</v>
      </c>
      <c r="X319" s="105" t="s">
        <v>982</v>
      </c>
    </row>
    <row r="320" spans="1:24" ht="99.75" x14ac:dyDescent="0.2">
      <c r="A320" s="60" t="s">
        <v>342</v>
      </c>
      <c r="B320" s="60" t="s">
        <v>599</v>
      </c>
      <c r="C320" s="61" t="s">
        <v>535</v>
      </c>
      <c r="D320" s="62">
        <v>10302814</v>
      </c>
      <c r="E320" s="63" t="s">
        <v>370</v>
      </c>
      <c r="F320" s="60" t="s">
        <v>668</v>
      </c>
      <c r="G320" s="64" t="s">
        <v>537</v>
      </c>
      <c r="H320" s="64"/>
      <c r="I320" s="65">
        <v>40</v>
      </c>
      <c r="J320" s="65"/>
      <c r="K320" s="65" t="s">
        <v>660</v>
      </c>
      <c r="L320" s="76" t="s">
        <v>1221</v>
      </c>
      <c r="M320" s="59">
        <f>VLOOKUP(B320,'[2]deparmanentos (12)'!$C$1:$H$58,6,FALSE)</f>
        <v>32</v>
      </c>
      <c r="N320" s="59">
        <f>VLOOKUP(M320,'[2]deparmanentos (12)'!$A$1:$D$58,4,FALSE)</f>
        <v>6</v>
      </c>
      <c r="O320" s="60">
        <f>VLOOKUP(D320,'[4]tercero (30)'!$B$1:$Q$2234,16,FALSE)</f>
        <v>1</v>
      </c>
      <c r="P320" s="60" t="s">
        <v>599</v>
      </c>
      <c r="Q320" s="62">
        <v>10302814</v>
      </c>
      <c r="R320" s="63" t="s">
        <v>370</v>
      </c>
      <c r="S320" s="65">
        <v>40</v>
      </c>
      <c r="T320" s="76" t="s">
        <v>1221</v>
      </c>
      <c r="U320" s="115" t="s">
        <v>1362</v>
      </c>
      <c r="V320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('2025-1','6','32','Ocasional','10302814','QUINTERO TAPIA JOHN JAMER','TC','','40','','Popayán','no','no','1','420.12');</v>
      </c>
      <c r="W320" s="59" t="s">
        <v>981</v>
      </c>
      <c r="X320" s="105" t="s">
        <v>982</v>
      </c>
    </row>
    <row r="321" spans="1:24" ht="99.75" x14ac:dyDescent="0.2">
      <c r="A321" s="60" t="s">
        <v>342</v>
      </c>
      <c r="B321" s="60" t="s">
        <v>599</v>
      </c>
      <c r="C321" s="61" t="s">
        <v>535</v>
      </c>
      <c r="D321" s="62">
        <v>10294590</v>
      </c>
      <c r="E321" s="63" t="s">
        <v>371</v>
      </c>
      <c r="F321" s="60" t="s">
        <v>668</v>
      </c>
      <c r="G321" s="64" t="s">
        <v>537</v>
      </c>
      <c r="H321" s="64"/>
      <c r="I321" s="65">
        <v>40</v>
      </c>
      <c r="J321" s="65"/>
      <c r="K321" s="65" t="s">
        <v>660</v>
      </c>
      <c r="L321" s="76" t="s">
        <v>1222</v>
      </c>
      <c r="M321" s="59">
        <f>VLOOKUP(B321,'[2]deparmanentos (12)'!$C$1:$H$58,6,FALSE)</f>
        <v>32</v>
      </c>
      <c r="N321" s="59">
        <f>VLOOKUP(M321,'[2]deparmanentos (12)'!$A$1:$D$58,4,FALSE)</f>
        <v>6</v>
      </c>
      <c r="O321" s="60">
        <f>VLOOKUP(D321,'[4]tercero (30)'!$B$1:$Q$2234,16,FALSE)</f>
        <v>1</v>
      </c>
      <c r="P321" s="60" t="s">
        <v>599</v>
      </c>
      <c r="Q321" s="62">
        <v>10294590</v>
      </c>
      <c r="R321" s="63" t="s">
        <v>371</v>
      </c>
      <c r="S321" s="65">
        <v>40</v>
      </c>
      <c r="T321" s="76" t="s">
        <v>1222</v>
      </c>
      <c r="U321" s="115" t="s">
        <v>1362</v>
      </c>
      <c r="V321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('2025-1','6','32','Ocasional','10294590','ROJAS GALVIS EFRAIN ALIRIO','TC','','40','','Popayán','no','no','1','376.09');</v>
      </c>
      <c r="W321" s="59" t="s">
        <v>981</v>
      </c>
      <c r="X321" s="105" t="s">
        <v>982</v>
      </c>
    </row>
    <row r="322" spans="1:24" ht="99.75" x14ac:dyDescent="0.2">
      <c r="A322" s="60" t="s">
        <v>342</v>
      </c>
      <c r="B322" s="60" t="s">
        <v>372</v>
      </c>
      <c r="C322" s="61" t="s">
        <v>535</v>
      </c>
      <c r="D322" s="62">
        <v>34569033</v>
      </c>
      <c r="E322" s="63" t="s">
        <v>373</v>
      </c>
      <c r="F322" s="60" t="s">
        <v>668</v>
      </c>
      <c r="G322" s="64" t="s">
        <v>537</v>
      </c>
      <c r="H322" s="64"/>
      <c r="I322" s="65">
        <v>40</v>
      </c>
      <c r="J322" s="65"/>
      <c r="K322" s="65" t="s">
        <v>660</v>
      </c>
      <c r="L322" s="76" t="s">
        <v>1223</v>
      </c>
      <c r="M322" s="59">
        <f>VLOOKUP(B322,'[2]deparmanentos (12)'!$C$1:$H$58,6,FALSE)</f>
        <v>33</v>
      </c>
      <c r="N322" s="59">
        <f>VLOOKUP(M322,'[2]deparmanentos (12)'!$A$1:$D$58,4,FALSE)</f>
        <v>6</v>
      </c>
      <c r="O322" s="60">
        <f>VLOOKUP(D322,'[4]tercero (30)'!$B$1:$Q$2234,16,FALSE)</f>
        <v>1</v>
      </c>
      <c r="P322" s="60" t="s">
        <v>372</v>
      </c>
      <c r="Q322" s="62">
        <v>34569033</v>
      </c>
      <c r="R322" s="63" t="s">
        <v>373</v>
      </c>
      <c r="S322" s="65">
        <v>40</v>
      </c>
      <c r="T322" s="76" t="s">
        <v>1223</v>
      </c>
      <c r="U322" s="115" t="s">
        <v>1362</v>
      </c>
      <c r="V322" s="104" t="str">
        <f t="shared" si="4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('2025-1','6','33','Ocasional','34569033','AHUMADA PARDO MAGDA ALICIA','TC','','40','','Popayán','no','no','1','476.37');</v>
      </c>
      <c r="W322" s="59" t="s">
        <v>981</v>
      </c>
      <c r="X322" s="105" t="s">
        <v>982</v>
      </c>
    </row>
    <row r="323" spans="1:24" ht="99.75" x14ac:dyDescent="0.2">
      <c r="A323" s="60" t="s">
        <v>342</v>
      </c>
      <c r="B323" s="60" t="s">
        <v>372</v>
      </c>
      <c r="C323" s="61" t="s">
        <v>535</v>
      </c>
      <c r="D323" s="62">
        <v>1130661300</v>
      </c>
      <c r="E323" s="63" t="s">
        <v>606</v>
      </c>
      <c r="F323" s="60" t="s">
        <v>668</v>
      </c>
      <c r="G323" s="64" t="s">
        <v>537</v>
      </c>
      <c r="H323" s="64"/>
      <c r="I323" s="65">
        <v>40</v>
      </c>
      <c r="J323" s="65"/>
      <c r="K323" s="65" t="s">
        <v>660</v>
      </c>
      <c r="L323" s="76" t="s">
        <v>1224</v>
      </c>
      <c r="M323" s="59">
        <f>VLOOKUP(B323,'[2]deparmanentos (12)'!$C$1:$H$58,6,FALSE)</f>
        <v>33</v>
      </c>
      <c r="N323" s="59">
        <f>VLOOKUP(M323,'[2]deparmanentos (12)'!$A$1:$D$58,4,FALSE)</f>
        <v>6</v>
      </c>
      <c r="O323" s="60">
        <f>VLOOKUP(D323,'[4]tercero (30)'!$B$1:$Q$2234,16,FALSE)</f>
        <v>1</v>
      </c>
      <c r="P323" s="60" t="s">
        <v>372</v>
      </c>
      <c r="Q323" s="62">
        <v>1130661300</v>
      </c>
      <c r="R323" s="63" t="s">
        <v>606</v>
      </c>
      <c r="S323" s="65">
        <v>40</v>
      </c>
      <c r="T323" s="76" t="s">
        <v>1224</v>
      </c>
      <c r="U323" s="115" t="s">
        <v>1362</v>
      </c>
      <c r="V323" s="104" t="str">
        <f t="shared" ref="V323:V386" si="5">+U323&amp;N323&amp;X323&amp;M323&amp;X323&amp;F323&amp;X323&amp;D323&amp;X323&amp;E323&amp;X323&amp;G323&amp;X323&amp;H323&amp;X323&amp;I323&amp;X323&amp;J323&amp;X323&amp;K323&amp;X323&amp;"no"&amp;X323&amp;"no"&amp;X323&amp;"1"&amp;X323&amp;L323&amp;"');"</f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('2025-1','6','33','Ocasional','1130661300','ALVARADO GUZMÁN LISBETH LORENA','TC','','40','','Popayán','no','no','1','358.43');</v>
      </c>
      <c r="W323" s="59" t="s">
        <v>981</v>
      </c>
      <c r="X323" s="105" t="s">
        <v>982</v>
      </c>
    </row>
    <row r="324" spans="1:24" ht="99.75" x14ac:dyDescent="0.2">
      <c r="A324" s="60" t="s">
        <v>342</v>
      </c>
      <c r="B324" s="60" t="s">
        <v>372</v>
      </c>
      <c r="C324" s="61" t="s">
        <v>535</v>
      </c>
      <c r="D324" s="62">
        <v>38755608</v>
      </c>
      <c r="E324" s="63" t="s">
        <v>374</v>
      </c>
      <c r="F324" s="60" t="s">
        <v>668</v>
      </c>
      <c r="G324" s="64" t="s">
        <v>537</v>
      </c>
      <c r="H324" s="64"/>
      <c r="I324" s="65">
        <v>40</v>
      </c>
      <c r="J324" s="65"/>
      <c r="K324" s="65" t="s">
        <v>660</v>
      </c>
      <c r="L324" s="76" t="s">
        <v>1225</v>
      </c>
      <c r="M324" s="59">
        <f>VLOOKUP(B324,'[2]deparmanentos (12)'!$C$1:$H$58,6,FALSE)</f>
        <v>33</v>
      </c>
      <c r="N324" s="59">
        <f>VLOOKUP(M324,'[2]deparmanentos (12)'!$A$1:$D$58,4,FALSE)</f>
        <v>6</v>
      </c>
      <c r="O324" s="60">
        <f>VLOOKUP(D324,'[4]tercero (30)'!$B$1:$Q$2234,16,FALSE)</f>
        <v>1</v>
      </c>
      <c r="P324" s="60" t="s">
        <v>372</v>
      </c>
      <c r="Q324" s="62">
        <v>38755608</v>
      </c>
      <c r="R324" s="63" t="s">
        <v>374</v>
      </c>
      <c r="S324" s="65">
        <v>40</v>
      </c>
      <c r="T324" s="76" t="s">
        <v>1225</v>
      </c>
      <c r="U324" s="115" t="s">
        <v>1362</v>
      </c>
      <c r="V324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('2025-1','6','33','Ocasional','38755608','BERMUDEZ CLAUDIA ALEJANDRA','TC','','40','','Popayán','no','no','1','272.21');</v>
      </c>
      <c r="W324" s="59" t="s">
        <v>981</v>
      </c>
      <c r="X324" s="105" t="s">
        <v>982</v>
      </c>
    </row>
    <row r="325" spans="1:24" ht="99.75" x14ac:dyDescent="0.2">
      <c r="A325" s="60" t="s">
        <v>342</v>
      </c>
      <c r="B325" s="60" t="s">
        <v>372</v>
      </c>
      <c r="C325" s="61" t="s">
        <v>535</v>
      </c>
      <c r="D325" s="62">
        <v>94073716</v>
      </c>
      <c r="E325" s="63" t="s">
        <v>375</v>
      </c>
      <c r="F325" s="60" t="s">
        <v>668</v>
      </c>
      <c r="G325" s="64" t="s">
        <v>537</v>
      </c>
      <c r="H325" s="64"/>
      <c r="I325" s="65">
        <v>40</v>
      </c>
      <c r="J325" s="65"/>
      <c r="K325" s="65" t="s">
        <v>660</v>
      </c>
      <c r="L325" s="76" t="s">
        <v>1226</v>
      </c>
      <c r="M325" s="59">
        <f>VLOOKUP(B325,'[2]deparmanentos (12)'!$C$1:$H$58,6,FALSE)</f>
        <v>33</v>
      </c>
      <c r="N325" s="59">
        <f>VLOOKUP(M325,'[2]deparmanentos (12)'!$A$1:$D$58,4,FALSE)</f>
        <v>6</v>
      </c>
      <c r="O325" s="60">
        <f>VLOOKUP(D325,'[4]tercero (30)'!$B$1:$Q$2234,16,FALSE)</f>
        <v>1</v>
      </c>
      <c r="P325" s="60" t="s">
        <v>372</v>
      </c>
      <c r="Q325" s="62">
        <v>94073716</v>
      </c>
      <c r="R325" s="63" t="s">
        <v>375</v>
      </c>
      <c r="S325" s="65">
        <v>40</v>
      </c>
      <c r="T325" s="76" t="s">
        <v>1226</v>
      </c>
      <c r="U325" s="115" t="s">
        <v>1362</v>
      </c>
      <c r="V325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('2025-1','6','33','Ocasional','94073716','BETANCUR CRUZ LUIS BERNARDO ','TC','','40','','Popayán','no','no','1','434.4');</v>
      </c>
      <c r="W325" s="59" t="s">
        <v>981</v>
      </c>
      <c r="X325" s="105" t="s">
        <v>982</v>
      </c>
    </row>
    <row r="326" spans="1:24" ht="99.75" x14ac:dyDescent="0.2">
      <c r="A326" s="60" t="s">
        <v>342</v>
      </c>
      <c r="B326" s="60" t="s">
        <v>372</v>
      </c>
      <c r="C326" s="61" t="s">
        <v>535</v>
      </c>
      <c r="D326" s="62">
        <v>76323330</v>
      </c>
      <c r="E326" s="63" t="s">
        <v>376</v>
      </c>
      <c r="F326" s="60" t="s">
        <v>668</v>
      </c>
      <c r="G326" s="64" t="s">
        <v>537</v>
      </c>
      <c r="H326" s="64"/>
      <c r="I326" s="65">
        <v>40</v>
      </c>
      <c r="J326" s="65"/>
      <c r="K326" s="65" t="s">
        <v>660</v>
      </c>
      <c r="L326" s="76" t="s">
        <v>1227</v>
      </c>
      <c r="M326" s="59">
        <f>VLOOKUP(B326,'[2]deparmanentos (12)'!$C$1:$H$58,6,FALSE)</f>
        <v>33</v>
      </c>
      <c r="N326" s="59">
        <f>VLOOKUP(M326,'[2]deparmanentos (12)'!$A$1:$D$58,4,FALSE)</f>
        <v>6</v>
      </c>
      <c r="O326" s="60">
        <f>VLOOKUP(D326,'[4]tercero (30)'!$B$1:$Q$2234,16,FALSE)</f>
        <v>1</v>
      </c>
      <c r="P326" s="60" t="s">
        <v>372</v>
      </c>
      <c r="Q326" s="62">
        <v>76323330</v>
      </c>
      <c r="R326" s="63" t="s">
        <v>376</v>
      </c>
      <c r="S326" s="65">
        <v>40</v>
      </c>
      <c r="T326" s="76" t="s">
        <v>1227</v>
      </c>
      <c r="U326" s="115" t="s">
        <v>1362</v>
      </c>
      <c r="V326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('2025-1','6','33','Ocasional','76323330','CAMPO ERAZO YONER FERNANDO','TC','','40','','Popayán','no','no','1','340.26');</v>
      </c>
      <c r="W326" s="59" t="s">
        <v>981</v>
      </c>
      <c r="X326" s="105" t="s">
        <v>982</v>
      </c>
    </row>
    <row r="327" spans="1:24" ht="99.75" x14ac:dyDescent="0.2">
      <c r="A327" s="60" t="s">
        <v>342</v>
      </c>
      <c r="B327" s="60" t="s">
        <v>372</v>
      </c>
      <c r="C327" s="61" t="s">
        <v>535</v>
      </c>
      <c r="D327" s="62">
        <v>34571572</v>
      </c>
      <c r="E327" s="63" t="s">
        <v>377</v>
      </c>
      <c r="F327" s="60" t="s">
        <v>668</v>
      </c>
      <c r="G327" s="64" t="s">
        <v>537</v>
      </c>
      <c r="H327" s="64"/>
      <c r="I327" s="65">
        <v>40</v>
      </c>
      <c r="J327" s="65"/>
      <c r="K327" s="65" t="s">
        <v>660</v>
      </c>
      <c r="L327" s="76" t="s">
        <v>1228</v>
      </c>
      <c r="M327" s="59">
        <f>VLOOKUP(B327,'[2]deparmanentos (12)'!$C$1:$H$58,6,FALSE)</f>
        <v>33</v>
      </c>
      <c r="N327" s="59">
        <f>VLOOKUP(M327,'[2]deparmanentos (12)'!$A$1:$D$58,4,FALSE)</f>
        <v>6</v>
      </c>
      <c r="O327" s="60">
        <f>VLOOKUP(D327,'[4]tercero (30)'!$B$1:$Q$2234,16,FALSE)</f>
        <v>1</v>
      </c>
      <c r="P327" s="60" t="s">
        <v>372</v>
      </c>
      <c r="Q327" s="62">
        <v>34571572</v>
      </c>
      <c r="R327" s="63" t="s">
        <v>377</v>
      </c>
      <c r="S327" s="65">
        <v>40</v>
      </c>
      <c r="T327" s="76" t="s">
        <v>1228</v>
      </c>
      <c r="U327" s="115" t="s">
        <v>1362</v>
      </c>
      <c r="V327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('2025-1','6','33','Ocasional','34571572','CASTRO FRANCO BIBIANA EDIVEY','TC','','40','','Popayán','no','no','1','527.47');</v>
      </c>
      <c r="W327" s="59" t="s">
        <v>981</v>
      </c>
      <c r="X327" s="105" t="s">
        <v>982</v>
      </c>
    </row>
    <row r="328" spans="1:24" ht="99.75" x14ac:dyDescent="0.2">
      <c r="A328" s="60" t="s">
        <v>342</v>
      </c>
      <c r="B328" s="60" t="s">
        <v>372</v>
      </c>
      <c r="C328" s="61" t="s">
        <v>535</v>
      </c>
      <c r="D328" s="62">
        <v>1061778189</v>
      </c>
      <c r="E328" s="63" t="s">
        <v>607</v>
      </c>
      <c r="F328" s="60" t="s">
        <v>668</v>
      </c>
      <c r="G328" s="64" t="s">
        <v>537</v>
      </c>
      <c r="H328" s="64"/>
      <c r="I328" s="65">
        <v>40</v>
      </c>
      <c r="J328" s="65"/>
      <c r="K328" s="65" t="s">
        <v>660</v>
      </c>
      <c r="L328" s="76" t="s">
        <v>1229</v>
      </c>
      <c r="M328" s="59">
        <f>VLOOKUP(B328,'[2]deparmanentos (12)'!$C$1:$H$58,6,FALSE)</f>
        <v>33</v>
      </c>
      <c r="N328" s="59">
        <f>VLOOKUP(M328,'[2]deparmanentos (12)'!$A$1:$D$58,4,FALSE)</f>
        <v>6</v>
      </c>
      <c r="O328" s="60">
        <f>VLOOKUP(D328,'[4]tercero (30)'!$B$1:$Q$2234,16,FALSE)</f>
        <v>1</v>
      </c>
      <c r="P328" s="60" t="s">
        <v>372</v>
      </c>
      <c r="Q328" s="62">
        <v>1061778189</v>
      </c>
      <c r="R328" s="63" t="s">
        <v>607</v>
      </c>
      <c r="S328" s="65">
        <v>40</v>
      </c>
      <c r="T328" s="76" t="s">
        <v>1229</v>
      </c>
      <c r="U328" s="115" t="s">
        <v>1362</v>
      </c>
      <c r="V328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('2025-1','6','33','Ocasional','1061778189','CHAMORRO FLOREZ CRISTIAN DANIEL','TC','','40','','Popayán','no','no','1','217.28');</v>
      </c>
      <c r="W328" s="59" t="s">
        <v>981</v>
      </c>
      <c r="X328" s="105" t="s">
        <v>982</v>
      </c>
    </row>
    <row r="329" spans="1:24" ht="99.75" x14ac:dyDescent="0.2">
      <c r="A329" s="60" t="s">
        <v>342</v>
      </c>
      <c r="B329" s="60" t="s">
        <v>372</v>
      </c>
      <c r="C329" s="61" t="s">
        <v>535</v>
      </c>
      <c r="D329" s="62">
        <v>34569880</v>
      </c>
      <c r="E329" s="63" t="s">
        <v>608</v>
      </c>
      <c r="F329" s="60" t="s">
        <v>668</v>
      </c>
      <c r="G329" s="64" t="s">
        <v>537</v>
      </c>
      <c r="H329" s="64"/>
      <c r="I329" s="65">
        <v>40</v>
      </c>
      <c r="J329" s="65"/>
      <c r="K329" s="65" t="s">
        <v>660</v>
      </c>
      <c r="L329" s="76" t="s">
        <v>1230</v>
      </c>
      <c r="M329" s="59">
        <f>VLOOKUP(B329,'[2]deparmanentos (12)'!$C$1:$H$58,6,FALSE)</f>
        <v>33</v>
      </c>
      <c r="N329" s="59">
        <f>VLOOKUP(M329,'[2]deparmanentos (12)'!$A$1:$D$58,4,FALSE)</f>
        <v>6</v>
      </c>
      <c r="O329" s="60">
        <f>VLOOKUP(D329,'[4]tercero (30)'!$B$1:$Q$2234,16,FALSE)</f>
        <v>1</v>
      </c>
      <c r="P329" s="60" t="s">
        <v>372</v>
      </c>
      <c r="Q329" s="62">
        <v>34569880</v>
      </c>
      <c r="R329" s="63" t="s">
        <v>608</v>
      </c>
      <c r="S329" s="65">
        <v>40</v>
      </c>
      <c r="T329" s="76" t="s">
        <v>1230</v>
      </c>
      <c r="U329" s="115" t="s">
        <v>1362</v>
      </c>
      <c r="V329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('2025-1','6','33','Ocasional','34569880','CLAROS ORDONEZ CAROLINA','TC','','40','','Popayán','no','no','1','319.07');</v>
      </c>
      <c r="W329" s="59" t="s">
        <v>981</v>
      </c>
      <c r="X329" s="105" t="s">
        <v>982</v>
      </c>
    </row>
    <row r="330" spans="1:24" ht="99.75" x14ac:dyDescent="0.2">
      <c r="A330" s="60" t="s">
        <v>342</v>
      </c>
      <c r="B330" s="60" t="s">
        <v>372</v>
      </c>
      <c r="C330" s="61" t="s">
        <v>535</v>
      </c>
      <c r="D330" s="62">
        <v>1061773932</v>
      </c>
      <c r="E330" s="63" t="s">
        <v>609</v>
      </c>
      <c r="F330" s="60" t="s">
        <v>668</v>
      </c>
      <c r="G330" s="64" t="s">
        <v>537</v>
      </c>
      <c r="H330" s="64"/>
      <c r="I330" s="65">
        <v>40</v>
      </c>
      <c r="J330" s="65"/>
      <c r="K330" s="65" t="s">
        <v>660</v>
      </c>
      <c r="L330" s="76" t="s">
        <v>1231</v>
      </c>
      <c r="M330" s="59">
        <f>VLOOKUP(B330,'[2]deparmanentos (12)'!$C$1:$H$58,6,FALSE)</f>
        <v>33</v>
      </c>
      <c r="N330" s="59">
        <f>VLOOKUP(M330,'[2]deparmanentos (12)'!$A$1:$D$58,4,FALSE)</f>
        <v>6</v>
      </c>
      <c r="O330" s="60">
        <f>VLOOKUP(D330,'[4]tercero (30)'!$B$1:$Q$2234,16,FALSE)</f>
        <v>1</v>
      </c>
      <c r="P330" s="60" t="s">
        <v>372</v>
      </c>
      <c r="Q330" s="62">
        <v>1061773932</v>
      </c>
      <c r="R330" s="63" t="s">
        <v>609</v>
      </c>
      <c r="S330" s="65">
        <v>40</v>
      </c>
      <c r="T330" s="76" t="s">
        <v>1231</v>
      </c>
      <c r="U330" s="115" t="s">
        <v>1362</v>
      </c>
      <c r="V330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('2025-1','6','33','Ocasional','1061773932','ERAZO LOPEZ HAROLD ANDRES','TC','','40','','Popayán','no','no','1','256.59');</v>
      </c>
      <c r="W330" s="59" t="s">
        <v>981</v>
      </c>
      <c r="X330" s="105" t="s">
        <v>982</v>
      </c>
    </row>
    <row r="331" spans="1:24" ht="99.75" x14ac:dyDescent="0.2">
      <c r="A331" s="60" t="s">
        <v>342</v>
      </c>
      <c r="B331" s="60" t="s">
        <v>372</v>
      </c>
      <c r="C331" s="61" t="s">
        <v>535</v>
      </c>
      <c r="D331" s="62">
        <v>1061713891</v>
      </c>
      <c r="E331" s="63" t="s">
        <v>378</v>
      </c>
      <c r="F331" s="60" t="s">
        <v>668</v>
      </c>
      <c r="G331" s="64" t="s">
        <v>537</v>
      </c>
      <c r="H331" s="64"/>
      <c r="I331" s="65">
        <v>40</v>
      </c>
      <c r="J331" s="65"/>
      <c r="K331" s="65" t="s">
        <v>660</v>
      </c>
      <c r="L331" s="76" t="s">
        <v>1232</v>
      </c>
      <c r="M331" s="59">
        <f>VLOOKUP(B331,'[2]deparmanentos (12)'!$C$1:$H$58,6,FALSE)</f>
        <v>33</v>
      </c>
      <c r="N331" s="59">
        <f>VLOOKUP(M331,'[2]deparmanentos (12)'!$A$1:$D$58,4,FALSE)</f>
        <v>6</v>
      </c>
      <c r="O331" s="60">
        <f>VLOOKUP(D331,'[4]tercero (30)'!$B$1:$Q$2234,16,FALSE)</f>
        <v>1</v>
      </c>
      <c r="P331" s="60" t="s">
        <v>372</v>
      </c>
      <c r="Q331" s="62">
        <v>1061713891</v>
      </c>
      <c r="R331" s="63" t="s">
        <v>378</v>
      </c>
      <c r="S331" s="65">
        <v>40</v>
      </c>
      <c r="T331" s="76" t="s">
        <v>1232</v>
      </c>
      <c r="U331" s="115" t="s">
        <v>1362</v>
      </c>
      <c r="V331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('2025-1','6','33','Ocasional','1061713891','FERNANDEZ BEDOYA CARLOS ADOLFO','TC','','40','','Popayán','no','no','1','236.72');</v>
      </c>
      <c r="W331" s="59" t="s">
        <v>981</v>
      </c>
      <c r="X331" s="105" t="s">
        <v>982</v>
      </c>
    </row>
    <row r="332" spans="1:24" ht="99.75" x14ac:dyDescent="0.2">
      <c r="A332" s="60" t="s">
        <v>342</v>
      </c>
      <c r="B332" s="60" t="s">
        <v>372</v>
      </c>
      <c r="C332" s="61" t="s">
        <v>535</v>
      </c>
      <c r="D332" s="62">
        <v>34553693</v>
      </c>
      <c r="E332" s="63" t="s">
        <v>379</v>
      </c>
      <c r="F332" s="60" t="s">
        <v>668</v>
      </c>
      <c r="G332" s="64" t="s">
        <v>537</v>
      </c>
      <c r="H332" s="64"/>
      <c r="I332" s="65">
        <v>40</v>
      </c>
      <c r="J332" s="65"/>
      <c r="K332" s="65" t="s">
        <v>660</v>
      </c>
      <c r="L332" s="76">
        <v>321</v>
      </c>
      <c r="M332" s="59">
        <f>VLOOKUP(B332,'[2]deparmanentos (12)'!$C$1:$H$58,6,FALSE)</f>
        <v>33</v>
      </c>
      <c r="N332" s="59">
        <f>VLOOKUP(M332,'[2]deparmanentos (12)'!$A$1:$D$58,4,FALSE)</f>
        <v>6</v>
      </c>
      <c r="O332" s="60">
        <f>VLOOKUP(D332,'[4]tercero (30)'!$B$1:$Q$2234,16,FALSE)</f>
        <v>1</v>
      </c>
      <c r="P332" s="60" t="s">
        <v>372</v>
      </c>
      <c r="Q332" s="62">
        <v>34553693</v>
      </c>
      <c r="R332" s="63" t="s">
        <v>379</v>
      </c>
      <c r="S332" s="65">
        <v>40</v>
      </c>
      <c r="T332" s="76">
        <v>321</v>
      </c>
      <c r="U332" s="115" t="s">
        <v>1362</v>
      </c>
      <c r="V332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('2025-1','6','33','Ocasional','34553693','FUENTES VELA  RAQUEL','TC','','40','','Popayán','no','no','1','321');</v>
      </c>
      <c r="W332" s="59" t="s">
        <v>981</v>
      </c>
      <c r="X332" s="105" t="s">
        <v>982</v>
      </c>
    </row>
    <row r="333" spans="1:24" ht="99.75" x14ac:dyDescent="0.2">
      <c r="A333" s="60" t="s">
        <v>342</v>
      </c>
      <c r="B333" s="60" t="s">
        <v>372</v>
      </c>
      <c r="C333" s="61" t="s">
        <v>535</v>
      </c>
      <c r="D333" s="62">
        <v>1061753315</v>
      </c>
      <c r="E333" s="63" t="s">
        <v>610</v>
      </c>
      <c r="F333" s="60" t="s">
        <v>668</v>
      </c>
      <c r="G333" s="64" t="s">
        <v>537</v>
      </c>
      <c r="H333" s="64"/>
      <c r="I333" s="65">
        <v>40</v>
      </c>
      <c r="J333" s="65"/>
      <c r="K333" s="65" t="s">
        <v>660</v>
      </c>
      <c r="L333" s="76" t="s">
        <v>1233</v>
      </c>
      <c r="M333" s="59">
        <f>VLOOKUP(B333,'[2]deparmanentos (12)'!$C$1:$H$58,6,FALSE)</f>
        <v>33</v>
      </c>
      <c r="N333" s="59">
        <f>VLOOKUP(M333,'[2]deparmanentos (12)'!$A$1:$D$58,4,FALSE)</f>
        <v>6</v>
      </c>
      <c r="O333" s="60">
        <f>VLOOKUP(D333,'[4]tercero (30)'!$B$1:$Q$2234,16,FALSE)</f>
        <v>1</v>
      </c>
      <c r="P333" s="60" t="s">
        <v>372</v>
      </c>
      <c r="Q333" s="62">
        <v>1061753315</v>
      </c>
      <c r="R333" s="63" t="s">
        <v>610</v>
      </c>
      <c r="S333" s="65">
        <v>40</v>
      </c>
      <c r="T333" s="76" t="s">
        <v>1233</v>
      </c>
      <c r="U333" s="115" t="s">
        <v>1362</v>
      </c>
      <c r="V333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('2025-1','6','33','Ocasional','1061753315','GALINDEZ BRAVO SONIA MARCELA','TC','','40','','Popayán','no','no','1','255.84');</v>
      </c>
      <c r="W333" s="59" t="s">
        <v>981</v>
      </c>
      <c r="X333" s="105" t="s">
        <v>982</v>
      </c>
    </row>
    <row r="334" spans="1:24" ht="99.75" x14ac:dyDescent="0.2">
      <c r="A334" s="60" t="s">
        <v>342</v>
      </c>
      <c r="B334" s="60" t="s">
        <v>372</v>
      </c>
      <c r="C334" s="61" t="s">
        <v>535</v>
      </c>
      <c r="D334" s="62">
        <v>34324353</v>
      </c>
      <c r="E334" s="63" t="s">
        <v>380</v>
      </c>
      <c r="F334" s="60" t="s">
        <v>668</v>
      </c>
      <c r="G334" s="64" t="s">
        <v>537</v>
      </c>
      <c r="H334" s="64"/>
      <c r="I334" s="65">
        <v>40</v>
      </c>
      <c r="J334" s="65"/>
      <c r="K334" s="65" t="s">
        <v>660</v>
      </c>
      <c r="L334" s="76">
        <v>321</v>
      </c>
      <c r="M334" s="59">
        <f>VLOOKUP(B334,'[2]deparmanentos (12)'!$C$1:$H$58,6,FALSE)</f>
        <v>33</v>
      </c>
      <c r="N334" s="59">
        <f>VLOOKUP(M334,'[2]deparmanentos (12)'!$A$1:$D$58,4,FALSE)</f>
        <v>6</v>
      </c>
      <c r="O334" s="60">
        <f>VLOOKUP(D334,'[4]tercero (30)'!$B$1:$Q$2234,16,FALSE)</f>
        <v>1</v>
      </c>
      <c r="P334" s="60" t="s">
        <v>372</v>
      </c>
      <c r="Q334" s="62">
        <v>34324353</v>
      </c>
      <c r="R334" s="63" t="s">
        <v>380</v>
      </c>
      <c r="S334" s="65">
        <v>40</v>
      </c>
      <c r="T334" s="76">
        <v>321</v>
      </c>
      <c r="U334" s="115" t="s">
        <v>1362</v>
      </c>
      <c r="V334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('2025-1','6','33','Ocasional','34324353','GOMEZ VARGAS ANNIE JENIFER','TC','','40','','Popayán','no','no','1','321');</v>
      </c>
      <c r="W334" s="59" t="s">
        <v>981</v>
      </c>
      <c r="X334" s="105" t="s">
        <v>982</v>
      </c>
    </row>
    <row r="335" spans="1:24" ht="99.75" x14ac:dyDescent="0.2">
      <c r="A335" s="60" t="s">
        <v>342</v>
      </c>
      <c r="B335" s="60" t="s">
        <v>372</v>
      </c>
      <c r="C335" s="61" t="s">
        <v>535</v>
      </c>
      <c r="D335" s="62">
        <v>65784022</v>
      </c>
      <c r="E335" s="63" t="s">
        <v>381</v>
      </c>
      <c r="F335" s="60" t="s">
        <v>668</v>
      </c>
      <c r="G335" s="64" t="s">
        <v>537</v>
      </c>
      <c r="H335" s="64"/>
      <c r="I335" s="65">
        <v>40</v>
      </c>
      <c r="J335" s="65"/>
      <c r="K335" s="65" t="s">
        <v>660</v>
      </c>
      <c r="L335" s="76" t="s">
        <v>1234</v>
      </c>
      <c r="M335" s="59">
        <f>VLOOKUP(B335,'[2]deparmanentos (12)'!$C$1:$H$58,6,FALSE)</f>
        <v>33</v>
      </c>
      <c r="N335" s="59">
        <f>VLOOKUP(M335,'[2]deparmanentos (12)'!$A$1:$D$58,4,FALSE)</f>
        <v>6</v>
      </c>
      <c r="O335" s="60">
        <f>VLOOKUP(D335,'[4]tercero (30)'!$B$1:$Q$2234,16,FALSE)</f>
        <v>1</v>
      </c>
      <c r="P335" s="60" t="s">
        <v>372</v>
      </c>
      <c r="Q335" s="62">
        <v>65784022</v>
      </c>
      <c r="R335" s="63" t="s">
        <v>381</v>
      </c>
      <c r="S335" s="65">
        <v>40</v>
      </c>
      <c r="T335" s="76" t="s">
        <v>1234</v>
      </c>
      <c r="U335" s="115" t="s">
        <v>1362</v>
      </c>
      <c r="V335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('2025-1','6','33','Ocasional','65784022','GUTIERREZ AVENDAÑO CAROL MILDRED','TC','','40','','Popayán','no','no','1','389.9');</v>
      </c>
      <c r="W335" s="59" t="s">
        <v>981</v>
      </c>
      <c r="X335" s="105" t="s">
        <v>982</v>
      </c>
    </row>
    <row r="336" spans="1:24" ht="99.75" x14ac:dyDescent="0.2">
      <c r="A336" s="60" t="s">
        <v>342</v>
      </c>
      <c r="B336" s="60" t="s">
        <v>372</v>
      </c>
      <c r="C336" s="61" t="s">
        <v>535</v>
      </c>
      <c r="D336" s="62">
        <v>76326426</v>
      </c>
      <c r="E336" s="63" t="s">
        <v>382</v>
      </c>
      <c r="F336" s="60" t="s">
        <v>668</v>
      </c>
      <c r="G336" s="64" t="s">
        <v>537</v>
      </c>
      <c r="H336" s="64"/>
      <c r="I336" s="65">
        <v>40</v>
      </c>
      <c r="J336" s="65"/>
      <c r="K336" s="65" t="s">
        <v>660</v>
      </c>
      <c r="L336" s="76" t="s">
        <v>1235</v>
      </c>
      <c r="M336" s="59">
        <f>VLOOKUP(B336,'[2]deparmanentos (12)'!$C$1:$H$58,6,FALSE)</f>
        <v>33</v>
      </c>
      <c r="N336" s="59">
        <f>VLOOKUP(M336,'[2]deparmanentos (12)'!$A$1:$D$58,4,FALSE)</f>
        <v>6</v>
      </c>
      <c r="O336" s="60">
        <f>VLOOKUP(D336,'[4]tercero (30)'!$B$1:$Q$2234,16,FALSE)</f>
        <v>1</v>
      </c>
      <c r="P336" s="60" t="s">
        <v>372</v>
      </c>
      <c r="Q336" s="62">
        <v>76326426</v>
      </c>
      <c r="R336" s="63" t="s">
        <v>382</v>
      </c>
      <c r="S336" s="65">
        <v>40</v>
      </c>
      <c r="T336" s="76" t="s">
        <v>1235</v>
      </c>
      <c r="U336" s="115" t="s">
        <v>1362</v>
      </c>
      <c r="V336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('2025-1','6','33','Ocasional','76326426','GUZMAN HOYOS ALFONSO MARIA','TC','','40','','Popayán','no','no','1','305.73');</v>
      </c>
      <c r="W336" s="59" t="s">
        <v>981</v>
      </c>
      <c r="X336" s="105" t="s">
        <v>982</v>
      </c>
    </row>
    <row r="337" spans="1:24" ht="99.75" x14ac:dyDescent="0.2">
      <c r="A337" s="60" t="s">
        <v>342</v>
      </c>
      <c r="B337" s="60" t="s">
        <v>372</v>
      </c>
      <c r="C337" s="61" t="s">
        <v>535</v>
      </c>
      <c r="D337" s="62">
        <v>25278592</v>
      </c>
      <c r="E337" s="63" t="s">
        <v>383</v>
      </c>
      <c r="F337" s="60" t="s">
        <v>668</v>
      </c>
      <c r="G337" s="64" t="s">
        <v>537</v>
      </c>
      <c r="H337" s="64"/>
      <c r="I337" s="65">
        <v>40</v>
      </c>
      <c r="J337" s="65"/>
      <c r="K337" s="65" t="s">
        <v>660</v>
      </c>
      <c r="L337" s="76">
        <v>235</v>
      </c>
      <c r="M337" s="59">
        <f>VLOOKUP(B337,'[2]deparmanentos (12)'!$C$1:$H$58,6,FALSE)</f>
        <v>33</v>
      </c>
      <c r="N337" s="59">
        <f>VLOOKUP(M337,'[2]deparmanentos (12)'!$A$1:$D$58,4,FALSE)</f>
        <v>6</v>
      </c>
      <c r="O337" s="60">
        <f>VLOOKUP(D337,'[4]tercero (30)'!$B$1:$Q$2234,16,FALSE)</f>
        <v>1</v>
      </c>
      <c r="P337" s="60" t="s">
        <v>372</v>
      </c>
      <c r="Q337" s="62">
        <v>25278592</v>
      </c>
      <c r="R337" s="63" t="s">
        <v>383</v>
      </c>
      <c r="S337" s="65">
        <v>40</v>
      </c>
      <c r="T337" s="76">
        <v>235</v>
      </c>
      <c r="U337" s="115" t="s">
        <v>1362</v>
      </c>
      <c r="V337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('2025-1','6','33','Ocasional','25278592','HENAO SOLIS ALEJANDRA MARIA','TC','','40','','Popayán','no','no','1','235');</v>
      </c>
      <c r="W337" s="59" t="s">
        <v>981</v>
      </c>
      <c r="X337" s="105" t="s">
        <v>982</v>
      </c>
    </row>
    <row r="338" spans="1:24" ht="99.75" x14ac:dyDescent="0.2">
      <c r="A338" s="60" t="s">
        <v>342</v>
      </c>
      <c r="B338" s="60" t="s">
        <v>372</v>
      </c>
      <c r="C338" s="61" t="s">
        <v>535</v>
      </c>
      <c r="D338" s="62">
        <v>76328121</v>
      </c>
      <c r="E338" s="63" t="s">
        <v>611</v>
      </c>
      <c r="F338" s="60" t="s">
        <v>668</v>
      </c>
      <c r="G338" s="64" t="s">
        <v>539</v>
      </c>
      <c r="H338" s="64"/>
      <c r="I338" s="65">
        <v>20</v>
      </c>
      <c r="J338" s="65"/>
      <c r="K338" s="65" t="s">
        <v>660</v>
      </c>
      <c r="L338" s="76" t="s">
        <v>1236</v>
      </c>
      <c r="M338" s="59">
        <f>VLOOKUP(B338,'[2]deparmanentos (12)'!$C$1:$H$58,6,FALSE)</f>
        <v>33</v>
      </c>
      <c r="N338" s="59">
        <f>VLOOKUP(M338,'[2]deparmanentos (12)'!$A$1:$D$58,4,FALSE)</f>
        <v>6</v>
      </c>
      <c r="O338" s="60">
        <f>VLOOKUP(D338,'[4]tercero (30)'!$B$1:$Q$2234,16,FALSE)</f>
        <v>1</v>
      </c>
      <c r="P338" s="60" t="s">
        <v>372</v>
      </c>
      <c r="Q338" s="62">
        <v>76328121</v>
      </c>
      <c r="R338" s="63" t="s">
        <v>611</v>
      </c>
      <c r="S338" s="65">
        <v>20</v>
      </c>
      <c r="T338" s="76" t="s">
        <v>1236</v>
      </c>
      <c r="U338" s="115" t="s">
        <v>1362</v>
      </c>
      <c r="V338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('2025-1','6','33','Ocasional','76328121','HUERTAS FERNANDEZ JOHN LEONARDO','MT','','20','','Popayán','no','no','1','259.92');</v>
      </c>
      <c r="W338" s="59" t="s">
        <v>981</v>
      </c>
      <c r="X338" s="105" t="s">
        <v>982</v>
      </c>
    </row>
    <row r="339" spans="1:24" ht="99.75" x14ac:dyDescent="0.2">
      <c r="A339" s="60" t="s">
        <v>342</v>
      </c>
      <c r="B339" s="60" t="s">
        <v>372</v>
      </c>
      <c r="C339" s="61" t="s">
        <v>535</v>
      </c>
      <c r="D339" s="62">
        <v>1061755959</v>
      </c>
      <c r="E339" s="63" t="s">
        <v>612</v>
      </c>
      <c r="F339" s="60" t="s">
        <v>668</v>
      </c>
      <c r="G339" s="83" t="s">
        <v>537</v>
      </c>
      <c r="H339" s="83"/>
      <c r="I339" s="65">
        <v>40</v>
      </c>
      <c r="J339" s="65"/>
      <c r="K339" s="65" t="s">
        <v>660</v>
      </c>
      <c r="L339" s="76" t="s">
        <v>1237</v>
      </c>
      <c r="M339" s="59">
        <f>VLOOKUP(B339,'[2]deparmanentos (12)'!$C$1:$H$58,6,FALSE)</f>
        <v>33</v>
      </c>
      <c r="N339" s="59">
        <f>VLOOKUP(M339,'[2]deparmanentos (12)'!$A$1:$D$58,4,FALSE)</f>
        <v>6</v>
      </c>
      <c r="O339" s="60">
        <f>VLOOKUP(D339,'[4]tercero (30)'!$B$1:$Q$2234,16,FALSE)</f>
        <v>1</v>
      </c>
      <c r="P339" s="60" t="s">
        <v>372</v>
      </c>
      <c r="Q339" s="62">
        <v>1061755959</v>
      </c>
      <c r="R339" s="63" t="s">
        <v>612</v>
      </c>
      <c r="S339" s="65">
        <v>40</v>
      </c>
      <c r="T339" s="76" t="s">
        <v>1237</v>
      </c>
      <c r="U339" s="115" t="s">
        <v>1362</v>
      </c>
      <c r="V339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('2025-1','6','33','Ocasional','1061755959','LÓPEZ GUZMÁN JORGE ALBERTO','TC','','40','','Popayán','no','no','1','279.86');</v>
      </c>
      <c r="W339" s="59" t="s">
        <v>981</v>
      </c>
      <c r="X339" s="105" t="s">
        <v>982</v>
      </c>
    </row>
    <row r="340" spans="1:24" ht="99.75" x14ac:dyDescent="0.2">
      <c r="A340" s="60" t="s">
        <v>342</v>
      </c>
      <c r="B340" s="60" t="s">
        <v>372</v>
      </c>
      <c r="C340" s="61" t="s">
        <v>535</v>
      </c>
      <c r="D340" s="62">
        <v>1061713635</v>
      </c>
      <c r="E340" s="63" t="s">
        <v>384</v>
      </c>
      <c r="F340" s="60" t="s">
        <v>668</v>
      </c>
      <c r="G340" s="64" t="s">
        <v>537</v>
      </c>
      <c r="H340" s="64"/>
      <c r="I340" s="65">
        <v>40</v>
      </c>
      <c r="J340" s="65"/>
      <c r="K340" s="65" t="s">
        <v>660</v>
      </c>
      <c r="L340" s="76" t="s">
        <v>1238</v>
      </c>
      <c r="M340" s="59">
        <f>VLOOKUP(B340,'[2]deparmanentos (12)'!$C$1:$H$58,6,FALSE)</f>
        <v>33</v>
      </c>
      <c r="N340" s="59">
        <f>VLOOKUP(M340,'[2]deparmanentos (12)'!$A$1:$D$58,4,FALSE)</f>
        <v>6</v>
      </c>
      <c r="O340" s="60">
        <f>VLOOKUP(D340,'[4]tercero (30)'!$B$1:$Q$2234,16,FALSE)</f>
        <v>1</v>
      </c>
      <c r="P340" s="60" t="s">
        <v>372</v>
      </c>
      <c r="Q340" s="62">
        <v>1061713635</v>
      </c>
      <c r="R340" s="63" t="s">
        <v>384</v>
      </c>
      <c r="S340" s="65">
        <v>40</v>
      </c>
      <c r="T340" s="76" t="s">
        <v>1238</v>
      </c>
      <c r="U340" s="115" t="s">
        <v>1362</v>
      </c>
      <c r="V340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('2025-1','6','33','Ocasional','1061713635','LUNA IMBACUAN OMAR ANCIZAR','TC','','40','','Popayán','no','no','1','261.29');</v>
      </c>
      <c r="W340" s="59" t="s">
        <v>981</v>
      </c>
      <c r="X340" s="105" t="s">
        <v>982</v>
      </c>
    </row>
    <row r="341" spans="1:24" ht="99.75" x14ac:dyDescent="0.2">
      <c r="A341" s="60" t="s">
        <v>342</v>
      </c>
      <c r="B341" s="60" t="s">
        <v>372</v>
      </c>
      <c r="C341" s="61" t="s">
        <v>535</v>
      </c>
      <c r="D341" s="62">
        <v>59819113</v>
      </c>
      <c r="E341" s="63" t="s">
        <v>385</v>
      </c>
      <c r="F341" s="60" t="s">
        <v>668</v>
      </c>
      <c r="G341" s="64" t="s">
        <v>537</v>
      </c>
      <c r="H341" s="64"/>
      <c r="I341" s="65">
        <v>40</v>
      </c>
      <c r="J341" s="65"/>
      <c r="K341" s="65" t="s">
        <v>660</v>
      </c>
      <c r="L341" s="76" t="s">
        <v>1239</v>
      </c>
      <c r="M341" s="59">
        <f>VLOOKUP(B341,'[2]deparmanentos (12)'!$C$1:$H$58,6,FALSE)</f>
        <v>33</v>
      </c>
      <c r="N341" s="59">
        <f>VLOOKUP(M341,'[2]deparmanentos (12)'!$A$1:$D$58,4,FALSE)</f>
        <v>6</v>
      </c>
      <c r="O341" s="60">
        <f>VLOOKUP(D341,'[4]tercero (30)'!$B$1:$Q$2234,16,FALSE)</f>
        <v>1</v>
      </c>
      <c r="P341" s="60" t="s">
        <v>372</v>
      </c>
      <c r="Q341" s="62">
        <v>59819113</v>
      </c>
      <c r="R341" s="63" t="s">
        <v>385</v>
      </c>
      <c r="S341" s="65">
        <v>40</v>
      </c>
      <c r="T341" s="76" t="s">
        <v>1239</v>
      </c>
      <c r="U341" s="115" t="s">
        <v>1362</v>
      </c>
      <c r="V341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('2025-1','6','33','Ocasional','59819113','OBANDO VILLOTA NANCY LORENA','TC','','40','','Popayán','no','no','1','458.22');</v>
      </c>
      <c r="W341" s="59" t="s">
        <v>981</v>
      </c>
      <c r="X341" s="105" t="s">
        <v>982</v>
      </c>
    </row>
    <row r="342" spans="1:24" ht="99.75" x14ac:dyDescent="0.2">
      <c r="A342" s="60" t="s">
        <v>342</v>
      </c>
      <c r="B342" s="60" t="s">
        <v>372</v>
      </c>
      <c r="C342" s="61" t="s">
        <v>535</v>
      </c>
      <c r="D342" s="62">
        <v>1064428888</v>
      </c>
      <c r="E342" s="63" t="s">
        <v>613</v>
      </c>
      <c r="F342" s="60" t="s">
        <v>668</v>
      </c>
      <c r="G342" s="64" t="s">
        <v>537</v>
      </c>
      <c r="H342" s="64"/>
      <c r="I342" s="65">
        <v>40</v>
      </c>
      <c r="J342" s="65"/>
      <c r="K342" s="65" t="s">
        <v>660</v>
      </c>
      <c r="L342" s="76" t="s">
        <v>1240</v>
      </c>
      <c r="M342" s="59">
        <f>VLOOKUP(B342,'[2]deparmanentos (12)'!$C$1:$H$58,6,FALSE)</f>
        <v>33</v>
      </c>
      <c r="N342" s="59">
        <f>VLOOKUP(M342,'[2]deparmanentos (12)'!$A$1:$D$58,4,FALSE)</f>
        <v>6</v>
      </c>
      <c r="O342" s="60">
        <f>VLOOKUP(D342,'[4]tercero (30)'!$B$1:$Q$2234,16,FALSE)</f>
        <v>1</v>
      </c>
      <c r="P342" s="60" t="s">
        <v>372</v>
      </c>
      <c r="Q342" s="62">
        <v>1064428888</v>
      </c>
      <c r="R342" s="63" t="s">
        <v>613</v>
      </c>
      <c r="S342" s="65">
        <v>40</v>
      </c>
      <c r="T342" s="76" t="s">
        <v>1240</v>
      </c>
      <c r="U342" s="115" t="s">
        <v>1362</v>
      </c>
      <c r="V342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('2025-1','6','33','Ocasional','1064428888','PAREDES MOSQUERA ADRIANA ADRIANA','TC','','40','','Popayán','no','no','1','277.64');</v>
      </c>
      <c r="W342" s="59" t="s">
        <v>981</v>
      </c>
      <c r="X342" s="105" t="s">
        <v>982</v>
      </c>
    </row>
    <row r="343" spans="1:24" ht="99.75" x14ac:dyDescent="0.2">
      <c r="A343" s="60" t="s">
        <v>342</v>
      </c>
      <c r="B343" s="60" t="s">
        <v>372</v>
      </c>
      <c r="C343" s="61" t="s">
        <v>535</v>
      </c>
      <c r="D343" s="62">
        <v>34546494</v>
      </c>
      <c r="E343" s="63" t="s">
        <v>386</v>
      </c>
      <c r="F343" s="60" t="s">
        <v>668</v>
      </c>
      <c r="G343" s="64" t="s">
        <v>537</v>
      </c>
      <c r="H343" s="64"/>
      <c r="I343" s="65">
        <v>40</v>
      </c>
      <c r="J343" s="65"/>
      <c r="K343" s="65" t="s">
        <v>660</v>
      </c>
      <c r="L343" s="76">
        <v>341</v>
      </c>
      <c r="M343" s="59">
        <f>VLOOKUP(B343,'[2]deparmanentos (12)'!$C$1:$H$58,6,FALSE)</f>
        <v>33</v>
      </c>
      <c r="N343" s="59">
        <f>VLOOKUP(M343,'[2]deparmanentos (12)'!$A$1:$D$58,4,FALSE)</f>
        <v>6</v>
      </c>
      <c r="O343" s="60">
        <f>VLOOKUP(D343,'[4]tercero (30)'!$B$1:$Q$2234,16,FALSE)</f>
        <v>1</v>
      </c>
      <c r="P343" s="60" t="s">
        <v>372</v>
      </c>
      <c r="Q343" s="62">
        <v>34546494</v>
      </c>
      <c r="R343" s="63" t="s">
        <v>386</v>
      </c>
      <c r="S343" s="65">
        <v>40</v>
      </c>
      <c r="T343" s="76">
        <v>341</v>
      </c>
      <c r="U343" s="115" t="s">
        <v>1362</v>
      </c>
      <c r="V343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('2025-1','6','33','Ocasional','34546494','PEDRAZA BOLAÑOS ALBA LUCIA','TC','','40','','Popayán','no','no','1','341');</v>
      </c>
      <c r="W343" s="59" t="s">
        <v>981</v>
      </c>
      <c r="X343" s="105" t="s">
        <v>982</v>
      </c>
    </row>
    <row r="344" spans="1:24" ht="99.75" x14ac:dyDescent="0.2">
      <c r="A344" s="60" t="s">
        <v>342</v>
      </c>
      <c r="B344" s="60" t="s">
        <v>372</v>
      </c>
      <c r="C344" s="61" t="s">
        <v>535</v>
      </c>
      <c r="D344" s="62">
        <v>25396777</v>
      </c>
      <c r="E344" s="63" t="s">
        <v>387</v>
      </c>
      <c r="F344" s="60" t="s">
        <v>668</v>
      </c>
      <c r="G344" s="64" t="s">
        <v>537</v>
      </c>
      <c r="H344" s="64"/>
      <c r="I344" s="65">
        <v>40</v>
      </c>
      <c r="J344" s="65"/>
      <c r="K344" s="65" t="s">
        <v>660</v>
      </c>
      <c r="L344" s="76" t="s">
        <v>1241</v>
      </c>
      <c r="M344" s="59">
        <f>VLOOKUP(B344,'[2]deparmanentos (12)'!$C$1:$H$58,6,FALSE)</f>
        <v>33</v>
      </c>
      <c r="N344" s="59">
        <f>VLOOKUP(M344,'[2]deparmanentos (12)'!$A$1:$D$58,4,FALSE)</f>
        <v>6</v>
      </c>
      <c r="O344" s="60">
        <f>VLOOKUP(D344,'[4]tercero (30)'!$B$1:$Q$2234,16,FALSE)</f>
        <v>1</v>
      </c>
      <c r="P344" s="60" t="s">
        <v>372</v>
      </c>
      <c r="Q344" s="62">
        <v>25396777</v>
      </c>
      <c r="R344" s="63" t="s">
        <v>387</v>
      </c>
      <c r="S344" s="65">
        <v>40</v>
      </c>
      <c r="T344" s="76" t="s">
        <v>1241</v>
      </c>
      <c r="U344" s="115" t="s">
        <v>1362</v>
      </c>
      <c r="V344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('2025-1','6','33','Ocasional','25396777','POTOSI ESTRADA NINY JOHANNA','TC','','40','','Popayán','no','no','1','291.81');</v>
      </c>
      <c r="W344" s="59" t="s">
        <v>981</v>
      </c>
      <c r="X344" s="105" t="s">
        <v>982</v>
      </c>
    </row>
    <row r="345" spans="1:24" ht="99.75" x14ac:dyDescent="0.2">
      <c r="A345" s="60" t="s">
        <v>342</v>
      </c>
      <c r="B345" s="60" t="s">
        <v>372</v>
      </c>
      <c r="C345" s="61" t="s">
        <v>535</v>
      </c>
      <c r="D345" s="62">
        <v>1061726834</v>
      </c>
      <c r="E345" s="63" t="s">
        <v>388</v>
      </c>
      <c r="F345" s="60" t="s">
        <v>668</v>
      </c>
      <c r="G345" s="64" t="s">
        <v>537</v>
      </c>
      <c r="H345" s="64"/>
      <c r="I345" s="65">
        <v>40</v>
      </c>
      <c r="J345" s="65"/>
      <c r="K345" s="65" t="s">
        <v>660</v>
      </c>
      <c r="L345" s="76" t="s">
        <v>1242</v>
      </c>
      <c r="M345" s="59">
        <f>VLOOKUP(B345,'[2]deparmanentos (12)'!$C$1:$H$58,6,FALSE)</f>
        <v>33</v>
      </c>
      <c r="N345" s="59">
        <f>VLOOKUP(M345,'[2]deparmanentos (12)'!$A$1:$D$58,4,FALSE)</f>
        <v>6</v>
      </c>
      <c r="O345" s="60">
        <f>VLOOKUP(D345,'[4]tercero (30)'!$B$1:$Q$2234,16,FALSE)</f>
        <v>1</v>
      </c>
      <c r="P345" s="60" t="s">
        <v>372</v>
      </c>
      <c r="Q345" s="62">
        <v>1061726834</v>
      </c>
      <c r="R345" s="63" t="s">
        <v>388</v>
      </c>
      <c r="S345" s="65">
        <v>40</v>
      </c>
      <c r="T345" s="76" t="s">
        <v>1242</v>
      </c>
      <c r="U345" s="115" t="s">
        <v>1362</v>
      </c>
      <c r="V345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('2025-1','6','33','Ocasional','1061726834','REALPE MUÑOZ YURANY ANDREA','TC','','40','','Popayán','no','no','1','258.46');</v>
      </c>
      <c r="W345" s="59" t="s">
        <v>981</v>
      </c>
      <c r="X345" s="105" t="s">
        <v>982</v>
      </c>
    </row>
    <row r="346" spans="1:24" ht="99.75" x14ac:dyDescent="0.2">
      <c r="A346" s="60" t="s">
        <v>342</v>
      </c>
      <c r="B346" s="60" t="s">
        <v>372</v>
      </c>
      <c r="C346" s="61" t="s">
        <v>535</v>
      </c>
      <c r="D346" s="62">
        <v>10544217</v>
      </c>
      <c r="E346" s="63" t="s">
        <v>389</v>
      </c>
      <c r="F346" s="60" t="s">
        <v>668</v>
      </c>
      <c r="G346" s="64" t="s">
        <v>537</v>
      </c>
      <c r="H346" s="64"/>
      <c r="I346" s="65">
        <v>40</v>
      </c>
      <c r="J346" s="65"/>
      <c r="K346" s="65" t="s">
        <v>660</v>
      </c>
      <c r="L346" s="76">
        <v>321</v>
      </c>
      <c r="M346" s="59">
        <f>VLOOKUP(B346,'[2]deparmanentos (12)'!$C$1:$H$58,6,FALSE)</f>
        <v>33</v>
      </c>
      <c r="N346" s="59">
        <f>VLOOKUP(M346,'[2]deparmanentos (12)'!$A$1:$D$58,4,FALSE)</f>
        <v>6</v>
      </c>
      <c r="O346" s="60">
        <f>VLOOKUP(D346,'[4]tercero (30)'!$B$1:$Q$2234,16,FALSE)</f>
        <v>1</v>
      </c>
      <c r="P346" s="60" t="s">
        <v>372</v>
      </c>
      <c r="Q346" s="62">
        <v>10544217</v>
      </c>
      <c r="R346" s="63" t="s">
        <v>389</v>
      </c>
      <c r="S346" s="65">
        <v>40</v>
      </c>
      <c r="T346" s="76">
        <v>321</v>
      </c>
      <c r="U346" s="115" t="s">
        <v>1362</v>
      </c>
      <c r="V346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('2025-1','6','33','Ocasional','10544217','RENGIFO SOLIS CARLOS GERARDO','TC','','40','','Popayán','no','no','1','321');</v>
      </c>
      <c r="W346" s="59" t="s">
        <v>981</v>
      </c>
      <c r="X346" s="105" t="s">
        <v>982</v>
      </c>
    </row>
    <row r="347" spans="1:24" ht="99.75" x14ac:dyDescent="0.2">
      <c r="A347" s="60" t="s">
        <v>342</v>
      </c>
      <c r="B347" s="60" t="s">
        <v>372</v>
      </c>
      <c r="C347" s="61" t="s">
        <v>535</v>
      </c>
      <c r="D347" s="62">
        <v>1064677232</v>
      </c>
      <c r="E347" s="63" t="s">
        <v>614</v>
      </c>
      <c r="F347" s="60" t="s">
        <v>668</v>
      </c>
      <c r="G347" s="81" t="s">
        <v>537</v>
      </c>
      <c r="H347" s="81"/>
      <c r="I347" s="65">
        <v>40</v>
      </c>
      <c r="J347" s="65"/>
      <c r="K347" s="65" t="s">
        <v>660</v>
      </c>
      <c r="L347" s="76" t="s">
        <v>1243</v>
      </c>
      <c r="M347" s="59">
        <f>VLOOKUP(B347,'[2]deparmanentos (12)'!$C$1:$H$58,6,FALSE)</f>
        <v>33</v>
      </c>
      <c r="N347" s="59">
        <f>VLOOKUP(M347,'[2]deparmanentos (12)'!$A$1:$D$58,4,FALSE)</f>
        <v>6</v>
      </c>
      <c r="O347" s="60">
        <f>VLOOKUP(D347,'[4]tercero (30)'!$B$1:$Q$2234,16,FALSE)</f>
        <v>1</v>
      </c>
      <c r="P347" s="60" t="s">
        <v>372</v>
      </c>
      <c r="Q347" s="62">
        <v>1064677232</v>
      </c>
      <c r="R347" s="63" t="s">
        <v>614</v>
      </c>
      <c r="S347" s="65">
        <v>40</v>
      </c>
      <c r="T347" s="76" t="s">
        <v>1243</v>
      </c>
      <c r="U347" s="115" t="s">
        <v>1362</v>
      </c>
      <c r="V347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('2025-1','6','33','Ocasional','1064677232','URBANO HOYOS JAVIER MAURICIO','TC','','40','','Popayán','no','no','1','288.8');</v>
      </c>
      <c r="W347" s="59" t="s">
        <v>981</v>
      </c>
      <c r="X347" s="105" t="s">
        <v>982</v>
      </c>
    </row>
    <row r="348" spans="1:24" ht="99.75" x14ac:dyDescent="0.2">
      <c r="A348" s="60" t="s">
        <v>342</v>
      </c>
      <c r="B348" s="60" t="s">
        <v>372</v>
      </c>
      <c r="C348" s="61" t="s">
        <v>535</v>
      </c>
      <c r="D348" s="62">
        <v>4614886</v>
      </c>
      <c r="E348" s="63" t="s">
        <v>390</v>
      </c>
      <c r="F348" s="60" t="s">
        <v>668</v>
      </c>
      <c r="G348" s="64" t="s">
        <v>539</v>
      </c>
      <c r="H348" s="64"/>
      <c r="I348" s="65">
        <v>20</v>
      </c>
      <c r="J348" s="65"/>
      <c r="K348" s="65" t="s">
        <v>660</v>
      </c>
      <c r="L348" s="76" t="s">
        <v>1244</v>
      </c>
      <c r="M348" s="59">
        <f>VLOOKUP(B348,'[2]deparmanentos (12)'!$C$1:$H$58,6,FALSE)</f>
        <v>33</v>
      </c>
      <c r="N348" s="59">
        <f>VLOOKUP(M348,'[2]deparmanentos (12)'!$A$1:$D$58,4,FALSE)</f>
        <v>6</v>
      </c>
      <c r="O348" s="60">
        <f>VLOOKUP(D348,'[4]tercero (30)'!$B$1:$Q$2234,16,FALSE)</f>
        <v>1</v>
      </c>
      <c r="P348" s="60" t="s">
        <v>372</v>
      </c>
      <c r="Q348" s="62">
        <v>4614886</v>
      </c>
      <c r="R348" s="63" t="s">
        <v>390</v>
      </c>
      <c r="S348" s="65">
        <v>20</v>
      </c>
      <c r="T348" s="76" t="s">
        <v>1244</v>
      </c>
      <c r="U348" s="115" t="s">
        <v>1362</v>
      </c>
      <c r="V348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('2025-1','6','33','Ocasional','4614886','VARONA BURBANO RENED DARIO','MT','','20','','Popayán','no','no','1','274.52');</v>
      </c>
      <c r="W348" s="59" t="s">
        <v>981</v>
      </c>
      <c r="X348" s="105" t="s">
        <v>982</v>
      </c>
    </row>
    <row r="349" spans="1:24" ht="99.75" x14ac:dyDescent="0.2">
      <c r="A349" s="60" t="s">
        <v>342</v>
      </c>
      <c r="B349" s="60" t="s">
        <v>391</v>
      </c>
      <c r="C349" s="61" t="s">
        <v>535</v>
      </c>
      <c r="D349" s="62">
        <v>34316827</v>
      </c>
      <c r="E349" s="63" t="s">
        <v>615</v>
      </c>
      <c r="F349" s="60" t="s">
        <v>668</v>
      </c>
      <c r="G349" s="64" t="s">
        <v>537</v>
      </c>
      <c r="H349" s="64"/>
      <c r="I349" s="65">
        <v>40</v>
      </c>
      <c r="J349" s="65"/>
      <c r="K349" s="65" t="s">
        <v>660</v>
      </c>
      <c r="L349" s="76" t="s">
        <v>1245</v>
      </c>
      <c r="M349" s="59">
        <f>VLOOKUP(B349,'[2]deparmanentos (12)'!$C$1:$H$58,6,FALSE)</f>
        <v>34</v>
      </c>
      <c r="N349" s="59">
        <f>VLOOKUP(M349,'[2]deparmanentos (12)'!$A$1:$D$58,4,FALSE)</f>
        <v>6</v>
      </c>
      <c r="O349" s="60">
        <f>VLOOKUP(D349,'[4]tercero (30)'!$B$1:$Q$2234,16,FALSE)</f>
        <v>1</v>
      </c>
      <c r="P349" s="60" t="s">
        <v>391</v>
      </c>
      <c r="Q349" s="62">
        <v>34316827</v>
      </c>
      <c r="R349" s="63" t="s">
        <v>615</v>
      </c>
      <c r="S349" s="65">
        <v>40</v>
      </c>
      <c r="T349" s="76" t="s">
        <v>1245</v>
      </c>
      <c r="U349" s="115" t="s">
        <v>1362</v>
      </c>
      <c r="V349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('2025-1','6','34','Ocasional','34316827','AGUILAR LARRARTE ELIANA MARGARITA','TC','','40','','Popayán','no','no','1','408.78');</v>
      </c>
      <c r="W349" s="59" t="s">
        <v>981</v>
      </c>
      <c r="X349" s="105" t="s">
        <v>982</v>
      </c>
    </row>
    <row r="350" spans="1:24" ht="99.75" x14ac:dyDescent="0.2">
      <c r="A350" s="60" t="s">
        <v>342</v>
      </c>
      <c r="B350" s="60" t="s">
        <v>391</v>
      </c>
      <c r="C350" s="61" t="s">
        <v>535</v>
      </c>
      <c r="D350" s="62">
        <v>10307348</v>
      </c>
      <c r="E350" s="63" t="s">
        <v>392</v>
      </c>
      <c r="F350" s="60" t="s">
        <v>668</v>
      </c>
      <c r="G350" s="64" t="s">
        <v>537</v>
      </c>
      <c r="H350" s="64"/>
      <c r="I350" s="65">
        <v>40</v>
      </c>
      <c r="J350" s="65"/>
      <c r="K350" s="65" t="s">
        <v>660</v>
      </c>
      <c r="L350" s="76" t="s">
        <v>1246</v>
      </c>
      <c r="M350" s="59">
        <f>VLOOKUP(B350,'[2]deparmanentos (12)'!$C$1:$H$58,6,FALSE)</f>
        <v>34</v>
      </c>
      <c r="N350" s="59">
        <f>VLOOKUP(M350,'[2]deparmanentos (12)'!$A$1:$D$58,4,FALSE)</f>
        <v>6</v>
      </c>
      <c r="O350" s="60">
        <f>VLOOKUP(D350,'[4]tercero (30)'!$B$1:$Q$2234,16,FALSE)</f>
        <v>1</v>
      </c>
      <c r="P350" s="60" t="s">
        <v>391</v>
      </c>
      <c r="Q350" s="62">
        <v>10307348</v>
      </c>
      <c r="R350" s="63" t="s">
        <v>392</v>
      </c>
      <c r="S350" s="65">
        <v>40</v>
      </c>
      <c r="T350" s="76" t="s">
        <v>1246</v>
      </c>
      <c r="U350" s="115" t="s">
        <v>1362</v>
      </c>
      <c r="V350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('2025-1','6','34','Ocasional','10307348','ANDRADE HOYOS JHON ALEJANDRO','TC','','40','','Popayán','no','no','1','497.64');</v>
      </c>
      <c r="W350" s="59" t="s">
        <v>981</v>
      </c>
      <c r="X350" s="105" t="s">
        <v>982</v>
      </c>
    </row>
    <row r="351" spans="1:24" ht="99.75" x14ac:dyDescent="0.2">
      <c r="A351" s="60" t="s">
        <v>342</v>
      </c>
      <c r="B351" s="60" t="s">
        <v>391</v>
      </c>
      <c r="C351" s="61" t="s">
        <v>535</v>
      </c>
      <c r="D351" s="62">
        <v>40028454</v>
      </c>
      <c r="E351" s="63" t="s">
        <v>393</v>
      </c>
      <c r="F351" s="60" t="s">
        <v>668</v>
      </c>
      <c r="G351" s="64" t="s">
        <v>537</v>
      </c>
      <c r="H351" s="64"/>
      <c r="I351" s="65">
        <v>40</v>
      </c>
      <c r="J351" s="65"/>
      <c r="K351" s="65" t="s">
        <v>660</v>
      </c>
      <c r="L351" s="76">
        <v>359</v>
      </c>
      <c r="M351" s="59">
        <f>VLOOKUP(B351,'[2]deparmanentos (12)'!$C$1:$H$58,6,FALSE)</f>
        <v>34</v>
      </c>
      <c r="N351" s="59">
        <f>VLOOKUP(M351,'[2]deparmanentos (12)'!$A$1:$D$58,4,FALSE)</f>
        <v>6</v>
      </c>
      <c r="O351" s="60">
        <f>VLOOKUP(D351,'[4]tercero (30)'!$B$1:$Q$2234,16,FALSE)</f>
        <v>1</v>
      </c>
      <c r="P351" s="60" t="s">
        <v>391</v>
      </c>
      <c r="Q351" s="62">
        <v>40028454</v>
      </c>
      <c r="R351" s="63" t="s">
        <v>393</v>
      </c>
      <c r="S351" s="65">
        <v>40</v>
      </c>
      <c r="T351" s="76">
        <v>359</v>
      </c>
      <c r="U351" s="115" t="s">
        <v>1362</v>
      </c>
      <c r="V351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('2025-1','6','34','Ocasional','40028454','CAMARGO ANTOLINEZ CLAUDIA MARCELA','TC','','40','','Popayán','no','no','1','359');</v>
      </c>
      <c r="W351" s="59" t="s">
        <v>981</v>
      </c>
      <c r="X351" s="105" t="s">
        <v>982</v>
      </c>
    </row>
    <row r="352" spans="1:24" ht="99.75" x14ac:dyDescent="0.2">
      <c r="A352" s="60" t="s">
        <v>342</v>
      </c>
      <c r="B352" s="60" t="s">
        <v>391</v>
      </c>
      <c r="C352" s="61" t="s">
        <v>535</v>
      </c>
      <c r="D352" s="62">
        <v>10294087</v>
      </c>
      <c r="E352" s="63" t="s">
        <v>394</v>
      </c>
      <c r="F352" s="60" t="s">
        <v>668</v>
      </c>
      <c r="G352" s="64" t="s">
        <v>537</v>
      </c>
      <c r="H352" s="64"/>
      <c r="I352" s="65">
        <v>40</v>
      </c>
      <c r="J352" s="65"/>
      <c r="K352" s="65" t="s">
        <v>660</v>
      </c>
      <c r="L352" s="76" t="s">
        <v>1247</v>
      </c>
      <c r="M352" s="59">
        <f>VLOOKUP(B352,'[2]deparmanentos (12)'!$C$1:$H$58,6,FALSE)</f>
        <v>34</v>
      </c>
      <c r="N352" s="59">
        <f>VLOOKUP(M352,'[2]deparmanentos (12)'!$A$1:$D$58,4,FALSE)</f>
        <v>6</v>
      </c>
      <c r="O352" s="60">
        <f>VLOOKUP(D352,'[4]tercero (30)'!$B$1:$Q$2234,16,FALSE)</f>
        <v>1</v>
      </c>
      <c r="P352" s="60" t="s">
        <v>391</v>
      </c>
      <c r="Q352" s="62">
        <v>10294087</v>
      </c>
      <c r="R352" s="63" t="s">
        <v>394</v>
      </c>
      <c r="S352" s="65">
        <v>40</v>
      </c>
      <c r="T352" s="76" t="s">
        <v>1247</v>
      </c>
      <c r="U352" s="115" t="s">
        <v>1362</v>
      </c>
      <c r="V352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('2025-1','6','34','Ocasional','10294087','CAÑOLA SOTELO EDUARDO ANDRES','TC','','40','','Popayán','no','no','1','345.71');</v>
      </c>
      <c r="W352" s="59" t="s">
        <v>981</v>
      </c>
      <c r="X352" s="105" t="s">
        <v>982</v>
      </c>
    </row>
    <row r="353" spans="1:24" ht="99.75" x14ac:dyDescent="0.2">
      <c r="A353" s="60" t="s">
        <v>342</v>
      </c>
      <c r="B353" s="60" t="s">
        <v>391</v>
      </c>
      <c r="C353" s="61" t="s">
        <v>535</v>
      </c>
      <c r="D353" s="62">
        <v>1085250664</v>
      </c>
      <c r="E353" s="63" t="s">
        <v>395</v>
      </c>
      <c r="F353" s="60" t="s">
        <v>668</v>
      </c>
      <c r="G353" s="64" t="s">
        <v>537</v>
      </c>
      <c r="H353" s="64"/>
      <c r="I353" s="65">
        <v>40</v>
      </c>
      <c r="J353" s="65"/>
      <c r="K353" s="65" t="s">
        <v>660</v>
      </c>
      <c r="L353" s="76" t="s">
        <v>1248</v>
      </c>
      <c r="M353" s="59">
        <f>VLOOKUP(B353,'[2]deparmanentos (12)'!$C$1:$H$58,6,FALSE)</f>
        <v>34</v>
      </c>
      <c r="N353" s="59">
        <f>VLOOKUP(M353,'[2]deparmanentos (12)'!$A$1:$D$58,4,FALSE)</f>
        <v>6</v>
      </c>
      <c r="O353" s="60">
        <f>VLOOKUP(D353,'[4]tercero (30)'!$B$1:$Q$2234,16,FALSE)</f>
        <v>1</v>
      </c>
      <c r="P353" s="60" t="s">
        <v>391</v>
      </c>
      <c r="Q353" s="62">
        <v>1085250664</v>
      </c>
      <c r="R353" s="63" t="s">
        <v>395</v>
      </c>
      <c r="S353" s="65">
        <v>40</v>
      </c>
      <c r="T353" s="76" t="s">
        <v>1248</v>
      </c>
      <c r="U353" s="115" t="s">
        <v>1362</v>
      </c>
      <c r="V353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('2025-1','6','34','Ocasional','1085250664','ENRIQUEZ FUERTES JULIANA PAOLA','TC','','40','','Popayán','no','no','1','337.03');</v>
      </c>
      <c r="W353" s="59" t="s">
        <v>981</v>
      </c>
      <c r="X353" s="105" t="s">
        <v>982</v>
      </c>
    </row>
    <row r="354" spans="1:24" ht="99.75" x14ac:dyDescent="0.2">
      <c r="A354" s="60" t="s">
        <v>342</v>
      </c>
      <c r="B354" s="60" t="s">
        <v>391</v>
      </c>
      <c r="C354" s="61" t="s">
        <v>535</v>
      </c>
      <c r="D354" s="62">
        <v>87718942</v>
      </c>
      <c r="E354" s="63" t="s">
        <v>396</v>
      </c>
      <c r="F354" s="60" t="s">
        <v>668</v>
      </c>
      <c r="G354" s="64" t="s">
        <v>537</v>
      </c>
      <c r="H354" s="64"/>
      <c r="I354" s="65">
        <v>40</v>
      </c>
      <c r="J354" s="65"/>
      <c r="K354" s="65" t="s">
        <v>660</v>
      </c>
      <c r="L354" s="76" t="s">
        <v>1249</v>
      </c>
      <c r="M354" s="59">
        <f>VLOOKUP(B354,'[2]deparmanentos (12)'!$C$1:$H$58,6,FALSE)</f>
        <v>34</v>
      </c>
      <c r="N354" s="59">
        <f>VLOOKUP(M354,'[2]deparmanentos (12)'!$A$1:$D$58,4,FALSE)</f>
        <v>6</v>
      </c>
      <c r="O354" s="60">
        <f>VLOOKUP(D354,'[4]tercero (30)'!$B$1:$Q$2234,16,FALSE)</f>
        <v>1</v>
      </c>
      <c r="P354" s="60" t="s">
        <v>391</v>
      </c>
      <c r="Q354" s="62">
        <v>87718942</v>
      </c>
      <c r="R354" s="63" t="s">
        <v>396</v>
      </c>
      <c r="S354" s="65">
        <v>40</v>
      </c>
      <c r="T354" s="76" t="s">
        <v>1249</v>
      </c>
      <c r="U354" s="115" t="s">
        <v>1362</v>
      </c>
      <c r="V354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('2025-1','6','34','Ocasional','87718942','HERNANDEZ ROSERO OBER','TC','','40','','Popayán','no','no','1','341.24');</v>
      </c>
      <c r="W354" s="59" t="s">
        <v>981</v>
      </c>
      <c r="X354" s="105" t="s">
        <v>982</v>
      </c>
    </row>
    <row r="355" spans="1:24" ht="99.75" x14ac:dyDescent="0.2">
      <c r="A355" s="60" t="s">
        <v>342</v>
      </c>
      <c r="B355" s="60" t="s">
        <v>391</v>
      </c>
      <c r="C355" s="61" t="s">
        <v>535</v>
      </c>
      <c r="D355" s="62">
        <v>1061693173</v>
      </c>
      <c r="E355" s="63" t="s">
        <v>397</v>
      </c>
      <c r="F355" s="60" t="s">
        <v>668</v>
      </c>
      <c r="G355" s="64" t="s">
        <v>537</v>
      </c>
      <c r="H355" s="64"/>
      <c r="I355" s="65">
        <v>40</v>
      </c>
      <c r="J355" s="65"/>
      <c r="K355" s="65" t="s">
        <v>660</v>
      </c>
      <c r="L355" s="76" t="s">
        <v>1250</v>
      </c>
      <c r="M355" s="59">
        <f>VLOOKUP(B355,'[2]deparmanentos (12)'!$C$1:$H$58,6,FALSE)</f>
        <v>34</v>
      </c>
      <c r="N355" s="59">
        <f>VLOOKUP(M355,'[2]deparmanentos (12)'!$A$1:$D$58,4,FALSE)</f>
        <v>6</v>
      </c>
      <c r="O355" s="60">
        <f>VLOOKUP(D355,'[4]tercero (30)'!$B$1:$Q$2234,16,FALSE)</f>
        <v>1</v>
      </c>
      <c r="P355" s="60" t="s">
        <v>391</v>
      </c>
      <c r="Q355" s="62">
        <v>1061693173</v>
      </c>
      <c r="R355" s="63" t="s">
        <v>397</v>
      </c>
      <c r="S355" s="65">
        <v>40</v>
      </c>
      <c r="T355" s="76" t="s">
        <v>1250</v>
      </c>
      <c r="U355" s="115" t="s">
        <v>1362</v>
      </c>
      <c r="V355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('2025-1','6','34','Ocasional','1061693173','HURTADO MENESES LISSY YOJANA','TC','','40','','Popayán','no','no','1','315.44');</v>
      </c>
      <c r="W355" s="59" t="s">
        <v>981</v>
      </c>
      <c r="X355" s="105" t="s">
        <v>982</v>
      </c>
    </row>
    <row r="356" spans="1:24" ht="99.75" x14ac:dyDescent="0.2">
      <c r="A356" s="60" t="s">
        <v>342</v>
      </c>
      <c r="B356" s="60" t="s">
        <v>391</v>
      </c>
      <c r="C356" s="61" t="s">
        <v>535</v>
      </c>
      <c r="D356" s="62">
        <v>1061693825</v>
      </c>
      <c r="E356" s="63" t="s">
        <v>398</v>
      </c>
      <c r="F356" s="60" t="s">
        <v>668</v>
      </c>
      <c r="G356" s="64" t="s">
        <v>537</v>
      </c>
      <c r="H356" s="64"/>
      <c r="I356" s="65">
        <v>40</v>
      </c>
      <c r="J356" s="65"/>
      <c r="K356" s="65" t="s">
        <v>660</v>
      </c>
      <c r="L356" s="76" t="s">
        <v>1251</v>
      </c>
      <c r="M356" s="59">
        <f>VLOOKUP(B356,'[2]deparmanentos (12)'!$C$1:$H$58,6,FALSE)</f>
        <v>34</v>
      </c>
      <c r="N356" s="59">
        <f>VLOOKUP(M356,'[2]deparmanentos (12)'!$A$1:$D$58,4,FALSE)</f>
        <v>6</v>
      </c>
      <c r="O356" s="60">
        <f>VLOOKUP(D356,'[4]tercero (30)'!$B$1:$Q$2234,16,FALSE)</f>
        <v>1</v>
      </c>
      <c r="P356" s="60" t="s">
        <v>391</v>
      </c>
      <c r="Q356" s="62">
        <v>1061693825</v>
      </c>
      <c r="R356" s="63" t="s">
        <v>398</v>
      </c>
      <c r="S356" s="65">
        <v>40</v>
      </c>
      <c r="T356" s="76" t="s">
        <v>1251</v>
      </c>
      <c r="U356" s="115" t="s">
        <v>1362</v>
      </c>
      <c r="V356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('2025-1','6','34','Ocasional','1061693825','JALLER DIAZ LINA MARCELA','TC','','40','','Popayán','no','no','1','340.5');</v>
      </c>
      <c r="W356" s="59" t="s">
        <v>981</v>
      </c>
      <c r="X356" s="105" t="s">
        <v>982</v>
      </c>
    </row>
    <row r="357" spans="1:24" ht="99.75" x14ac:dyDescent="0.2">
      <c r="A357" s="60" t="s">
        <v>342</v>
      </c>
      <c r="B357" s="60" t="s">
        <v>391</v>
      </c>
      <c r="C357" s="61" t="s">
        <v>535</v>
      </c>
      <c r="D357" s="62">
        <v>1061717946</v>
      </c>
      <c r="E357" s="63" t="s">
        <v>616</v>
      </c>
      <c r="F357" s="60" t="s">
        <v>668</v>
      </c>
      <c r="G357" s="69" t="s">
        <v>537</v>
      </c>
      <c r="H357" s="69"/>
      <c r="I357" s="65">
        <v>40</v>
      </c>
      <c r="J357" s="65"/>
      <c r="K357" s="65" t="s">
        <v>660</v>
      </c>
      <c r="L357" s="76" t="s">
        <v>1252</v>
      </c>
      <c r="M357" s="59">
        <f>VLOOKUP(B357,'[2]deparmanentos (12)'!$C$1:$H$58,6,FALSE)</f>
        <v>34</v>
      </c>
      <c r="N357" s="59">
        <f>VLOOKUP(M357,'[2]deparmanentos (12)'!$A$1:$D$58,4,FALSE)</f>
        <v>6</v>
      </c>
      <c r="O357" s="60">
        <f>VLOOKUP(D357,'[4]tercero (30)'!$B$1:$Q$2234,16,FALSE)</f>
        <v>1</v>
      </c>
      <c r="P357" s="60" t="s">
        <v>391</v>
      </c>
      <c r="Q357" s="62">
        <v>1061717946</v>
      </c>
      <c r="R357" s="63" t="s">
        <v>616</v>
      </c>
      <c r="S357" s="65">
        <v>40</v>
      </c>
      <c r="T357" s="76" t="s">
        <v>1252</v>
      </c>
      <c r="U357" s="115" t="s">
        <v>1362</v>
      </c>
      <c r="V357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('2025-1','6','34','Ocasional','1061717946','OBANDO PAPAMIJA MANUEL ALEJANDRO','TC','','40','','Popayán','no','no','1','260.16');</v>
      </c>
      <c r="W357" s="59" t="s">
        <v>981</v>
      </c>
      <c r="X357" s="105" t="s">
        <v>982</v>
      </c>
    </row>
    <row r="358" spans="1:24" ht="99.75" x14ac:dyDescent="0.2">
      <c r="A358" s="60" t="s">
        <v>342</v>
      </c>
      <c r="B358" s="60" t="s">
        <v>391</v>
      </c>
      <c r="C358" s="61" t="s">
        <v>535</v>
      </c>
      <c r="D358" s="62">
        <v>10291734</v>
      </c>
      <c r="E358" s="63" t="s">
        <v>399</v>
      </c>
      <c r="F358" s="60" t="s">
        <v>668</v>
      </c>
      <c r="G358" s="64" t="s">
        <v>537</v>
      </c>
      <c r="H358" s="64"/>
      <c r="I358" s="65">
        <v>40</v>
      </c>
      <c r="J358" s="65"/>
      <c r="K358" s="65" t="s">
        <v>660</v>
      </c>
      <c r="L358" s="76" t="s">
        <v>1253</v>
      </c>
      <c r="M358" s="59">
        <f>VLOOKUP(B358,'[2]deparmanentos (12)'!$C$1:$H$58,6,FALSE)</f>
        <v>34</v>
      </c>
      <c r="N358" s="59">
        <f>VLOOKUP(M358,'[2]deparmanentos (12)'!$A$1:$D$58,4,FALSE)</f>
        <v>6</v>
      </c>
      <c r="O358" s="60">
        <f>VLOOKUP(D358,'[4]tercero (30)'!$B$1:$Q$2234,16,FALSE)</f>
        <v>1</v>
      </c>
      <c r="P358" s="60" t="s">
        <v>391</v>
      </c>
      <c r="Q358" s="62">
        <v>10291734</v>
      </c>
      <c r="R358" s="63" t="s">
        <v>399</v>
      </c>
      <c r="S358" s="65">
        <v>40</v>
      </c>
      <c r="T358" s="76" t="s">
        <v>1253</v>
      </c>
      <c r="U358" s="115" t="s">
        <v>1362</v>
      </c>
      <c r="V358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('2025-1','6','34','Ocasional','10291734','ORDOÑEZ URBANO CARLOS FELIPE','TC','','40','','Popayán','no','no','1','418.63');</v>
      </c>
      <c r="W358" s="59" t="s">
        <v>981</v>
      </c>
      <c r="X358" s="105" t="s">
        <v>982</v>
      </c>
    </row>
    <row r="359" spans="1:24" ht="99.75" x14ac:dyDescent="0.2">
      <c r="A359" s="60" t="s">
        <v>342</v>
      </c>
      <c r="B359" s="60" t="s">
        <v>391</v>
      </c>
      <c r="C359" s="61" t="s">
        <v>535</v>
      </c>
      <c r="D359" s="62">
        <v>76330666</v>
      </c>
      <c r="E359" s="63" t="s">
        <v>400</v>
      </c>
      <c r="F359" s="60" t="s">
        <v>668</v>
      </c>
      <c r="G359" s="64" t="s">
        <v>537</v>
      </c>
      <c r="H359" s="64"/>
      <c r="I359" s="65">
        <v>40</v>
      </c>
      <c r="J359" s="65"/>
      <c r="K359" s="65" t="s">
        <v>660</v>
      </c>
      <c r="L359" s="76" t="s">
        <v>1254</v>
      </c>
      <c r="M359" s="59">
        <f>VLOOKUP(B359,'[2]deparmanentos (12)'!$C$1:$H$58,6,FALSE)</f>
        <v>34</v>
      </c>
      <c r="N359" s="59">
        <f>VLOOKUP(M359,'[2]deparmanentos (12)'!$A$1:$D$58,4,FALSE)</f>
        <v>6</v>
      </c>
      <c r="O359" s="60">
        <f>VLOOKUP(D359,'[4]tercero (30)'!$B$1:$Q$2234,16,FALSE)</f>
        <v>1</v>
      </c>
      <c r="P359" s="60" t="s">
        <v>391</v>
      </c>
      <c r="Q359" s="62">
        <v>76330666</v>
      </c>
      <c r="R359" s="63" t="s">
        <v>400</v>
      </c>
      <c r="S359" s="65">
        <v>40</v>
      </c>
      <c r="T359" s="76" t="s">
        <v>1254</v>
      </c>
      <c r="U359" s="115" t="s">
        <v>1362</v>
      </c>
      <c r="V359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('2025-1','6','34','Ocasional','76330666','SALAZAR VALENCIA PABLO JAVIER','TC','','40','','Popayán','no','no','1','416.1');</v>
      </c>
      <c r="W359" s="59" t="s">
        <v>981</v>
      </c>
      <c r="X359" s="105" t="s">
        <v>982</v>
      </c>
    </row>
    <row r="360" spans="1:24" ht="99.75" x14ac:dyDescent="0.2">
      <c r="A360" s="60" t="s">
        <v>342</v>
      </c>
      <c r="B360" s="60" t="s">
        <v>391</v>
      </c>
      <c r="C360" s="61" t="s">
        <v>535</v>
      </c>
      <c r="D360" s="62">
        <v>10304003</v>
      </c>
      <c r="E360" s="63" t="s">
        <v>401</v>
      </c>
      <c r="F360" s="60" t="s">
        <v>668</v>
      </c>
      <c r="G360" s="64" t="s">
        <v>537</v>
      </c>
      <c r="H360" s="64"/>
      <c r="I360" s="65">
        <v>40</v>
      </c>
      <c r="J360" s="65"/>
      <c r="K360" s="65" t="s">
        <v>660</v>
      </c>
      <c r="L360" s="76" t="s">
        <v>1255</v>
      </c>
      <c r="M360" s="59">
        <f>VLOOKUP(B360,'[2]deparmanentos (12)'!$C$1:$H$58,6,FALSE)</f>
        <v>34</v>
      </c>
      <c r="N360" s="59">
        <f>VLOOKUP(M360,'[2]deparmanentos (12)'!$A$1:$D$58,4,FALSE)</f>
        <v>6</v>
      </c>
      <c r="O360" s="60">
        <f>VLOOKUP(D360,'[4]tercero (30)'!$B$1:$Q$2234,16,FALSE)</f>
        <v>1</v>
      </c>
      <c r="P360" s="60" t="s">
        <v>391</v>
      </c>
      <c r="Q360" s="62">
        <v>10304003</v>
      </c>
      <c r="R360" s="63" t="s">
        <v>401</v>
      </c>
      <c r="S360" s="65">
        <v>40</v>
      </c>
      <c r="T360" s="76" t="s">
        <v>1255</v>
      </c>
      <c r="U360" s="115" t="s">
        <v>1362</v>
      </c>
      <c r="V360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('2025-1','6','34','Ocasional','10304003','SÁNCHEZ FERREIRA CAMILO','TC','','40','','Popayán','no','no','1','379.04');</v>
      </c>
      <c r="W360" s="59" t="s">
        <v>981</v>
      </c>
      <c r="X360" s="105" t="s">
        <v>982</v>
      </c>
    </row>
    <row r="361" spans="1:24" ht="99.75" x14ac:dyDescent="0.2">
      <c r="A361" s="60" t="s">
        <v>342</v>
      </c>
      <c r="B361" s="60" t="s">
        <v>391</v>
      </c>
      <c r="C361" s="61" t="s">
        <v>535</v>
      </c>
      <c r="D361" s="62">
        <v>4616091</v>
      </c>
      <c r="E361" s="63" t="s">
        <v>402</v>
      </c>
      <c r="F361" s="60" t="s">
        <v>668</v>
      </c>
      <c r="G361" s="64" t="s">
        <v>537</v>
      </c>
      <c r="H361" s="64"/>
      <c r="I361" s="65">
        <v>40</v>
      </c>
      <c r="J361" s="65"/>
      <c r="K361" s="65" t="s">
        <v>660</v>
      </c>
      <c r="L361" s="76" t="s">
        <v>1256</v>
      </c>
      <c r="M361" s="59">
        <f>VLOOKUP(B361,'[2]deparmanentos (12)'!$C$1:$H$58,6,FALSE)</f>
        <v>34</v>
      </c>
      <c r="N361" s="59">
        <f>VLOOKUP(M361,'[2]deparmanentos (12)'!$A$1:$D$58,4,FALSE)</f>
        <v>6</v>
      </c>
      <c r="O361" s="60">
        <f>VLOOKUP(D361,'[4]tercero (30)'!$B$1:$Q$2234,16,FALSE)</f>
        <v>1</v>
      </c>
      <c r="P361" s="60" t="s">
        <v>391</v>
      </c>
      <c r="Q361" s="62">
        <v>4616091</v>
      </c>
      <c r="R361" s="63" t="s">
        <v>402</v>
      </c>
      <c r="S361" s="65">
        <v>40</v>
      </c>
      <c r="T361" s="76" t="s">
        <v>1256</v>
      </c>
      <c r="U361" s="115" t="s">
        <v>1362</v>
      </c>
      <c r="V361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('2025-1','6','34','Ocasional','4616091','SANDOVAL CERON DIEGO MAURICIO','TC','','40','','Popayán','no','no','1','384.84');</v>
      </c>
      <c r="W361" s="59" t="s">
        <v>981</v>
      </c>
      <c r="X361" s="105" t="s">
        <v>982</v>
      </c>
    </row>
    <row r="362" spans="1:24" ht="99.75" x14ac:dyDescent="0.2">
      <c r="A362" s="60" t="s">
        <v>342</v>
      </c>
      <c r="B362" s="60" t="s">
        <v>391</v>
      </c>
      <c r="C362" s="61" t="s">
        <v>535</v>
      </c>
      <c r="D362" s="62">
        <v>34330957</v>
      </c>
      <c r="E362" s="63" t="s">
        <v>403</v>
      </c>
      <c r="F362" s="60" t="s">
        <v>668</v>
      </c>
      <c r="G362" s="64" t="s">
        <v>537</v>
      </c>
      <c r="H362" s="64"/>
      <c r="I362" s="65">
        <v>40</v>
      </c>
      <c r="J362" s="65"/>
      <c r="K362" s="65" t="s">
        <v>660</v>
      </c>
      <c r="L362" s="76" t="s">
        <v>1257</v>
      </c>
      <c r="M362" s="59">
        <f>VLOOKUP(B362,'[2]deparmanentos (12)'!$C$1:$H$58,6,FALSE)</f>
        <v>34</v>
      </c>
      <c r="N362" s="59">
        <f>VLOOKUP(M362,'[2]deparmanentos (12)'!$A$1:$D$58,4,FALSE)</f>
        <v>6</v>
      </c>
      <c r="O362" s="60">
        <f>VLOOKUP(D362,'[4]tercero (30)'!$B$1:$Q$2234,16,FALSE)</f>
        <v>1</v>
      </c>
      <c r="P362" s="60" t="s">
        <v>391</v>
      </c>
      <c r="Q362" s="62">
        <v>34330957</v>
      </c>
      <c r="R362" s="63" t="s">
        <v>403</v>
      </c>
      <c r="S362" s="65">
        <v>40</v>
      </c>
      <c r="T362" s="76" t="s">
        <v>1257</v>
      </c>
      <c r="U362" s="115" t="s">
        <v>1362</v>
      </c>
      <c r="V362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('2025-1','6','34','Ocasional','34330957','VARGAS URBANO MONICA ANDREA','TC','','40','','Popayán','no','no','1','492.63');</v>
      </c>
      <c r="W362" s="59" t="s">
        <v>981</v>
      </c>
      <c r="X362" s="105" t="s">
        <v>982</v>
      </c>
    </row>
    <row r="363" spans="1:24" ht="99.75" x14ac:dyDescent="0.2">
      <c r="A363" s="60" t="s">
        <v>342</v>
      </c>
      <c r="B363" s="60" t="s">
        <v>404</v>
      </c>
      <c r="C363" s="61" t="s">
        <v>535</v>
      </c>
      <c r="D363" s="62">
        <v>1061716987</v>
      </c>
      <c r="E363" s="63" t="s">
        <v>494</v>
      </c>
      <c r="F363" s="60" t="s">
        <v>668</v>
      </c>
      <c r="G363" s="64" t="s">
        <v>537</v>
      </c>
      <c r="H363" s="64"/>
      <c r="I363" s="65">
        <v>40</v>
      </c>
      <c r="J363" s="65"/>
      <c r="K363" s="65" t="s">
        <v>660</v>
      </c>
      <c r="L363" s="79" t="s">
        <v>1258</v>
      </c>
      <c r="M363" s="59">
        <f>VLOOKUP(B363,'[2]deparmanentos (12)'!$C$1:$H$58,6,FALSE)</f>
        <v>35</v>
      </c>
      <c r="N363" s="59">
        <f>VLOOKUP(M363,'[2]deparmanentos (12)'!$A$1:$D$58,4,FALSE)</f>
        <v>6</v>
      </c>
      <c r="O363" s="60">
        <f>VLOOKUP(D363,'[4]tercero (30)'!$B$1:$Q$2234,16,FALSE)</f>
        <v>1</v>
      </c>
      <c r="P363" s="60" t="s">
        <v>404</v>
      </c>
      <c r="Q363" s="62">
        <v>1061716987</v>
      </c>
      <c r="R363" s="63" t="s">
        <v>494</v>
      </c>
      <c r="S363" s="65">
        <v>40</v>
      </c>
      <c r="T363" s="79" t="s">
        <v>1258</v>
      </c>
      <c r="U363" s="115" t="s">
        <v>1362</v>
      </c>
      <c r="V363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('2025-1','6','35','Ocasional','1061716987','ARRECHEA CASTILLO JADER MARCEL','TC','','40','','Popayán','no','no','1','328.2');</v>
      </c>
      <c r="W363" s="59" t="s">
        <v>981</v>
      </c>
      <c r="X363" s="105" t="s">
        <v>982</v>
      </c>
    </row>
    <row r="364" spans="1:24" ht="99.75" x14ac:dyDescent="0.2">
      <c r="A364" s="60" t="s">
        <v>342</v>
      </c>
      <c r="B364" s="60" t="s">
        <v>404</v>
      </c>
      <c r="C364" s="61" t="s">
        <v>535</v>
      </c>
      <c r="D364" s="62">
        <v>34317186</v>
      </c>
      <c r="E364" s="63" t="s">
        <v>405</v>
      </c>
      <c r="F364" s="60" t="s">
        <v>668</v>
      </c>
      <c r="G364" s="64" t="s">
        <v>537</v>
      </c>
      <c r="H364" s="64"/>
      <c r="I364" s="65">
        <v>40</v>
      </c>
      <c r="J364" s="65"/>
      <c r="K364" s="65" t="s">
        <v>660</v>
      </c>
      <c r="L364" s="76" t="s">
        <v>1259</v>
      </c>
      <c r="M364" s="59">
        <f>VLOOKUP(B364,'[2]deparmanentos (12)'!$C$1:$H$58,6,FALSE)</f>
        <v>35</v>
      </c>
      <c r="N364" s="59">
        <f>VLOOKUP(M364,'[2]deparmanentos (12)'!$A$1:$D$58,4,FALSE)</f>
        <v>6</v>
      </c>
      <c r="O364" s="60">
        <f>VLOOKUP(D364,'[4]tercero (30)'!$B$1:$Q$2234,16,FALSE)</f>
        <v>1</v>
      </c>
      <c r="P364" s="60" t="s">
        <v>404</v>
      </c>
      <c r="Q364" s="62">
        <v>34317186</v>
      </c>
      <c r="R364" s="63" t="s">
        <v>405</v>
      </c>
      <c r="S364" s="65">
        <v>40</v>
      </c>
      <c r="T364" s="76" t="s">
        <v>1259</v>
      </c>
      <c r="U364" s="115" t="s">
        <v>1362</v>
      </c>
      <c r="V364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('2025-1','6','35','Ocasional','34317186','BAUTISTA SARRIA ADRIANA ISABEL','TC','','40','','Popayán','no','no','1','304.6');</v>
      </c>
      <c r="W364" s="59" t="s">
        <v>981</v>
      </c>
      <c r="X364" s="105" t="s">
        <v>982</v>
      </c>
    </row>
    <row r="365" spans="1:24" ht="99.75" x14ac:dyDescent="0.2">
      <c r="A365" s="60" t="s">
        <v>342</v>
      </c>
      <c r="B365" s="60" t="s">
        <v>404</v>
      </c>
      <c r="C365" s="61" t="s">
        <v>535</v>
      </c>
      <c r="D365" s="62">
        <v>1061716885</v>
      </c>
      <c r="E365" s="63" t="s">
        <v>406</v>
      </c>
      <c r="F365" s="60" t="s">
        <v>668</v>
      </c>
      <c r="G365" s="64" t="s">
        <v>537</v>
      </c>
      <c r="H365" s="64"/>
      <c r="I365" s="65">
        <v>40</v>
      </c>
      <c r="J365" s="65"/>
      <c r="K365" s="65" t="s">
        <v>660</v>
      </c>
      <c r="L365" s="76" t="s">
        <v>1260</v>
      </c>
      <c r="M365" s="59">
        <f>VLOOKUP(B365,'[2]deparmanentos (12)'!$C$1:$H$58,6,FALSE)</f>
        <v>35</v>
      </c>
      <c r="N365" s="59">
        <f>VLOOKUP(M365,'[2]deparmanentos (12)'!$A$1:$D$58,4,FALSE)</f>
        <v>6</v>
      </c>
      <c r="O365" s="60">
        <f>VLOOKUP(D365,'[4]tercero (30)'!$B$1:$Q$2234,16,FALSE)</f>
        <v>1</v>
      </c>
      <c r="P365" s="60" t="s">
        <v>404</v>
      </c>
      <c r="Q365" s="62">
        <v>1061716885</v>
      </c>
      <c r="R365" s="63" t="s">
        <v>406</v>
      </c>
      <c r="S365" s="65">
        <v>40</v>
      </c>
      <c r="T365" s="76" t="s">
        <v>1260</v>
      </c>
      <c r="U365" s="115" t="s">
        <v>1362</v>
      </c>
      <c r="V365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('2025-1','6','35','Ocasional','1061716885','BRAVO MONTENEGRO ERIC FERNANDO','TC','','40','','Popayán','no','no','1','503.16');</v>
      </c>
      <c r="W365" s="59" t="s">
        <v>981</v>
      </c>
      <c r="X365" s="105" t="s">
        <v>982</v>
      </c>
    </row>
    <row r="366" spans="1:24" ht="99.75" x14ac:dyDescent="0.2">
      <c r="A366" s="60" t="s">
        <v>342</v>
      </c>
      <c r="B366" s="60" t="s">
        <v>404</v>
      </c>
      <c r="C366" s="61" t="s">
        <v>535</v>
      </c>
      <c r="D366" s="62">
        <v>29180326</v>
      </c>
      <c r="E366" s="63" t="s">
        <v>407</v>
      </c>
      <c r="F366" s="60" t="s">
        <v>668</v>
      </c>
      <c r="G366" s="64" t="s">
        <v>537</v>
      </c>
      <c r="H366" s="64"/>
      <c r="I366" s="65">
        <v>40</v>
      </c>
      <c r="J366" s="65"/>
      <c r="K366" s="65" t="s">
        <v>660</v>
      </c>
      <c r="L366" s="76" t="s">
        <v>1261</v>
      </c>
      <c r="M366" s="59">
        <f>VLOOKUP(B366,'[2]deparmanentos (12)'!$C$1:$H$58,6,FALSE)</f>
        <v>35</v>
      </c>
      <c r="N366" s="59">
        <f>VLOOKUP(M366,'[2]deparmanentos (12)'!$A$1:$D$58,4,FALSE)</f>
        <v>6</v>
      </c>
      <c r="O366" s="60">
        <f>VLOOKUP(D366,'[4]tercero (30)'!$B$1:$Q$2234,16,FALSE)</f>
        <v>1</v>
      </c>
      <c r="P366" s="60" t="s">
        <v>404</v>
      </c>
      <c r="Q366" s="62">
        <v>29180326</v>
      </c>
      <c r="R366" s="63" t="s">
        <v>407</v>
      </c>
      <c r="S366" s="65">
        <v>40</v>
      </c>
      <c r="T366" s="76" t="s">
        <v>1261</v>
      </c>
      <c r="U366" s="115" t="s">
        <v>1362</v>
      </c>
      <c r="V366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('2025-1','6','35','Ocasional','29180326','CERON BRAVO SAMIN INGRITH','TC','','40','','Popayán','no','no','1','382.68');</v>
      </c>
      <c r="W366" s="59" t="s">
        <v>981</v>
      </c>
      <c r="X366" s="105" t="s">
        <v>982</v>
      </c>
    </row>
    <row r="367" spans="1:24" ht="99.75" x14ac:dyDescent="0.2">
      <c r="A367" s="60" t="s">
        <v>342</v>
      </c>
      <c r="B367" s="60" t="s">
        <v>404</v>
      </c>
      <c r="C367" s="61" t="s">
        <v>535</v>
      </c>
      <c r="D367" s="62">
        <v>18125322</v>
      </c>
      <c r="E367" s="63" t="s">
        <v>408</v>
      </c>
      <c r="F367" s="60" t="s">
        <v>668</v>
      </c>
      <c r="G367" s="64" t="s">
        <v>537</v>
      </c>
      <c r="H367" s="64"/>
      <c r="I367" s="65">
        <v>40</v>
      </c>
      <c r="J367" s="65"/>
      <c r="K367" s="65" t="s">
        <v>660</v>
      </c>
      <c r="L367" s="76">
        <v>341</v>
      </c>
      <c r="M367" s="59">
        <f>VLOOKUP(B367,'[2]deparmanentos (12)'!$C$1:$H$58,6,FALSE)</f>
        <v>35</v>
      </c>
      <c r="N367" s="59">
        <f>VLOOKUP(M367,'[2]deparmanentos (12)'!$A$1:$D$58,4,FALSE)</f>
        <v>6</v>
      </c>
      <c r="O367" s="60">
        <f>VLOOKUP(D367,'[4]tercero (30)'!$B$1:$Q$2234,16,FALSE)</f>
        <v>1</v>
      </c>
      <c r="P367" s="60" t="s">
        <v>404</v>
      </c>
      <c r="Q367" s="62">
        <v>18125322</v>
      </c>
      <c r="R367" s="63" t="s">
        <v>408</v>
      </c>
      <c r="S367" s="65">
        <v>40</v>
      </c>
      <c r="T367" s="76">
        <v>341</v>
      </c>
      <c r="U367" s="115" t="s">
        <v>1362</v>
      </c>
      <c r="V367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('2025-1','6','35','Ocasional','18125322','CHAMORRO IBARRA EDWIN CESAR','TC','','40','','Popayán','no','no','1','341');</v>
      </c>
      <c r="W367" s="59" t="s">
        <v>981</v>
      </c>
      <c r="X367" s="105" t="s">
        <v>982</v>
      </c>
    </row>
    <row r="368" spans="1:24" ht="99.75" x14ac:dyDescent="0.2">
      <c r="A368" s="60" t="s">
        <v>342</v>
      </c>
      <c r="B368" s="60" t="s">
        <v>404</v>
      </c>
      <c r="C368" s="61" t="s">
        <v>535</v>
      </c>
      <c r="D368" s="62">
        <v>1061733896</v>
      </c>
      <c r="E368" s="63" t="s">
        <v>409</v>
      </c>
      <c r="F368" s="60" t="s">
        <v>668</v>
      </c>
      <c r="G368" s="64" t="s">
        <v>537</v>
      </c>
      <c r="H368" s="64"/>
      <c r="I368" s="65">
        <v>40</v>
      </c>
      <c r="J368" s="65"/>
      <c r="K368" s="65" t="s">
        <v>660</v>
      </c>
      <c r="L368" s="76" t="s">
        <v>1262</v>
      </c>
      <c r="M368" s="59">
        <f>VLOOKUP(B368,'[2]deparmanentos (12)'!$C$1:$H$58,6,FALSE)</f>
        <v>35</v>
      </c>
      <c r="N368" s="59">
        <f>VLOOKUP(M368,'[2]deparmanentos (12)'!$A$1:$D$58,4,FALSE)</f>
        <v>6</v>
      </c>
      <c r="O368" s="60">
        <f>VLOOKUP(D368,'[4]tercero (30)'!$B$1:$Q$2234,16,FALSE)</f>
        <v>1</v>
      </c>
      <c r="P368" s="60" t="s">
        <v>404</v>
      </c>
      <c r="Q368" s="62">
        <v>1061733896</v>
      </c>
      <c r="R368" s="63" t="s">
        <v>409</v>
      </c>
      <c r="S368" s="65">
        <v>40</v>
      </c>
      <c r="T368" s="76" t="s">
        <v>1262</v>
      </c>
      <c r="U368" s="115" t="s">
        <v>1362</v>
      </c>
      <c r="V368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('2025-1','6','35','Ocasional','1061733896','DAZA URBANO DAVID FERNANDO','TC','','40','','Popayán','no','no','1','392.72');</v>
      </c>
      <c r="W368" s="59" t="s">
        <v>981</v>
      </c>
      <c r="X368" s="105" t="s">
        <v>982</v>
      </c>
    </row>
    <row r="369" spans="1:24" ht="99.75" x14ac:dyDescent="0.2">
      <c r="A369" s="60" t="s">
        <v>342</v>
      </c>
      <c r="B369" s="60" t="s">
        <v>404</v>
      </c>
      <c r="C369" s="61" t="s">
        <v>535</v>
      </c>
      <c r="D369" s="62">
        <v>1061780052</v>
      </c>
      <c r="E369" s="63" t="s">
        <v>410</v>
      </c>
      <c r="F369" s="60" t="s">
        <v>668</v>
      </c>
      <c r="G369" s="64" t="s">
        <v>537</v>
      </c>
      <c r="H369" s="64"/>
      <c r="I369" s="65">
        <v>40</v>
      </c>
      <c r="J369" s="65"/>
      <c r="K369" s="65" t="s">
        <v>660</v>
      </c>
      <c r="L369" s="76" t="s">
        <v>1263</v>
      </c>
      <c r="M369" s="59">
        <f>VLOOKUP(B369,'[2]deparmanentos (12)'!$C$1:$H$58,6,FALSE)</f>
        <v>35</v>
      </c>
      <c r="N369" s="59">
        <f>VLOOKUP(M369,'[2]deparmanentos (12)'!$A$1:$D$58,4,FALSE)</f>
        <v>6</v>
      </c>
      <c r="O369" s="60">
        <f>VLOOKUP(D369,'[4]tercero (30)'!$B$1:$Q$2234,16,FALSE)</f>
        <v>1</v>
      </c>
      <c r="P369" s="60" t="s">
        <v>404</v>
      </c>
      <c r="Q369" s="62">
        <v>1061780052</v>
      </c>
      <c r="R369" s="63" t="s">
        <v>410</v>
      </c>
      <c r="S369" s="65">
        <v>40</v>
      </c>
      <c r="T369" s="76" t="s">
        <v>1263</v>
      </c>
      <c r="U369" s="115" t="s">
        <v>1362</v>
      </c>
      <c r="V369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('2025-1','6','35','Ocasional','1061780052','HERRERA BRAVO JOSE LUIS','TC','','40','','Popayán','no','no','1','512.48');</v>
      </c>
      <c r="W369" s="59" t="s">
        <v>981</v>
      </c>
      <c r="X369" s="105" t="s">
        <v>982</v>
      </c>
    </row>
    <row r="370" spans="1:24" ht="99.75" x14ac:dyDescent="0.2">
      <c r="A370" s="60" t="s">
        <v>342</v>
      </c>
      <c r="B370" s="60" t="s">
        <v>404</v>
      </c>
      <c r="C370" s="61" t="s">
        <v>535</v>
      </c>
      <c r="D370" s="62">
        <v>34329405</v>
      </c>
      <c r="E370" s="63" t="s">
        <v>411</v>
      </c>
      <c r="F370" s="60" t="s">
        <v>668</v>
      </c>
      <c r="G370" s="64" t="s">
        <v>537</v>
      </c>
      <c r="H370" s="64"/>
      <c r="I370" s="65">
        <v>40</v>
      </c>
      <c r="J370" s="65"/>
      <c r="K370" s="65" t="s">
        <v>660</v>
      </c>
      <c r="L370" s="76" t="s">
        <v>1264</v>
      </c>
      <c r="M370" s="59">
        <f>VLOOKUP(B370,'[2]deparmanentos (12)'!$C$1:$H$58,6,FALSE)</f>
        <v>35</v>
      </c>
      <c r="N370" s="59">
        <f>VLOOKUP(M370,'[2]deparmanentos (12)'!$A$1:$D$58,4,FALSE)</f>
        <v>6</v>
      </c>
      <c r="O370" s="60">
        <f>VLOOKUP(D370,'[4]tercero (30)'!$B$1:$Q$2234,16,FALSE)</f>
        <v>1</v>
      </c>
      <c r="P370" s="60" t="s">
        <v>404</v>
      </c>
      <c r="Q370" s="62">
        <v>34329405</v>
      </c>
      <c r="R370" s="63" t="s">
        <v>411</v>
      </c>
      <c r="S370" s="65">
        <v>40</v>
      </c>
      <c r="T370" s="76" t="s">
        <v>1264</v>
      </c>
      <c r="U370" s="115" t="s">
        <v>1362</v>
      </c>
      <c r="V370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('2025-1','6','35','Ocasional','34329405','MAMIÁN LÓPEZ ESTHER SOFÍA','TC','','40','','Popayán','no','no','1','374.92');</v>
      </c>
      <c r="W370" s="59" t="s">
        <v>981</v>
      </c>
      <c r="X370" s="105" t="s">
        <v>982</v>
      </c>
    </row>
    <row r="371" spans="1:24" ht="99.75" x14ac:dyDescent="0.2">
      <c r="A371" s="60" t="s">
        <v>342</v>
      </c>
      <c r="B371" s="60" t="s">
        <v>404</v>
      </c>
      <c r="C371" s="61" t="s">
        <v>535</v>
      </c>
      <c r="D371" s="62">
        <v>1061728878</v>
      </c>
      <c r="E371" s="63" t="s">
        <v>617</v>
      </c>
      <c r="F371" s="60" t="s">
        <v>668</v>
      </c>
      <c r="G371" s="64" t="s">
        <v>537</v>
      </c>
      <c r="H371" s="64"/>
      <c r="I371" s="65">
        <v>40</v>
      </c>
      <c r="J371" s="65"/>
      <c r="K371" s="65" t="s">
        <v>660</v>
      </c>
      <c r="L371" s="76" t="s">
        <v>1265</v>
      </c>
      <c r="M371" s="59">
        <f>VLOOKUP(B371,'[2]deparmanentos (12)'!$C$1:$H$58,6,FALSE)</f>
        <v>35</v>
      </c>
      <c r="N371" s="59">
        <f>VLOOKUP(M371,'[2]deparmanentos (12)'!$A$1:$D$58,4,FALSE)</f>
        <v>6</v>
      </c>
      <c r="O371" s="60">
        <f>VLOOKUP(D371,'[4]tercero (30)'!$B$1:$Q$2234,16,FALSE)</f>
        <v>1</v>
      </c>
      <c r="P371" s="60" t="s">
        <v>404</v>
      </c>
      <c r="Q371" s="62">
        <v>1061728878</v>
      </c>
      <c r="R371" s="63" t="s">
        <v>617</v>
      </c>
      <c r="S371" s="65">
        <v>40</v>
      </c>
      <c r="T371" s="76" t="s">
        <v>1265</v>
      </c>
      <c r="U371" s="115" t="s">
        <v>1362</v>
      </c>
      <c r="V371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('2025-1','6','35','Ocasional','1061728878','MARTINEZ MUÑOZ JULIETA','TC','','40','','Popayán','no','no','1','291.04');</v>
      </c>
      <c r="W371" s="59" t="s">
        <v>981</v>
      </c>
      <c r="X371" s="105" t="s">
        <v>982</v>
      </c>
    </row>
    <row r="372" spans="1:24" ht="99.75" x14ac:dyDescent="0.2">
      <c r="A372" s="60" t="s">
        <v>342</v>
      </c>
      <c r="B372" s="60" t="s">
        <v>404</v>
      </c>
      <c r="C372" s="61" t="s">
        <v>535</v>
      </c>
      <c r="D372" s="62">
        <v>16643999</v>
      </c>
      <c r="E372" s="63" t="s">
        <v>412</v>
      </c>
      <c r="F372" s="60" t="s">
        <v>668</v>
      </c>
      <c r="G372" s="64" t="s">
        <v>537</v>
      </c>
      <c r="H372" s="64"/>
      <c r="I372" s="65">
        <v>40</v>
      </c>
      <c r="J372" s="65"/>
      <c r="K372" s="65" t="s">
        <v>660</v>
      </c>
      <c r="L372" s="76">
        <v>301</v>
      </c>
      <c r="M372" s="59">
        <f>VLOOKUP(B372,'[2]deparmanentos (12)'!$C$1:$H$58,6,FALSE)</f>
        <v>35</v>
      </c>
      <c r="N372" s="59">
        <f>VLOOKUP(M372,'[2]deparmanentos (12)'!$A$1:$D$58,4,FALSE)</f>
        <v>6</v>
      </c>
      <c r="O372" s="60">
        <f>VLOOKUP(D372,'[4]tercero (30)'!$B$1:$Q$2234,16,FALSE)</f>
        <v>1</v>
      </c>
      <c r="P372" s="60" t="s">
        <v>404</v>
      </c>
      <c r="Q372" s="62">
        <v>16643999</v>
      </c>
      <c r="R372" s="63" t="s">
        <v>412</v>
      </c>
      <c r="S372" s="65">
        <v>40</v>
      </c>
      <c r="T372" s="76">
        <v>301</v>
      </c>
      <c r="U372" s="115" t="s">
        <v>1362</v>
      </c>
      <c r="V372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('2025-1','6','35','Ocasional','16643999','MUNOZ OCHOA MARIO ELCIAS','TC','','40','','Popayán','no','no','1','301');</v>
      </c>
      <c r="W372" s="59" t="s">
        <v>981</v>
      </c>
      <c r="X372" s="105" t="s">
        <v>982</v>
      </c>
    </row>
    <row r="373" spans="1:24" ht="99.75" x14ac:dyDescent="0.2">
      <c r="A373" s="60" t="s">
        <v>342</v>
      </c>
      <c r="B373" s="60" t="s">
        <v>404</v>
      </c>
      <c r="C373" s="61" t="s">
        <v>535</v>
      </c>
      <c r="D373" s="62">
        <v>1061735786</v>
      </c>
      <c r="E373" s="63" t="s">
        <v>413</v>
      </c>
      <c r="F373" s="60" t="s">
        <v>668</v>
      </c>
      <c r="G373" s="64" t="s">
        <v>537</v>
      </c>
      <c r="H373" s="64"/>
      <c r="I373" s="65">
        <v>40</v>
      </c>
      <c r="J373" s="65"/>
      <c r="K373" s="65" t="s">
        <v>660</v>
      </c>
      <c r="L373" s="76" t="s">
        <v>1266</v>
      </c>
      <c r="M373" s="59">
        <f>VLOOKUP(B373,'[2]deparmanentos (12)'!$C$1:$H$58,6,FALSE)</f>
        <v>35</v>
      </c>
      <c r="N373" s="59">
        <f>VLOOKUP(M373,'[2]deparmanentos (12)'!$A$1:$D$58,4,FALSE)</f>
        <v>6</v>
      </c>
      <c r="O373" s="60">
        <f>VLOOKUP(D373,'[4]tercero (30)'!$B$1:$Q$2234,16,FALSE)</f>
        <v>1</v>
      </c>
      <c r="P373" s="60" t="s">
        <v>404</v>
      </c>
      <c r="Q373" s="62">
        <v>1061735786</v>
      </c>
      <c r="R373" s="63" t="s">
        <v>413</v>
      </c>
      <c r="S373" s="65">
        <v>40</v>
      </c>
      <c r="T373" s="76" t="s">
        <v>1266</v>
      </c>
      <c r="U373" s="115" t="s">
        <v>1362</v>
      </c>
      <c r="V373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('2025-1','6','35','Ocasional','1061735786','NARVÁEZ PLAZA LUIS FELIPE','TC','','40','','Popayán','no','no','1','371.64');</v>
      </c>
      <c r="W373" s="59" t="s">
        <v>981</v>
      </c>
      <c r="X373" s="105" t="s">
        <v>982</v>
      </c>
    </row>
    <row r="374" spans="1:24" ht="99.75" x14ac:dyDescent="0.2">
      <c r="A374" s="60" t="s">
        <v>342</v>
      </c>
      <c r="B374" s="60" t="s">
        <v>404</v>
      </c>
      <c r="C374" s="61" t="s">
        <v>535</v>
      </c>
      <c r="D374" s="62">
        <v>10291136</v>
      </c>
      <c r="E374" s="63" t="s">
        <v>619</v>
      </c>
      <c r="F374" s="60" t="s">
        <v>668</v>
      </c>
      <c r="G374" s="64" t="s">
        <v>537</v>
      </c>
      <c r="H374" s="64"/>
      <c r="I374" s="65">
        <v>40</v>
      </c>
      <c r="J374" s="65"/>
      <c r="K374" s="65" t="s">
        <v>660</v>
      </c>
      <c r="L374" s="76" t="s">
        <v>1267</v>
      </c>
      <c r="M374" s="59">
        <f>VLOOKUP(B374,'[2]deparmanentos (12)'!$C$1:$H$58,6,FALSE)</f>
        <v>35</v>
      </c>
      <c r="N374" s="59">
        <f>VLOOKUP(M374,'[2]deparmanentos (12)'!$A$1:$D$58,4,FALSE)</f>
        <v>6</v>
      </c>
      <c r="O374" s="60">
        <f>VLOOKUP(D374,'[4]tercero (30)'!$B$1:$Q$2234,16,FALSE)</f>
        <v>1</v>
      </c>
      <c r="P374" s="60" t="s">
        <v>404</v>
      </c>
      <c r="Q374" s="62">
        <v>10291136</v>
      </c>
      <c r="R374" s="63" t="s">
        <v>619</v>
      </c>
      <c r="S374" s="65">
        <v>40</v>
      </c>
      <c r="T374" s="76" t="s">
        <v>1267</v>
      </c>
      <c r="U374" s="115" t="s">
        <v>1362</v>
      </c>
      <c r="V374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('2025-1','6','35','Ocasional','10291136','NAVIA GONZALEZ PAULO CESAR','TC','','40','','Popayán','no','no','1','362.68');</v>
      </c>
      <c r="W374" s="59" t="s">
        <v>981</v>
      </c>
      <c r="X374" s="105" t="s">
        <v>982</v>
      </c>
    </row>
    <row r="375" spans="1:24" ht="99.75" x14ac:dyDescent="0.2">
      <c r="A375" s="60" t="s">
        <v>342</v>
      </c>
      <c r="B375" s="60" t="s">
        <v>404</v>
      </c>
      <c r="C375" s="61" t="s">
        <v>535</v>
      </c>
      <c r="D375" s="62">
        <v>222</v>
      </c>
      <c r="E375" s="63" t="s">
        <v>620</v>
      </c>
      <c r="F375" s="60" t="s">
        <v>668</v>
      </c>
      <c r="G375" s="64" t="s">
        <v>537</v>
      </c>
      <c r="H375" s="64"/>
      <c r="I375" s="65">
        <v>40</v>
      </c>
      <c r="J375" s="65"/>
      <c r="K375" s="65" t="s">
        <v>660</v>
      </c>
      <c r="L375" s="76">
        <v>380</v>
      </c>
      <c r="M375" s="59">
        <f>VLOOKUP(B375,'[2]deparmanentos (12)'!$C$1:$H$58,6,FALSE)</f>
        <v>35</v>
      </c>
      <c r="N375" s="59">
        <f>VLOOKUP(M375,'[2]deparmanentos (12)'!$A$1:$D$58,4,FALSE)</f>
        <v>6</v>
      </c>
      <c r="O375" s="60">
        <f>VLOOKUP(D375,'[4]tercero (30)'!$B$1:$Q$2234,16,FALSE)</f>
        <v>1</v>
      </c>
      <c r="P375" s="60" t="s">
        <v>404</v>
      </c>
      <c r="Q375" s="62" t="s">
        <v>72</v>
      </c>
      <c r="R375" s="63" t="s">
        <v>620</v>
      </c>
      <c r="S375" s="65">
        <v>40</v>
      </c>
      <c r="T375" s="76">
        <v>380</v>
      </c>
      <c r="U375" s="115" t="s">
        <v>1362</v>
      </c>
      <c r="V375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('2025-1','6','35','Ocasional','222','NN ','TC','','40','','Popayán','no','no','1','380');</v>
      </c>
      <c r="W375" s="59" t="s">
        <v>981</v>
      </c>
      <c r="X375" s="105" t="s">
        <v>982</v>
      </c>
    </row>
    <row r="376" spans="1:24" ht="99.75" x14ac:dyDescent="0.2">
      <c r="A376" s="60" t="s">
        <v>621</v>
      </c>
      <c r="B376" s="60" t="s">
        <v>404</v>
      </c>
      <c r="C376" s="61" t="s">
        <v>535</v>
      </c>
      <c r="D376" s="62">
        <v>222</v>
      </c>
      <c r="E376" s="63" t="s">
        <v>620</v>
      </c>
      <c r="F376" s="60" t="s">
        <v>668</v>
      </c>
      <c r="G376" s="64" t="s">
        <v>537</v>
      </c>
      <c r="H376" s="64"/>
      <c r="I376" s="65">
        <v>40</v>
      </c>
      <c r="J376" s="65"/>
      <c r="K376" s="65" t="s">
        <v>660</v>
      </c>
      <c r="L376" s="76">
        <v>380</v>
      </c>
      <c r="M376" s="59">
        <f>VLOOKUP(B376,'[2]deparmanentos (12)'!$C$1:$H$58,6,FALSE)</f>
        <v>35</v>
      </c>
      <c r="N376" s="59">
        <f>VLOOKUP(M376,'[2]deparmanentos (12)'!$A$1:$D$58,4,FALSE)</f>
        <v>6</v>
      </c>
      <c r="O376" s="60">
        <f>VLOOKUP(D376,'[4]tercero (30)'!$B$1:$Q$2234,16,FALSE)</f>
        <v>1</v>
      </c>
      <c r="P376" s="60" t="s">
        <v>404</v>
      </c>
      <c r="Q376" s="62" t="s">
        <v>72</v>
      </c>
      <c r="R376" s="63" t="s">
        <v>620</v>
      </c>
      <c r="S376" s="65">
        <v>40</v>
      </c>
      <c r="T376" s="76">
        <v>380</v>
      </c>
      <c r="U376" s="115" t="s">
        <v>1362</v>
      </c>
      <c r="V376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('2025-1','6','35','Ocasional','222','NN ','TC','','40','','Popayán','no','no','1','380');</v>
      </c>
      <c r="W376" s="59" t="s">
        <v>981</v>
      </c>
      <c r="X376" s="105" t="s">
        <v>982</v>
      </c>
    </row>
    <row r="377" spans="1:24" ht="99.75" x14ac:dyDescent="0.2">
      <c r="A377" s="60" t="s">
        <v>342</v>
      </c>
      <c r="B377" s="60" t="s">
        <v>404</v>
      </c>
      <c r="C377" s="61" t="s">
        <v>535</v>
      </c>
      <c r="D377" s="62">
        <v>76150539</v>
      </c>
      <c r="E377" s="63" t="s">
        <v>622</v>
      </c>
      <c r="F377" s="60" t="s">
        <v>668</v>
      </c>
      <c r="G377" s="64" t="s">
        <v>537</v>
      </c>
      <c r="H377" s="64"/>
      <c r="I377" s="65">
        <v>40</v>
      </c>
      <c r="J377" s="65"/>
      <c r="K377" s="65" t="s">
        <v>660</v>
      </c>
      <c r="L377" s="76" t="s">
        <v>1268</v>
      </c>
      <c r="M377" s="59">
        <f>VLOOKUP(B377,'[2]deparmanentos (12)'!$C$1:$H$58,6,FALSE)</f>
        <v>35</v>
      </c>
      <c r="N377" s="59">
        <f>VLOOKUP(M377,'[2]deparmanentos (12)'!$A$1:$D$58,4,FALSE)</f>
        <v>6</v>
      </c>
      <c r="O377" s="60">
        <f>VLOOKUP(D377,'[4]tercero (30)'!$B$1:$Q$2234,16,FALSE)</f>
        <v>1</v>
      </c>
      <c r="P377" s="60" t="s">
        <v>404</v>
      </c>
      <c r="Q377" s="62">
        <v>76150539</v>
      </c>
      <c r="R377" s="63" t="s">
        <v>622</v>
      </c>
      <c r="S377" s="65">
        <v>40</v>
      </c>
      <c r="T377" s="76" t="s">
        <v>1268</v>
      </c>
      <c r="U377" s="115" t="s">
        <v>1362</v>
      </c>
      <c r="V377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('2025-1','6','35','Ocasional','76150539','OSORIO ANGULO RIGO JULIAN','TC','','40','','Popayán','no','no','1','362.32');</v>
      </c>
      <c r="W377" s="59" t="s">
        <v>981</v>
      </c>
      <c r="X377" s="105" t="s">
        <v>982</v>
      </c>
    </row>
    <row r="378" spans="1:24" ht="99.75" x14ac:dyDescent="0.2">
      <c r="A378" s="60" t="s">
        <v>342</v>
      </c>
      <c r="B378" s="60" t="s">
        <v>404</v>
      </c>
      <c r="C378" s="61" t="s">
        <v>535</v>
      </c>
      <c r="D378" s="62">
        <v>50931271</v>
      </c>
      <c r="E378" s="63" t="s">
        <v>414</v>
      </c>
      <c r="F378" s="60" t="s">
        <v>668</v>
      </c>
      <c r="G378" s="64" t="s">
        <v>537</v>
      </c>
      <c r="H378" s="64"/>
      <c r="I378" s="65">
        <v>40</v>
      </c>
      <c r="J378" s="65"/>
      <c r="K378" s="65" t="s">
        <v>660</v>
      </c>
      <c r="L378" s="76" t="s">
        <v>1269</v>
      </c>
      <c r="M378" s="59">
        <f>VLOOKUP(B378,'[2]deparmanentos (12)'!$C$1:$H$58,6,FALSE)</f>
        <v>35</v>
      </c>
      <c r="N378" s="59">
        <f>VLOOKUP(M378,'[2]deparmanentos (12)'!$A$1:$D$58,4,FALSE)</f>
        <v>6</v>
      </c>
      <c r="O378" s="60">
        <f>VLOOKUP(D378,'[4]tercero (30)'!$B$1:$Q$2234,16,FALSE)</f>
        <v>1</v>
      </c>
      <c r="P378" s="60" t="s">
        <v>404</v>
      </c>
      <c r="Q378" s="62">
        <v>50931271</v>
      </c>
      <c r="R378" s="63" t="s">
        <v>414</v>
      </c>
      <c r="S378" s="65">
        <v>40</v>
      </c>
      <c r="T378" s="76" t="s">
        <v>1269</v>
      </c>
      <c r="U378" s="115" t="s">
        <v>1362</v>
      </c>
      <c r="V378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('2025-1','6','35','Ocasional','50931271','ROMERO LUNA ROXANA MARIA','TC','','40','','Popayán','no','no','1','334.76');</v>
      </c>
      <c r="W378" s="59" t="s">
        <v>981</v>
      </c>
      <c r="X378" s="105" t="s">
        <v>982</v>
      </c>
    </row>
    <row r="379" spans="1:24" ht="99.75" x14ac:dyDescent="0.2">
      <c r="A379" s="60" t="s">
        <v>342</v>
      </c>
      <c r="B379" s="60" t="s">
        <v>404</v>
      </c>
      <c r="C379" s="61" t="s">
        <v>535</v>
      </c>
      <c r="D379" s="62">
        <v>1063812620</v>
      </c>
      <c r="E379" s="63" t="s">
        <v>415</v>
      </c>
      <c r="F379" s="60" t="s">
        <v>668</v>
      </c>
      <c r="G379" s="64" t="s">
        <v>537</v>
      </c>
      <c r="H379" s="64"/>
      <c r="I379" s="65">
        <v>40</v>
      </c>
      <c r="J379" s="65"/>
      <c r="K379" s="65" t="s">
        <v>660</v>
      </c>
      <c r="L379" s="76" t="s">
        <v>1270</v>
      </c>
      <c r="M379" s="59">
        <f>VLOOKUP(B379,'[2]deparmanentos (12)'!$C$1:$H$58,6,FALSE)</f>
        <v>35</v>
      </c>
      <c r="N379" s="59">
        <f>VLOOKUP(M379,'[2]deparmanentos (12)'!$A$1:$D$58,4,FALSE)</f>
        <v>6</v>
      </c>
      <c r="O379" s="60">
        <f>VLOOKUP(D379,'[4]tercero (30)'!$B$1:$Q$2234,16,FALSE)</f>
        <v>1</v>
      </c>
      <c r="P379" s="60" t="s">
        <v>404</v>
      </c>
      <c r="Q379" s="62">
        <v>1063812620</v>
      </c>
      <c r="R379" s="63" t="s">
        <v>415</v>
      </c>
      <c r="S379" s="65">
        <v>40</v>
      </c>
      <c r="T379" s="76" t="s">
        <v>1270</v>
      </c>
      <c r="U379" s="115" t="s">
        <v>1362</v>
      </c>
      <c r="V379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('2025-1','6','35','Ocasional','1063812620','SANCHEZ GRUESO WILMER','TC','','40','','Popayán','no','no','1','258.28');</v>
      </c>
      <c r="W379" s="59" t="s">
        <v>981</v>
      </c>
      <c r="X379" s="105" t="s">
        <v>982</v>
      </c>
    </row>
    <row r="380" spans="1:24" ht="99.75" x14ac:dyDescent="0.2">
      <c r="A380" s="60" t="s">
        <v>342</v>
      </c>
      <c r="B380" s="60" t="s">
        <v>416</v>
      </c>
      <c r="C380" s="61" t="s">
        <v>535</v>
      </c>
      <c r="D380" s="62">
        <v>29105012</v>
      </c>
      <c r="E380" s="63" t="s">
        <v>417</v>
      </c>
      <c r="F380" s="60" t="s">
        <v>668</v>
      </c>
      <c r="G380" s="64" t="s">
        <v>537</v>
      </c>
      <c r="H380" s="64"/>
      <c r="I380" s="65">
        <v>40</v>
      </c>
      <c r="J380" s="65"/>
      <c r="K380" s="65" t="s">
        <v>660</v>
      </c>
      <c r="L380" s="76" t="s">
        <v>1271</v>
      </c>
      <c r="M380" s="59">
        <f>VLOOKUP(B380,'[2]deparmanentos (12)'!$C$1:$H$58,6,FALSE)</f>
        <v>36</v>
      </c>
      <c r="N380" s="59">
        <f>VLOOKUP(M380,'[2]deparmanentos (12)'!$A$1:$D$58,4,FALSE)</f>
        <v>6</v>
      </c>
      <c r="O380" s="60">
        <f>VLOOKUP(D380,'[4]tercero (30)'!$B$1:$Q$2234,16,FALSE)</f>
        <v>1</v>
      </c>
      <c r="P380" s="60" t="s">
        <v>416</v>
      </c>
      <c r="Q380" s="62">
        <v>29105012</v>
      </c>
      <c r="R380" s="63" t="s">
        <v>417</v>
      </c>
      <c r="S380" s="65">
        <v>40</v>
      </c>
      <c r="T380" s="76" t="s">
        <v>1271</v>
      </c>
      <c r="U380" s="115" t="s">
        <v>1362</v>
      </c>
      <c r="V380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('2025-1','6','36','Ocasional','29105012','ARANGO ROMERO PAOLA ANDREA','TC','','40','','Popayán','no','no','1','418.74');</v>
      </c>
      <c r="W380" s="59" t="s">
        <v>981</v>
      </c>
      <c r="X380" s="105" t="s">
        <v>982</v>
      </c>
    </row>
    <row r="381" spans="1:24" ht="99.75" x14ac:dyDescent="0.2">
      <c r="A381" s="60" t="s">
        <v>342</v>
      </c>
      <c r="B381" s="60" t="s">
        <v>416</v>
      </c>
      <c r="C381" s="61" t="s">
        <v>535</v>
      </c>
      <c r="D381" s="62">
        <v>1061733767</v>
      </c>
      <c r="E381" s="63" t="s">
        <v>624</v>
      </c>
      <c r="F381" s="60" t="s">
        <v>668</v>
      </c>
      <c r="G381" s="64" t="s">
        <v>537</v>
      </c>
      <c r="H381" s="64"/>
      <c r="I381" s="65">
        <v>40</v>
      </c>
      <c r="J381" s="65"/>
      <c r="K381" s="65" t="s">
        <v>660</v>
      </c>
      <c r="L381" s="76" t="s">
        <v>1272</v>
      </c>
      <c r="M381" s="59">
        <f>VLOOKUP(B381,'[2]deparmanentos (12)'!$C$1:$H$58,6,FALSE)</f>
        <v>36</v>
      </c>
      <c r="N381" s="59">
        <f>VLOOKUP(M381,'[2]deparmanentos (12)'!$A$1:$D$58,4,FALSE)</f>
        <v>6</v>
      </c>
      <c r="O381" s="60">
        <f>VLOOKUP(D381,'[4]tercero (30)'!$B$1:$Q$2234,16,FALSE)</f>
        <v>1</v>
      </c>
      <c r="P381" s="60" t="s">
        <v>416</v>
      </c>
      <c r="Q381" s="62">
        <v>1061733767</v>
      </c>
      <c r="R381" s="63" t="s">
        <v>624</v>
      </c>
      <c r="S381" s="65">
        <v>40</v>
      </c>
      <c r="T381" s="76" t="s">
        <v>1272</v>
      </c>
      <c r="U381" s="115" t="s">
        <v>1362</v>
      </c>
      <c r="V381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('2025-1','6','36','Ocasional','1061733767','ASTUDILLO CAMPO HERNAN GABRIEL','TC','','40','','Popayán','no','no','1','345.64');</v>
      </c>
      <c r="W381" s="59" t="s">
        <v>981</v>
      </c>
      <c r="X381" s="105" t="s">
        <v>982</v>
      </c>
    </row>
    <row r="382" spans="1:24" ht="99.75" x14ac:dyDescent="0.2">
      <c r="A382" s="60" t="s">
        <v>342</v>
      </c>
      <c r="B382" s="60" t="s">
        <v>416</v>
      </c>
      <c r="C382" s="61" t="s">
        <v>535</v>
      </c>
      <c r="D382" s="62">
        <v>1087121139</v>
      </c>
      <c r="E382" s="63" t="s">
        <v>418</v>
      </c>
      <c r="F382" s="60" t="s">
        <v>668</v>
      </c>
      <c r="G382" s="64" t="s">
        <v>537</v>
      </c>
      <c r="H382" s="64"/>
      <c r="I382" s="65">
        <v>40</v>
      </c>
      <c r="J382" s="65"/>
      <c r="K382" s="65" t="s">
        <v>660</v>
      </c>
      <c r="L382" s="76" t="s">
        <v>1273</v>
      </c>
      <c r="M382" s="59">
        <f>VLOOKUP(B382,'[2]deparmanentos (12)'!$C$1:$H$58,6,FALSE)</f>
        <v>36</v>
      </c>
      <c r="N382" s="59">
        <f>VLOOKUP(M382,'[2]deparmanentos (12)'!$A$1:$D$58,4,FALSE)</f>
        <v>6</v>
      </c>
      <c r="O382" s="60">
        <f>VLOOKUP(D382,'[4]tercero (30)'!$B$1:$Q$2234,16,FALSE)</f>
        <v>1</v>
      </c>
      <c r="P382" s="60" t="s">
        <v>416</v>
      </c>
      <c r="Q382" s="62">
        <v>1087121139</v>
      </c>
      <c r="R382" s="63" t="s">
        <v>418</v>
      </c>
      <c r="S382" s="65">
        <v>40</v>
      </c>
      <c r="T382" s="76" t="s">
        <v>1273</v>
      </c>
      <c r="U382" s="115" t="s">
        <v>1362</v>
      </c>
      <c r="V382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('2025-1','6','36','Ocasional','1087121139','CORTES MITTE JEYSON ANDRES','TC','','40','','Popayán','no','no','1','295.95');</v>
      </c>
      <c r="W382" s="59" t="s">
        <v>981</v>
      </c>
      <c r="X382" s="105" t="s">
        <v>982</v>
      </c>
    </row>
    <row r="383" spans="1:24" ht="99.75" x14ac:dyDescent="0.2">
      <c r="A383" s="60" t="s">
        <v>342</v>
      </c>
      <c r="B383" s="60" t="s">
        <v>416</v>
      </c>
      <c r="C383" s="61" t="s">
        <v>535</v>
      </c>
      <c r="D383" s="62">
        <v>1130658427</v>
      </c>
      <c r="E383" s="63" t="s">
        <v>419</v>
      </c>
      <c r="F383" s="60" t="s">
        <v>668</v>
      </c>
      <c r="G383" s="64" t="s">
        <v>537</v>
      </c>
      <c r="H383" s="64"/>
      <c r="I383" s="65">
        <v>40</v>
      </c>
      <c r="J383" s="65"/>
      <c r="K383" s="65" t="s">
        <v>660</v>
      </c>
      <c r="L383" s="76" t="s">
        <v>1274</v>
      </c>
      <c r="M383" s="59">
        <f>VLOOKUP(B383,'[2]deparmanentos (12)'!$C$1:$H$58,6,FALSE)</f>
        <v>36</v>
      </c>
      <c r="N383" s="59">
        <f>VLOOKUP(M383,'[2]deparmanentos (12)'!$A$1:$D$58,4,FALSE)</f>
        <v>6</v>
      </c>
      <c r="O383" s="60">
        <f>VLOOKUP(D383,'[4]tercero (30)'!$B$1:$Q$2234,16,FALSE)</f>
        <v>1</v>
      </c>
      <c r="P383" s="60" t="s">
        <v>416</v>
      </c>
      <c r="Q383" s="62">
        <v>1130658427</v>
      </c>
      <c r="R383" s="63" t="s">
        <v>419</v>
      </c>
      <c r="S383" s="65">
        <v>40</v>
      </c>
      <c r="T383" s="76" t="s">
        <v>1274</v>
      </c>
      <c r="U383" s="115" t="s">
        <v>1362</v>
      </c>
      <c r="V383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('2025-1','6','36','Ocasional','1130658427','ERAZO ARCOS AYDA MARCELA','TC','','40','','Popayán','no','no','1','313.42');</v>
      </c>
      <c r="W383" s="59" t="s">
        <v>981</v>
      </c>
      <c r="X383" s="105" t="s">
        <v>982</v>
      </c>
    </row>
    <row r="384" spans="1:24" ht="99.75" x14ac:dyDescent="0.2">
      <c r="A384" s="60" t="s">
        <v>342</v>
      </c>
      <c r="B384" s="60" t="s">
        <v>416</v>
      </c>
      <c r="C384" s="61" t="s">
        <v>535</v>
      </c>
      <c r="D384" s="62">
        <v>34571468</v>
      </c>
      <c r="E384" s="63" t="s">
        <v>420</v>
      </c>
      <c r="F384" s="60" t="s">
        <v>668</v>
      </c>
      <c r="G384" s="64" t="s">
        <v>537</v>
      </c>
      <c r="H384" s="64"/>
      <c r="I384" s="65">
        <v>40</v>
      </c>
      <c r="J384" s="65"/>
      <c r="K384" s="65" t="s">
        <v>660</v>
      </c>
      <c r="L384" s="76" t="s">
        <v>1275</v>
      </c>
      <c r="M384" s="59">
        <f>VLOOKUP(B384,'[2]deparmanentos (12)'!$C$1:$H$58,6,FALSE)</f>
        <v>36</v>
      </c>
      <c r="N384" s="59">
        <f>VLOOKUP(M384,'[2]deparmanentos (12)'!$A$1:$D$58,4,FALSE)</f>
        <v>6</v>
      </c>
      <c r="O384" s="60">
        <f>VLOOKUP(D384,'[4]tercero (30)'!$B$1:$Q$2234,16,FALSE)</f>
        <v>1</v>
      </c>
      <c r="P384" s="60" t="s">
        <v>416</v>
      </c>
      <c r="Q384" s="62">
        <v>34571468</v>
      </c>
      <c r="R384" s="63" t="s">
        <v>420</v>
      </c>
      <c r="S384" s="65">
        <v>40</v>
      </c>
      <c r="T384" s="76" t="s">
        <v>1275</v>
      </c>
      <c r="U384" s="115" t="s">
        <v>1362</v>
      </c>
      <c r="V384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('2025-1','6','36','Ocasional','34571468','GOMEZ BUITRAGO PAOLA ANDREA','TC','','40','','Popayán','no','no','1','450.52');</v>
      </c>
      <c r="W384" s="59" t="s">
        <v>981</v>
      </c>
      <c r="X384" s="105" t="s">
        <v>982</v>
      </c>
    </row>
    <row r="385" spans="1:24" ht="99.75" x14ac:dyDescent="0.2">
      <c r="A385" s="60" t="s">
        <v>342</v>
      </c>
      <c r="B385" s="60" t="s">
        <v>416</v>
      </c>
      <c r="C385" s="61" t="s">
        <v>535</v>
      </c>
      <c r="D385" s="62">
        <v>65771123</v>
      </c>
      <c r="E385" s="63" t="s">
        <v>421</v>
      </c>
      <c r="F385" s="60" t="s">
        <v>668</v>
      </c>
      <c r="G385" s="64" t="s">
        <v>537</v>
      </c>
      <c r="H385" s="64"/>
      <c r="I385" s="65">
        <v>40</v>
      </c>
      <c r="J385" s="65"/>
      <c r="K385" s="65" t="s">
        <v>660</v>
      </c>
      <c r="L385" s="76" t="s">
        <v>1276</v>
      </c>
      <c r="M385" s="59">
        <f>VLOOKUP(B385,'[2]deparmanentos (12)'!$C$1:$H$58,6,FALSE)</f>
        <v>36</v>
      </c>
      <c r="N385" s="59">
        <f>VLOOKUP(M385,'[2]deparmanentos (12)'!$A$1:$D$58,4,FALSE)</f>
        <v>6</v>
      </c>
      <c r="O385" s="60">
        <f>VLOOKUP(D385,'[4]tercero (30)'!$B$1:$Q$2234,16,FALSE)</f>
        <v>1</v>
      </c>
      <c r="P385" s="60" t="s">
        <v>416</v>
      </c>
      <c r="Q385" s="62">
        <v>65771123</v>
      </c>
      <c r="R385" s="63" t="s">
        <v>421</v>
      </c>
      <c r="S385" s="65">
        <v>40</v>
      </c>
      <c r="T385" s="76" t="s">
        <v>1276</v>
      </c>
      <c r="U385" s="115" t="s">
        <v>1362</v>
      </c>
      <c r="V385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('2025-1','6','36','Ocasional','65771123','HURTADO SANCHEZ CLARA INES','TC','','40','','Popayán','no','no','1','354.84');</v>
      </c>
      <c r="W385" s="59" t="s">
        <v>981</v>
      </c>
      <c r="X385" s="105" t="s">
        <v>982</v>
      </c>
    </row>
    <row r="386" spans="1:24" ht="99.75" x14ac:dyDescent="0.2">
      <c r="A386" s="60" t="s">
        <v>342</v>
      </c>
      <c r="B386" s="60" t="s">
        <v>416</v>
      </c>
      <c r="C386" s="61" t="s">
        <v>535</v>
      </c>
      <c r="D386" s="62">
        <v>10308209</v>
      </c>
      <c r="E386" s="63" t="s">
        <v>422</v>
      </c>
      <c r="F386" s="60" t="s">
        <v>668</v>
      </c>
      <c r="G386" s="64" t="s">
        <v>537</v>
      </c>
      <c r="H386" s="64"/>
      <c r="I386" s="65">
        <v>40</v>
      </c>
      <c r="J386" s="65"/>
      <c r="K386" s="65" t="s">
        <v>660</v>
      </c>
      <c r="L386" s="76">
        <v>445</v>
      </c>
      <c r="M386" s="59">
        <f>VLOOKUP(B386,'[2]deparmanentos (12)'!$C$1:$H$58,6,FALSE)</f>
        <v>36</v>
      </c>
      <c r="N386" s="59">
        <f>VLOOKUP(M386,'[2]deparmanentos (12)'!$A$1:$D$58,4,FALSE)</f>
        <v>6</v>
      </c>
      <c r="O386" s="60">
        <f>VLOOKUP(D386,'[4]tercero (30)'!$B$1:$Q$2234,16,FALSE)</f>
        <v>1</v>
      </c>
      <c r="P386" s="60" t="s">
        <v>416</v>
      </c>
      <c r="Q386" s="62">
        <v>10308209</v>
      </c>
      <c r="R386" s="63" t="s">
        <v>422</v>
      </c>
      <c r="S386" s="65">
        <v>40</v>
      </c>
      <c r="T386" s="76">
        <v>445</v>
      </c>
      <c r="U386" s="115" t="s">
        <v>1362</v>
      </c>
      <c r="V386" s="104" t="str">
        <f t="shared" si="5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('2025-1','6','36','Ocasional','10308209','MIRANDA MUNOZ CRISTIAN DAVID','TC','','40','','Popayán','no','no','1','445');</v>
      </c>
      <c r="W386" s="59" t="s">
        <v>981</v>
      </c>
      <c r="X386" s="105" t="s">
        <v>982</v>
      </c>
    </row>
    <row r="387" spans="1:24" ht="99.75" x14ac:dyDescent="0.2">
      <c r="A387" s="60" t="s">
        <v>342</v>
      </c>
      <c r="B387" s="60" t="s">
        <v>416</v>
      </c>
      <c r="C387" s="61" t="s">
        <v>535</v>
      </c>
      <c r="D387" s="62">
        <v>25286633</v>
      </c>
      <c r="E387" s="63" t="s">
        <v>423</v>
      </c>
      <c r="F387" s="60" t="s">
        <v>668</v>
      </c>
      <c r="G387" s="64" t="s">
        <v>539</v>
      </c>
      <c r="H387" s="64"/>
      <c r="I387" s="65">
        <v>20</v>
      </c>
      <c r="J387" s="65"/>
      <c r="K387" s="65" t="s">
        <v>660</v>
      </c>
      <c r="L387" s="76" t="s">
        <v>1277</v>
      </c>
      <c r="M387" s="59">
        <f>VLOOKUP(B387,'[2]deparmanentos (12)'!$C$1:$H$58,6,FALSE)</f>
        <v>36</v>
      </c>
      <c r="N387" s="59">
        <f>VLOOKUP(M387,'[2]deparmanentos (12)'!$A$1:$D$58,4,FALSE)</f>
        <v>6</v>
      </c>
      <c r="O387" s="60">
        <f>VLOOKUP(D387,'[4]tercero (30)'!$B$1:$Q$2234,16,FALSE)</f>
        <v>1</v>
      </c>
      <c r="P387" s="60" t="s">
        <v>416</v>
      </c>
      <c r="Q387" s="62">
        <v>25286633</v>
      </c>
      <c r="R387" s="63" t="s">
        <v>423</v>
      </c>
      <c r="S387" s="65">
        <v>20</v>
      </c>
      <c r="T387" s="76" t="s">
        <v>1277</v>
      </c>
      <c r="U387" s="115" t="s">
        <v>1362</v>
      </c>
      <c r="V387" s="104" t="str">
        <f t="shared" ref="V387:V450" si="6">+U387&amp;N387&amp;X387&amp;M387&amp;X387&amp;F387&amp;X387&amp;D387&amp;X387&amp;E387&amp;X387&amp;G387&amp;X387&amp;H387&amp;X387&amp;I387&amp;X387&amp;J387&amp;X387&amp;K387&amp;X387&amp;"no"&amp;X387&amp;"no"&amp;X387&amp;"1"&amp;X387&amp;L387&amp;"');"</f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('2025-1','6','36','Ocasional','25286633','MORENO RUANO MONICA ALEJANDRA','MT','','20','','Popayán','no','no','1','429.94');</v>
      </c>
      <c r="W387" s="59" t="s">
        <v>981</v>
      </c>
      <c r="X387" s="105" t="s">
        <v>982</v>
      </c>
    </row>
    <row r="388" spans="1:24" ht="99.75" x14ac:dyDescent="0.2">
      <c r="A388" s="60" t="s">
        <v>342</v>
      </c>
      <c r="B388" s="60" t="s">
        <v>416</v>
      </c>
      <c r="C388" s="61" t="s">
        <v>535</v>
      </c>
      <c r="D388" s="62">
        <v>34317037</v>
      </c>
      <c r="E388" s="63" t="s">
        <v>424</v>
      </c>
      <c r="F388" s="60" t="s">
        <v>668</v>
      </c>
      <c r="G388" s="64" t="s">
        <v>537</v>
      </c>
      <c r="H388" s="64"/>
      <c r="I388" s="65">
        <v>40</v>
      </c>
      <c r="J388" s="65"/>
      <c r="K388" s="65" t="s">
        <v>660</v>
      </c>
      <c r="L388" s="76" t="s">
        <v>1278</v>
      </c>
      <c r="M388" s="59">
        <f>VLOOKUP(B388,'[2]deparmanentos (12)'!$C$1:$H$58,6,FALSE)</f>
        <v>36</v>
      </c>
      <c r="N388" s="59">
        <f>VLOOKUP(M388,'[2]deparmanentos (12)'!$A$1:$D$58,4,FALSE)</f>
        <v>6</v>
      </c>
      <c r="O388" s="60">
        <f>VLOOKUP(D388,'[4]tercero (30)'!$B$1:$Q$2234,16,FALSE)</f>
        <v>1</v>
      </c>
      <c r="P388" s="60" t="s">
        <v>416</v>
      </c>
      <c r="Q388" s="62">
        <v>34317037</v>
      </c>
      <c r="R388" s="63" t="s">
        <v>424</v>
      </c>
      <c r="S388" s="65">
        <v>40</v>
      </c>
      <c r="T388" s="76" t="s">
        <v>1278</v>
      </c>
      <c r="U388" s="115" t="s">
        <v>1362</v>
      </c>
      <c r="V388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('2025-1','6','36','Ocasional','34317037','MUÑOZ ZUÑIGA  JACKELINE','TC','','40','','Popayán','no','no','1','428.67');</v>
      </c>
      <c r="W388" s="59" t="s">
        <v>981</v>
      </c>
      <c r="X388" s="105" t="s">
        <v>982</v>
      </c>
    </row>
    <row r="389" spans="1:24" ht="99.75" x14ac:dyDescent="0.2">
      <c r="A389" s="60" t="s">
        <v>342</v>
      </c>
      <c r="B389" s="60" t="s">
        <v>416</v>
      </c>
      <c r="C389" s="61" t="s">
        <v>535</v>
      </c>
      <c r="D389" s="62">
        <v>1098609488</v>
      </c>
      <c r="E389" s="63" t="s">
        <v>425</v>
      </c>
      <c r="F389" s="60" t="s">
        <v>668</v>
      </c>
      <c r="G389" s="64" t="s">
        <v>537</v>
      </c>
      <c r="H389" s="64"/>
      <c r="I389" s="65">
        <v>40</v>
      </c>
      <c r="J389" s="65"/>
      <c r="K389" s="65" t="s">
        <v>660</v>
      </c>
      <c r="L389" s="76" t="s">
        <v>1279</v>
      </c>
      <c r="M389" s="59">
        <f>VLOOKUP(B389,'[2]deparmanentos (12)'!$C$1:$H$58,6,FALSE)</f>
        <v>36</v>
      </c>
      <c r="N389" s="59">
        <f>VLOOKUP(M389,'[2]deparmanentos (12)'!$A$1:$D$58,4,FALSE)</f>
        <v>6</v>
      </c>
      <c r="O389" s="60">
        <f>VLOOKUP(D389,'[4]tercero (30)'!$B$1:$Q$2234,16,FALSE)</f>
        <v>1</v>
      </c>
      <c r="P389" s="60" t="s">
        <v>416</v>
      </c>
      <c r="Q389" s="62">
        <v>1098609488</v>
      </c>
      <c r="R389" s="63" t="s">
        <v>425</v>
      </c>
      <c r="S389" s="65">
        <v>40</v>
      </c>
      <c r="T389" s="76" t="s">
        <v>1279</v>
      </c>
      <c r="U389" s="115" t="s">
        <v>1362</v>
      </c>
      <c r="V389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('2025-1','6','36','Ocasional','1098609488','NIÑO CAMACHO LEIDY ROCIO','TC','','40','','Popayán','no','no','1','402.9');</v>
      </c>
      <c r="W389" s="59" t="s">
        <v>981</v>
      </c>
      <c r="X389" s="105" t="s">
        <v>982</v>
      </c>
    </row>
    <row r="390" spans="1:24" ht="99.75" x14ac:dyDescent="0.2">
      <c r="A390" s="60" t="s">
        <v>342</v>
      </c>
      <c r="B390" s="60" t="s">
        <v>416</v>
      </c>
      <c r="C390" s="61" t="s">
        <v>535</v>
      </c>
      <c r="D390" s="62">
        <v>76330349</v>
      </c>
      <c r="E390" s="63" t="s">
        <v>426</v>
      </c>
      <c r="F390" s="60" t="s">
        <v>668</v>
      </c>
      <c r="G390" s="64" t="s">
        <v>537</v>
      </c>
      <c r="H390" s="64"/>
      <c r="I390" s="65">
        <v>40</v>
      </c>
      <c r="J390" s="65"/>
      <c r="K390" s="65" t="s">
        <v>660</v>
      </c>
      <c r="L390" s="76" t="s">
        <v>1280</v>
      </c>
      <c r="M390" s="59">
        <f>VLOOKUP(B390,'[2]deparmanentos (12)'!$C$1:$H$58,6,FALSE)</f>
        <v>36</v>
      </c>
      <c r="N390" s="59">
        <f>VLOOKUP(M390,'[2]deparmanentos (12)'!$A$1:$D$58,4,FALSE)</f>
        <v>6</v>
      </c>
      <c r="O390" s="60">
        <f>VLOOKUP(D390,'[4]tercero (30)'!$B$1:$Q$2234,16,FALSE)</f>
        <v>1</v>
      </c>
      <c r="P390" s="60" t="s">
        <v>416</v>
      </c>
      <c r="Q390" s="62">
        <v>76330349</v>
      </c>
      <c r="R390" s="63" t="s">
        <v>426</v>
      </c>
      <c r="S390" s="65">
        <v>40</v>
      </c>
      <c r="T390" s="76" t="s">
        <v>1280</v>
      </c>
      <c r="U390" s="115" t="s">
        <v>1362</v>
      </c>
      <c r="V390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('2025-1','6','36','Ocasional','76330349','SARRIA VILLA RODRIGO ANDRES','TC','','40','','Popayán','no','no','1','546.53');</v>
      </c>
      <c r="W390" s="59" t="s">
        <v>981</v>
      </c>
      <c r="X390" s="105" t="s">
        <v>982</v>
      </c>
    </row>
    <row r="391" spans="1:24" ht="99.75" x14ac:dyDescent="0.2">
      <c r="A391" s="60" t="s">
        <v>625</v>
      </c>
      <c r="B391" s="60" t="s">
        <v>427</v>
      </c>
      <c r="C391" s="61" t="s">
        <v>535</v>
      </c>
      <c r="D391" s="62">
        <v>12748124</v>
      </c>
      <c r="E391" s="63" t="s">
        <v>626</v>
      </c>
      <c r="F391" s="60" t="s">
        <v>668</v>
      </c>
      <c r="G391" s="64" t="s">
        <v>537</v>
      </c>
      <c r="H391" s="64"/>
      <c r="I391" s="65">
        <v>40</v>
      </c>
      <c r="J391" s="65"/>
      <c r="K391" s="65" t="s">
        <v>660</v>
      </c>
      <c r="L391" s="76" t="s">
        <v>1281</v>
      </c>
      <c r="M391" s="59">
        <f>VLOOKUP(B391,'[2]deparmanentos (12)'!$C$1:$H$58,6,FALSE)</f>
        <v>37</v>
      </c>
      <c r="N391" s="59">
        <f>VLOOKUP(M391,'[2]deparmanentos (12)'!$A$1:$D$58,4,FALSE)</f>
        <v>7</v>
      </c>
      <c r="O391" s="60">
        <f>VLOOKUP(D391,'[4]tercero (30)'!$B$1:$Q$2234,16,FALSE)</f>
        <v>1</v>
      </c>
      <c r="P391" s="60" t="s">
        <v>427</v>
      </c>
      <c r="Q391" s="62">
        <v>12748124</v>
      </c>
      <c r="R391" s="63" t="s">
        <v>626</v>
      </c>
      <c r="S391" s="65">
        <v>40</v>
      </c>
      <c r="T391" s="76" t="s">
        <v>1281</v>
      </c>
      <c r="U391" s="115" t="s">
        <v>1362</v>
      </c>
      <c r="V391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('2025-1','7','37','Ocasional','12748124','CASTILLO GARCES JOHN ALEXANDER','TC','','40','','Popayán','no','no','1','324.22');</v>
      </c>
      <c r="W391" s="59" t="s">
        <v>981</v>
      </c>
      <c r="X391" s="105" t="s">
        <v>982</v>
      </c>
    </row>
    <row r="392" spans="1:24" ht="99.75" x14ac:dyDescent="0.2">
      <c r="A392" s="60" t="s">
        <v>625</v>
      </c>
      <c r="B392" s="60" t="s">
        <v>427</v>
      </c>
      <c r="C392" s="61" t="s">
        <v>535</v>
      </c>
      <c r="D392" s="62">
        <v>1061696958</v>
      </c>
      <c r="E392" s="63" t="s">
        <v>428</v>
      </c>
      <c r="F392" s="60" t="s">
        <v>668</v>
      </c>
      <c r="G392" s="64" t="s">
        <v>537</v>
      </c>
      <c r="H392" s="64"/>
      <c r="I392" s="65">
        <v>40</v>
      </c>
      <c r="J392" s="65"/>
      <c r="K392" s="65" t="s">
        <v>660</v>
      </c>
      <c r="L392" s="76" t="s">
        <v>1282</v>
      </c>
      <c r="M392" s="59">
        <f>VLOOKUP(B392,'[2]deparmanentos (12)'!$C$1:$H$58,6,FALSE)</f>
        <v>37</v>
      </c>
      <c r="N392" s="59">
        <f>VLOOKUP(M392,'[2]deparmanentos (12)'!$A$1:$D$58,4,FALSE)</f>
        <v>7</v>
      </c>
      <c r="O392" s="60">
        <f>VLOOKUP(D392,'[4]tercero (30)'!$B$1:$Q$2234,16,FALSE)</f>
        <v>1</v>
      </c>
      <c r="P392" s="60" t="s">
        <v>427</v>
      </c>
      <c r="Q392" s="62">
        <v>1061696958</v>
      </c>
      <c r="R392" s="63" t="s">
        <v>428</v>
      </c>
      <c r="S392" s="65">
        <v>40</v>
      </c>
      <c r="T392" s="76" t="s">
        <v>1282</v>
      </c>
      <c r="U392" s="115" t="s">
        <v>1362</v>
      </c>
      <c r="V392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('2025-1','7','37','Ocasional','1061696958','CHARA ORDONEZ WILLIAN DARIO','TC','','40','','Popayán','no','no','1','297.06');</v>
      </c>
      <c r="W392" s="59" t="s">
        <v>981</v>
      </c>
      <c r="X392" s="105" t="s">
        <v>982</v>
      </c>
    </row>
    <row r="393" spans="1:24" ht="99.75" x14ac:dyDescent="0.2">
      <c r="A393" s="60" t="s">
        <v>625</v>
      </c>
      <c r="B393" s="60" t="s">
        <v>427</v>
      </c>
      <c r="C393" s="61" t="s">
        <v>535</v>
      </c>
      <c r="D393" s="62">
        <v>25286104</v>
      </c>
      <c r="E393" s="63" t="s">
        <v>429</v>
      </c>
      <c r="F393" s="60" t="s">
        <v>668</v>
      </c>
      <c r="G393" s="64" t="s">
        <v>537</v>
      </c>
      <c r="H393" s="64"/>
      <c r="I393" s="65">
        <v>40</v>
      </c>
      <c r="J393" s="65"/>
      <c r="K393" s="65" t="s">
        <v>660</v>
      </c>
      <c r="L393" s="76" t="s">
        <v>1283</v>
      </c>
      <c r="M393" s="59">
        <f>VLOOKUP(B393,'[2]deparmanentos (12)'!$C$1:$H$58,6,FALSE)</f>
        <v>37</v>
      </c>
      <c r="N393" s="59">
        <f>VLOOKUP(M393,'[2]deparmanentos (12)'!$A$1:$D$58,4,FALSE)</f>
        <v>7</v>
      </c>
      <c r="O393" s="60">
        <f>VLOOKUP(D393,'[4]tercero (30)'!$B$1:$Q$2234,16,FALSE)</f>
        <v>1</v>
      </c>
      <c r="P393" s="60" t="s">
        <v>427</v>
      </c>
      <c r="Q393" s="62">
        <v>25286104</v>
      </c>
      <c r="R393" s="63" t="s">
        <v>429</v>
      </c>
      <c r="S393" s="65">
        <v>40</v>
      </c>
      <c r="T393" s="76" t="s">
        <v>1283</v>
      </c>
      <c r="U393" s="115" t="s">
        <v>1362</v>
      </c>
      <c r="V393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('2025-1','7','37','Ocasional','25286104','GUEVARA ASTUDILLO MARIA CRISTINA','TC','','40','','Popayán','no','no','1','347.26');</v>
      </c>
      <c r="W393" s="59" t="s">
        <v>981</v>
      </c>
      <c r="X393" s="105" t="s">
        <v>982</v>
      </c>
    </row>
    <row r="394" spans="1:24" ht="99.75" x14ac:dyDescent="0.2">
      <c r="A394" s="60" t="s">
        <v>625</v>
      </c>
      <c r="B394" s="60" t="s">
        <v>427</v>
      </c>
      <c r="C394" s="61" t="s">
        <v>535</v>
      </c>
      <c r="D394" s="62">
        <v>76332998</v>
      </c>
      <c r="E394" s="63" t="s">
        <v>430</v>
      </c>
      <c r="F394" s="60" t="s">
        <v>668</v>
      </c>
      <c r="G394" s="64" t="s">
        <v>537</v>
      </c>
      <c r="H394" s="64"/>
      <c r="I394" s="65">
        <v>40</v>
      </c>
      <c r="J394" s="65"/>
      <c r="K394" s="65" t="s">
        <v>660</v>
      </c>
      <c r="L394" s="76" t="s">
        <v>1124</v>
      </c>
      <c r="M394" s="59">
        <f>VLOOKUP(B394,'[2]deparmanentos (12)'!$C$1:$H$58,6,FALSE)</f>
        <v>37</v>
      </c>
      <c r="N394" s="59">
        <f>VLOOKUP(M394,'[2]deparmanentos (12)'!$A$1:$D$58,4,FALSE)</f>
        <v>7</v>
      </c>
      <c r="O394" s="60">
        <f>VLOOKUP(D394,'[4]tercero (30)'!$B$1:$Q$2234,16,FALSE)</f>
        <v>1</v>
      </c>
      <c r="P394" s="60" t="s">
        <v>427</v>
      </c>
      <c r="Q394" s="62">
        <v>76332998</v>
      </c>
      <c r="R394" s="63" t="s">
        <v>430</v>
      </c>
      <c r="S394" s="65">
        <v>40</v>
      </c>
      <c r="T394" s="76" t="s">
        <v>1124</v>
      </c>
      <c r="U394" s="115" t="s">
        <v>1362</v>
      </c>
      <c r="V394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('2025-1','7','37','Ocasional','76332998','MUESES DELGADO CARLOS ARIEL','TC','','40','','Popayán','no','no','1','303.72');</v>
      </c>
      <c r="W394" s="59" t="s">
        <v>981</v>
      </c>
      <c r="X394" s="105" t="s">
        <v>982</v>
      </c>
    </row>
    <row r="395" spans="1:24" ht="99.75" x14ac:dyDescent="0.2">
      <c r="A395" s="60" t="s">
        <v>625</v>
      </c>
      <c r="B395" s="60" t="s">
        <v>427</v>
      </c>
      <c r="C395" s="61" t="s">
        <v>535</v>
      </c>
      <c r="D395" s="62">
        <v>79788646</v>
      </c>
      <c r="E395" s="63" t="s">
        <v>431</v>
      </c>
      <c r="F395" s="60" t="s">
        <v>668</v>
      </c>
      <c r="G395" s="64" t="s">
        <v>537</v>
      </c>
      <c r="H395" s="64"/>
      <c r="I395" s="65">
        <v>40</v>
      </c>
      <c r="J395" s="65"/>
      <c r="K395" s="65" t="s">
        <v>660</v>
      </c>
      <c r="L395" s="76" t="s">
        <v>1284</v>
      </c>
      <c r="M395" s="59">
        <f>VLOOKUP(B395,'[2]deparmanentos (12)'!$C$1:$H$58,6,FALSE)</f>
        <v>37</v>
      </c>
      <c r="N395" s="59">
        <f>VLOOKUP(M395,'[2]deparmanentos (12)'!$A$1:$D$58,4,FALSE)</f>
        <v>7</v>
      </c>
      <c r="O395" s="60">
        <f>VLOOKUP(D395,'[4]tercero (30)'!$B$1:$Q$2234,16,FALSE)</f>
        <v>1</v>
      </c>
      <c r="P395" s="60" t="s">
        <v>427</v>
      </c>
      <c r="Q395" s="62">
        <v>79788646</v>
      </c>
      <c r="R395" s="63" t="s">
        <v>431</v>
      </c>
      <c r="S395" s="65">
        <v>40</v>
      </c>
      <c r="T395" s="76" t="s">
        <v>1284</v>
      </c>
      <c r="U395" s="115" t="s">
        <v>1362</v>
      </c>
      <c r="V395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('2025-1','7','37','Ocasional','79788646','OSPINA LOZANO OSCAR RAÚL','TC','','40','','Popayán','no','no','1','262.12');</v>
      </c>
      <c r="W395" s="59" t="s">
        <v>981</v>
      </c>
      <c r="X395" s="105" t="s">
        <v>982</v>
      </c>
    </row>
    <row r="396" spans="1:24" ht="99.75" x14ac:dyDescent="0.2">
      <c r="A396" s="60" t="s">
        <v>625</v>
      </c>
      <c r="B396" s="60" t="s">
        <v>427</v>
      </c>
      <c r="C396" s="61" t="s">
        <v>535</v>
      </c>
      <c r="D396" s="62">
        <v>1061733975</v>
      </c>
      <c r="E396" s="63" t="s">
        <v>432</v>
      </c>
      <c r="F396" s="60" t="s">
        <v>668</v>
      </c>
      <c r="G396" s="64" t="s">
        <v>537</v>
      </c>
      <c r="H396" s="64"/>
      <c r="I396" s="65">
        <v>40</v>
      </c>
      <c r="J396" s="65"/>
      <c r="K396" s="65" t="s">
        <v>660</v>
      </c>
      <c r="L396" s="76" t="s">
        <v>1285</v>
      </c>
      <c r="M396" s="59">
        <f>VLOOKUP(B396,'[2]deparmanentos (12)'!$C$1:$H$58,6,FALSE)</f>
        <v>37</v>
      </c>
      <c r="N396" s="59">
        <f>VLOOKUP(M396,'[2]deparmanentos (12)'!$A$1:$D$58,4,FALSE)</f>
        <v>7</v>
      </c>
      <c r="O396" s="60">
        <f>VLOOKUP(D396,'[4]tercero (30)'!$B$1:$Q$2234,16,FALSE)</f>
        <v>1</v>
      </c>
      <c r="P396" s="60" t="s">
        <v>427</v>
      </c>
      <c r="Q396" s="62">
        <v>1061733975</v>
      </c>
      <c r="R396" s="63" t="s">
        <v>432</v>
      </c>
      <c r="S396" s="65">
        <v>40</v>
      </c>
      <c r="T396" s="76" t="s">
        <v>1285</v>
      </c>
      <c r="U396" s="115" t="s">
        <v>1362</v>
      </c>
      <c r="V396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('2025-1','7','37','Ocasional','1061733975','PINTO VELASCO DIANA CAROLINA','TC','','40','','Popayán','no','no','1','306.24');</v>
      </c>
      <c r="W396" s="59" t="s">
        <v>981</v>
      </c>
      <c r="X396" s="105" t="s">
        <v>982</v>
      </c>
    </row>
    <row r="397" spans="1:24" ht="99.75" x14ac:dyDescent="0.2">
      <c r="A397" s="60" t="s">
        <v>625</v>
      </c>
      <c r="B397" s="60" t="s">
        <v>427</v>
      </c>
      <c r="C397" s="61" t="s">
        <v>535</v>
      </c>
      <c r="D397" s="62">
        <v>1061697014</v>
      </c>
      <c r="E397" s="63" t="s">
        <v>433</v>
      </c>
      <c r="F397" s="60" t="s">
        <v>668</v>
      </c>
      <c r="G397" s="64" t="s">
        <v>537</v>
      </c>
      <c r="H397" s="64"/>
      <c r="I397" s="65">
        <v>40</v>
      </c>
      <c r="J397" s="65"/>
      <c r="K397" s="65" t="s">
        <v>660</v>
      </c>
      <c r="L397" s="76" t="s">
        <v>1286</v>
      </c>
      <c r="M397" s="59">
        <f>VLOOKUP(B397,'[2]deparmanentos (12)'!$C$1:$H$58,6,FALSE)</f>
        <v>37</v>
      </c>
      <c r="N397" s="59">
        <f>VLOOKUP(M397,'[2]deparmanentos (12)'!$A$1:$D$58,4,FALSE)</f>
        <v>7</v>
      </c>
      <c r="O397" s="60">
        <f>VLOOKUP(D397,'[4]tercero (30)'!$B$1:$Q$2234,16,FALSE)</f>
        <v>1</v>
      </c>
      <c r="P397" s="60" t="s">
        <v>427</v>
      </c>
      <c r="Q397" s="62">
        <v>1061697014</v>
      </c>
      <c r="R397" s="63" t="s">
        <v>433</v>
      </c>
      <c r="S397" s="65">
        <v>40</v>
      </c>
      <c r="T397" s="76" t="s">
        <v>1286</v>
      </c>
      <c r="U397" s="115" t="s">
        <v>1362</v>
      </c>
      <c r="V397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('2025-1','7','37','Ocasional','1061697014','TRUJILLO URIBE LUCY ADRIANA','TC','','40','','Popayán','no','no','1','340.8');</v>
      </c>
      <c r="W397" s="59" t="s">
        <v>981</v>
      </c>
      <c r="X397" s="105" t="s">
        <v>982</v>
      </c>
    </row>
    <row r="398" spans="1:24" ht="99.75" x14ac:dyDescent="0.2">
      <c r="A398" s="60" t="s">
        <v>625</v>
      </c>
      <c r="B398" s="60" t="s">
        <v>427</v>
      </c>
      <c r="C398" s="61" t="s">
        <v>535</v>
      </c>
      <c r="D398" s="62">
        <v>4615264</v>
      </c>
      <c r="E398" s="63" t="s">
        <v>627</v>
      </c>
      <c r="F398" s="60" t="s">
        <v>668</v>
      </c>
      <c r="G398" s="69" t="s">
        <v>537</v>
      </c>
      <c r="H398" s="69"/>
      <c r="I398" s="65">
        <v>40</v>
      </c>
      <c r="J398" s="65"/>
      <c r="K398" s="65" t="s">
        <v>660</v>
      </c>
      <c r="L398" s="79">
        <v>275</v>
      </c>
      <c r="M398" s="59">
        <f>VLOOKUP(B398,'[2]deparmanentos (12)'!$C$1:$H$58,6,FALSE)</f>
        <v>37</v>
      </c>
      <c r="N398" s="59">
        <f>VLOOKUP(M398,'[2]deparmanentos (12)'!$A$1:$D$58,4,FALSE)</f>
        <v>7</v>
      </c>
      <c r="O398" s="60">
        <f>VLOOKUP(D398,'[4]tercero (30)'!$B$1:$Q$2234,16,FALSE)</f>
        <v>1</v>
      </c>
      <c r="P398" s="60" t="s">
        <v>427</v>
      </c>
      <c r="Q398" s="62">
        <v>4615264</v>
      </c>
      <c r="R398" s="63" t="s">
        <v>627</v>
      </c>
      <c r="S398" s="65">
        <v>40</v>
      </c>
      <c r="T398" s="79">
        <v>275</v>
      </c>
      <c r="U398" s="115" t="s">
        <v>1362</v>
      </c>
      <c r="V398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('2025-1','7','37','Ocasional','4615264','VERNAZA PINZON FELIPE','TC','','40','','Popayán','no','no','1','275');</v>
      </c>
      <c r="W398" s="59" t="s">
        <v>981</v>
      </c>
      <c r="X398" s="105" t="s">
        <v>982</v>
      </c>
    </row>
    <row r="399" spans="1:24" ht="99.75" x14ac:dyDescent="0.2">
      <c r="A399" s="60" t="s">
        <v>625</v>
      </c>
      <c r="B399" s="60" t="s">
        <v>434</v>
      </c>
      <c r="C399" s="61" t="s">
        <v>535</v>
      </c>
      <c r="D399" s="62">
        <v>48575480</v>
      </c>
      <c r="E399" s="63" t="s">
        <v>435</v>
      </c>
      <c r="F399" s="60" t="s">
        <v>668</v>
      </c>
      <c r="G399" s="64" t="s">
        <v>537</v>
      </c>
      <c r="H399" s="64"/>
      <c r="I399" s="65">
        <v>40</v>
      </c>
      <c r="J399" s="65"/>
      <c r="K399" s="65" t="s">
        <v>660</v>
      </c>
      <c r="L399" s="76" t="s">
        <v>1287</v>
      </c>
      <c r="M399" s="59">
        <f>VLOOKUP(B399,'[2]deparmanentos (12)'!$C$1:$H$58,6,FALSE)</f>
        <v>38</v>
      </c>
      <c r="N399" s="59">
        <f>VLOOKUP(M399,'[2]deparmanentos (12)'!$A$1:$D$58,4,FALSE)</f>
        <v>7</v>
      </c>
      <c r="O399" s="60">
        <f>VLOOKUP(D399,'[4]tercero (30)'!$B$1:$Q$2234,16,FALSE)</f>
        <v>1</v>
      </c>
      <c r="P399" s="60" t="s">
        <v>434</v>
      </c>
      <c r="Q399" s="62">
        <v>48575480</v>
      </c>
      <c r="R399" s="63" t="s">
        <v>435</v>
      </c>
      <c r="S399" s="65">
        <v>40</v>
      </c>
      <c r="T399" s="76" t="s">
        <v>1287</v>
      </c>
      <c r="U399" s="115" t="s">
        <v>1362</v>
      </c>
      <c r="V399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('2025-1','7','38','Ocasional','48575480','CALDERON VILLARREAL  ANDREA','TC','','40','','Popayán','no','no','1','316.64');</v>
      </c>
      <c r="W399" s="59" t="s">
        <v>981</v>
      </c>
      <c r="X399" s="105" t="s">
        <v>982</v>
      </c>
    </row>
    <row r="400" spans="1:24" ht="99.75" x14ac:dyDescent="0.2">
      <c r="A400" s="60" t="s">
        <v>625</v>
      </c>
      <c r="B400" s="60" t="s">
        <v>434</v>
      </c>
      <c r="C400" s="61" t="s">
        <v>535</v>
      </c>
      <c r="D400" s="62">
        <v>1061707510</v>
      </c>
      <c r="E400" s="63" t="s">
        <v>436</v>
      </c>
      <c r="F400" s="60" t="s">
        <v>668</v>
      </c>
      <c r="G400" s="64" t="s">
        <v>537</v>
      </c>
      <c r="H400" s="64"/>
      <c r="I400" s="65">
        <v>40</v>
      </c>
      <c r="J400" s="65"/>
      <c r="K400" s="65" t="s">
        <v>660</v>
      </c>
      <c r="L400" s="76" t="s">
        <v>1288</v>
      </c>
      <c r="M400" s="59">
        <f>VLOOKUP(B400,'[2]deparmanentos (12)'!$C$1:$H$58,6,FALSE)</f>
        <v>38</v>
      </c>
      <c r="N400" s="59">
        <f>VLOOKUP(M400,'[2]deparmanentos (12)'!$A$1:$D$58,4,FALSE)</f>
        <v>7</v>
      </c>
      <c r="O400" s="60">
        <f>VLOOKUP(D400,'[4]tercero (30)'!$B$1:$Q$2234,16,FALSE)</f>
        <v>1</v>
      </c>
      <c r="P400" s="60" t="s">
        <v>434</v>
      </c>
      <c r="Q400" s="62">
        <v>1061707510</v>
      </c>
      <c r="R400" s="63" t="s">
        <v>436</v>
      </c>
      <c r="S400" s="65">
        <v>40</v>
      </c>
      <c r="T400" s="76" t="s">
        <v>1288</v>
      </c>
      <c r="U400" s="115" t="s">
        <v>1362</v>
      </c>
      <c r="V400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('2025-1','7','38','Ocasional','1061707510','CORDOBA CALVO ANDRES ALEJANDRO','TC','','40','','Popayán','no','no','1','362.28');</v>
      </c>
      <c r="W400" s="59" t="s">
        <v>981</v>
      </c>
      <c r="X400" s="105" t="s">
        <v>982</v>
      </c>
    </row>
    <row r="401" spans="1:24" ht="99.75" x14ac:dyDescent="0.2">
      <c r="A401" s="60" t="s">
        <v>625</v>
      </c>
      <c r="B401" s="60" t="s">
        <v>434</v>
      </c>
      <c r="C401" s="61" t="s">
        <v>535</v>
      </c>
      <c r="D401" s="62">
        <v>4612860</v>
      </c>
      <c r="E401" s="63" t="s">
        <v>437</v>
      </c>
      <c r="F401" s="60" t="s">
        <v>668</v>
      </c>
      <c r="G401" s="64" t="s">
        <v>537</v>
      </c>
      <c r="H401" s="64"/>
      <c r="I401" s="65">
        <v>40</v>
      </c>
      <c r="J401" s="65"/>
      <c r="K401" s="65" t="s">
        <v>660</v>
      </c>
      <c r="L401" s="76">
        <v>321</v>
      </c>
      <c r="M401" s="59">
        <f>VLOOKUP(B401,'[2]deparmanentos (12)'!$C$1:$H$58,6,FALSE)</f>
        <v>38</v>
      </c>
      <c r="N401" s="59">
        <f>VLOOKUP(M401,'[2]deparmanentos (12)'!$A$1:$D$58,4,FALSE)</f>
        <v>7</v>
      </c>
      <c r="O401" s="60">
        <f>VLOOKUP(D401,'[4]tercero (30)'!$B$1:$Q$2234,16,FALSE)</f>
        <v>1</v>
      </c>
      <c r="P401" s="60" t="s">
        <v>434</v>
      </c>
      <c r="Q401" s="62">
        <v>4612860</v>
      </c>
      <c r="R401" s="63" t="s">
        <v>437</v>
      </c>
      <c r="S401" s="65">
        <v>40</v>
      </c>
      <c r="T401" s="76">
        <v>321</v>
      </c>
      <c r="U401" s="115" t="s">
        <v>1362</v>
      </c>
      <c r="V401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('2025-1','7','38','Ocasional','4612860','FERNANDEZ SANCHEZ ALVARO GERARDO','TC','','40','','Popayán','no','no','1','321');</v>
      </c>
      <c r="W401" s="59" t="s">
        <v>981</v>
      </c>
      <c r="X401" s="105" t="s">
        <v>982</v>
      </c>
    </row>
    <row r="402" spans="1:24" ht="99.75" x14ac:dyDescent="0.2">
      <c r="A402" s="60" t="s">
        <v>625</v>
      </c>
      <c r="B402" s="60" t="s">
        <v>434</v>
      </c>
      <c r="C402" s="61" t="s">
        <v>535</v>
      </c>
      <c r="D402" s="62">
        <v>1061774375</v>
      </c>
      <c r="E402" s="63" t="s">
        <v>438</v>
      </c>
      <c r="F402" s="60" t="s">
        <v>668</v>
      </c>
      <c r="G402" s="64" t="s">
        <v>537</v>
      </c>
      <c r="H402" s="64"/>
      <c r="I402" s="65">
        <v>40</v>
      </c>
      <c r="J402" s="65"/>
      <c r="K402" s="65" t="s">
        <v>660</v>
      </c>
      <c r="L402" s="76" t="s">
        <v>1289</v>
      </c>
      <c r="M402" s="59">
        <f>VLOOKUP(B402,'[2]deparmanentos (12)'!$C$1:$H$58,6,FALSE)</f>
        <v>38</v>
      </c>
      <c r="N402" s="59">
        <f>VLOOKUP(M402,'[2]deparmanentos (12)'!$A$1:$D$58,4,FALSE)</f>
        <v>7</v>
      </c>
      <c r="O402" s="60">
        <f>VLOOKUP(D402,'[4]tercero (30)'!$B$1:$Q$2234,16,FALSE)</f>
        <v>1</v>
      </c>
      <c r="P402" s="60" t="s">
        <v>434</v>
      </c>
      <c r="Q402" s="62">
        <v>1061774375</v>
      </c>
      <c r="R402" s="63" t="s">
        <v>438</v>
      </c>
      <c r="S402" s="65">
        <v>40</v>
      </c>
      <c r="T402" s="76" t="s">
        <v>1289</v>
      </c>
      <c r="U402" s="115" t="s">
        <v>1362</v>
      </c>
      <c r="V402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('2025-1','7','38','Ocasional','1061774375','FIERRO CADENA VALERIA','TC','','40','','Popayán','no','no','1','265.35');</v>
      </c>
      <c r="W402" s="59" t="s">
        <v>981</v>
      </c>
      <c r="X402" s="105" t="s">
        <v>982</v>
      </c>
    </row>
    <row r="403" spans="1:24" ht="99.75" x14ac:dyDescent="0.2">
      <c r="A403" s="60" t="s">
        <v>625</v>
      </c>
      <c r="B403" s="60" t="s">
        <v>434</v>
      </c>
      <c r="C403" s="61" t="s">
        <v>535</v>
      </c>
      <c r="D403" s="62">
        <v>76305479</v>
      </c>
      <c r="E403" s="63" t="s">
        <v>439</v>
      </c>
      <c r="F403" s="60" t="s">
        <v>668</v>
      </c>
      <c r="G403" s="69" t="s">
        <v>537</v>
      </c>
      <c r="H403" s="69"/>
      <c r="I403" s="65">
        <v>40</v>
      </c>
      <c r="J403" s="65"/>
      <c r="K403" s="65" t="s">
        <v>660</v>
      </c>
      <c r="L403" s="76">
        <v>321</v>
      </c>
      <c r="M403" s="59">
        <f>VLOOKUP(B403,'[2]deparmanentos (12)'!$C$1:$H$58,6,FALSE)</f>
        <v>38</v>
      </c>
      <c r="N403" s="59">
        <f>VLOOKUP(M403,'[2]deparmanentos (12)'!$A$1:$D$58,4,FALSE)</f>
        <v>7</v>
      </c>
      <c r="O403" s="60">
        <f>VLOOKUP(D403,'[4]tercero (30)'!$B$1:$Q$2234,16,FALSE)</f>
        <v>1</v>
      </c>
      <c r="P403" s="60" t="s">
        <v>434</v>
      </c>
      <c r="Q403" s="62">
        <v>76305479</v>
      </c>
      <c r="R403" s="63" t="s">
        <v>439</v>
      </c>
      <c r="S403" s="65">
        <v>40</v>
      </c>
      <c r="T403" s="76">
        <v>321</v>
      </c>
      <c r="U403" s="115" t="s">
        <v>1362</v>
      </c>
      <c r="V403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('2025-1','7','38','Ocasional','76305479','POTES GONZALEZ OSCAR EDUARDO','TC','','40','','Popayán','no','no','1','321');</v>
      </c>
      <c r="W403" s="59" t="s">
        <v>981</v>
      </c>
      <c r="X403" s="105" t="s">
        <v>982</v>
      </c>
    </row>
    <row r="404" spans="1:24" ht="99.75" x14ac:dyDescent="0.2">
      <c r="A404" s="60" t="s">
        <v>625</v>
      </c>
      <c r="B404" s="60" t="s">
        <v>434</v>
      </c>
      <c r="C404" s="61" t="s">
        <v>535</v>
      </c>
      <c r="D404" s="62">
        <v>76333079</v>
      </c>
      <c r="E404" s="63" t="s">
        <v>440</v>
      </c>
      <c r="F404" s="60" t="s">
        <v>668</v>
      </c>
      <c r="G404" s="64" t="s">
        <v>537</v>
      </c>
      <c r="H404" s="64"/>
      <c r="I404" s="65">
        <v>40</v>
      </c>
      <c r="J404" s="65"/>
      <c r="K404" s="65" t="s">
        <v>660</v>
      </c>
      <c r="L404" s="76" t="s">
        <v>1290</v>
      </c>
      <c r="M404" s="59">
        <f>VLOOKUP(B404,'[2]deparmanentos (12)'!$C$1:$H$58,6,FALSE)</f>
        <v>38</v>
      </c>
      <c r="N404" s="59">
        <f>VLOOKUP(M404,'[2]deparmanentos (12)'!$A$1:$D$58,4,FALSE)</f>
        <v>7</v>
      </c>
      <c r="O404" s="60">
        <f>VLOOKUP(D404,'[4]tercero (30)'!$B$1:$Q$2234,16,FALSE)</f>
        <v>1</v>
      </c>
      <c r="P404" s="60" t="s">
        <v>434</v>
      </c>
      <c r="Q404" s="62">
        <v>76333079</v>
      </c>
      <c r="R404" s="63" t="s">
        <v>440</v>
      </c>
      <c r="S404" s="65">
        <v>40</v>
      </c>
      <c r="T404" s="76" t="s">
        <v>1290</v>
      </c>
      <c r="U404" s="115" t="s">
        <v>1362</v>
      </c>
      <c r="V404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('2025-1','7','38','Ocasional','76333079','RAMIREZ IDROBO JUAN PABLO','TC','','40','','Popayán','no','no','1','273.64');</v>
      </c>
      <c r="W404" s="59" t="s">
        <v>981</v>
      </c>
      <c r="X404" s="105" t="s">
        <v>982</v>
      </c>
    </row>
    <row r="405" spans="1:24" ht="99.75" x14ac:dyDescent="0.2">
      <c r="A405" s="60" t="s">
        <v>625</v>
      </c>
      <c r="B405" s="60" t="s">
        <v>434</v>
      </c>
      <c r="C405" s="61" t="s">
        <v>535</v>
      </c>
      <c r="D405" s="62">
        <v>1061686636</v>
      </c>
      <c r="E405" s="63" t="s">
        <v>441</v>
      </c>
      <c r="F405" s="60" t="s">
        <v>668</v>
      </c>
      <c r="G405" s="64" t="s">
        <v>537</v>
      </c>
      <c r="H405" s="64"/>
      <c r="I405" s="65">
        <v>40</v>
      </c>
      <c r="J405" s="65"/>
      <c r="K405" s="65" t="s">
        <v>660</v>
      </c>
      <c r="L405" s="76" t="s">
        <v>1291</v>
      </c>
      <c r="M405" s="59">
        <f>VLOOKUP(B405,'[2]deparmanentos (12)'!$C$1:$H$58,6,FALSE)</f>
        <v>38</v>
      </c>
      <c r="N405" s="59">
        <f>VLOOKUP(M405,'[2]deparmanentos (12)'!$A$1:$D$58,4,FALSE)</f>
        <v>7</v>
      </c>
      <c r="O405" s="60">
        <f>VLOOKUP(D405,'[4]tercero (30)'!$B$1:$Q$2234,16,FALSE)</f>
        <v>1</v>
      </c>
      <c r="P405" s="60" t="s">
        <v>434</v>
      </c>
      <c r="Q405" s="62">
        <v>1061686636</v>
      </c>
      <c r="R405" s="63" t="s">
        <v>441</v>
      </c>
      <c r="S405" s="65">
        <v>40</v>
      </c>
      <c r="T405" s="76" t="s">
        <v>1291</v>
      </c>
      <c r="U405" s="115" t="s">
        <v>1362</v>
      </c>
      <c r="V405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('2025-1','7','38','Ocasional','1061686636','ZÚÑIGA TRÓCHEZ SANDRA LORENA','TC','','40','','Popayán','no','no','1','282.95');</v>
      </c>
      <c r="W405" s="59" t="s">
        <v>981</v>
      </c>
      <c r="X405" s="105" t="s">
        <v>982</v>
      </c>
    </row>
    <row r="406" spans="1:24" ht="99.75" x14ac:dyDescent="0.2">
      <c r="A406" s="60" t="s">
        <v>625</v>
      </c>
      <c r="B406" s="60" t="s">
        <v>49</v>
      </c>
      <c r="C406" s="61" t="s">
        <v>535</v>
      </c>
      <c r="D406" s="62">
        <v>1026263833</v>
      </c>
      <c r="E406" s="63" t="s">
        <v>442</v>
      </c>
      <c r="F406" s="60" t="s">
        <v>668</v>
      </c>
      <c r="G406" s="64" t="s">
        <v>537</v>
      </c>
      <c r="H406" s="64"/>
      <c r="I406" s="65">
        <v>40</v>
      </c>
      <c r="J406" s="65"/>
      <c r="K406" s="65" t="s">
        <v>660</v>
      </c>
      <c r="L406" s="76">
        <v>265</v>
      </c>
      <c r="M406" s="59">
        <f>VLOOKUP(B406,'[2]deparmanentos (12)'!$C$1:$H$58,6,FALSE)</f>
        <v>39</v>
      </c>
      <c r="N406" s="59">
        <f>VLOOKUP(M406,'[2]deparmanentos (12)'!$A$1:$D$58,4,FALSE)</f>
        <v>7</v>
      </c>
      <c r="O406" s="60">
        <f>VLOOKUP(D406,'[4]tercero (30)'!$B$1:$Q$2234,16,FALSE)</f>
        <v>1</v>
      </c>
      <c r="P406" s="60" t="s">
        <v>49</v>
      </c>
      <c r="Q406" s="62">
        <v>1026263833</v>
      </c>
      <c r="R406" s="63" t="s">
        <v>442</v>
      </c>
      <c r="S406" s="65">
        <v>40</v>
      </c>
      <c r="T406" s="76">
        <v>265</v>
      </c>
      <c r="U406" s="115" t="s">
        <v>1362</v>
      </c>
      <c r="V406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('2025-1','7','39','Ocasional','1026263833','CERON RIOS JOSE RAMON','TC','','40','','Popayán','no','no','1','265');</v>
      </c>
      <c r="W406" s="59" t="s">
        <v>981</v>
      </c>
      <c r="X406" s="105" t="s">
        <v>982</v>
      </c>
    </row>
    <row r="407" spans="1:24" ht="99.75" x14ac:dyDescent="0.2">
      <c r="A407" s="60" t="s">
        <v>625</v>
      </c>
      <c r="B407" s="60" t="s">
        <v>49</v>
      </c>
      <c r="C407" s="61" t="s">
        <v>535</v>
      </c>
      <c r="D407" s="62">
        <v>1112462611</v>
      </c>
      <c r="E407" s="63" t="s">
        <v>443</v>
      </c>
      <c r="F407" s="60" t="s">
        <v>668</v>
      </c>
      <c r="G407" s="64" t="s">
        <v>537</v>
      </c>
      <c r="H407" s="64"/>
      <c r="I407" s="65">
        <v>40</v>
      </c>
      <c r="J407" s="65"/>
      <c r="K407" s="65" t="s">
        <v>660</v>
      </c>
      <c r="L407" s="76">
        <v>275</v>
      </c>
      <c r="M407" s="59">
        <f>VLOOKUP(B407,'[2]deparmanentos (12)'!$C$1:$H$58,6,FALSE)</f>
        <v>39</v>
      </c>
      <c r="N407" s="59">
        <f>VLOOKUP(M407,'[2]deparmanentos (12)'!$A$1:$D$58,4,FALSE)</f>
        <v>7</v>
      </c>
      <c r="O407" s="60">
        <f>VLOOKUP(D407,'[4]tercero (30)'!$B$1:$Q$2234,16,FALSE)</f>
        <v>1</v>
      </c>
      <c r="P407" s="60" t="s">
        <v>49</v>
      </c>
      <c r="Q407" s="62">
        <v>1112462611</v>
      </c>
      <c r="R407" s="63" t="s">
        <v>443</v>
      </c>
      <c r="S407" s="65">
        <v>40</v>
      </c>
      <c r="T407" s="76">
        <v>275</v>
      </c>
      <c r="U407" s="115" t="s">
        <v>1362</v>
      </c>
      <c r="V407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('2025-1','7','39','Ocasional','1112462611','FRANCO HERNANDEZ ANDRES FELIPE','TC','','40','','Popayán','no','no','1','275');</v>
      </c>
      <c r="W407" s="59" t="s">
        <v>981</v>
      </c>
      <c r="X407" s="105" t="s">
        <v>982</v>
      </c>
    </row>
    <row r="408" spans="1:24" ht="99.75" x14ac:dyDescent="0.2">
      <c r="A408" s="60" t="s">
        <v>625</v>
      </c>
      <c r="B408" s="60" t="s">
        <v>49</v>
      </c>
      <c r="C408" s="61" t="s">
        <v>535</v>
      </c>
      <c r="D408" s="62">
        <v>1130652561</v>
      </c>
      <c r="E408" s="63" t="s">
        <v>444</v>
      </c>
      <c r="F408" s="60" t="s">
        <v>668</v>
      </c>
      <c r="G408" s="64" t="s">
        <v>537</v>
      </c>
      <c r="H408" s="64"/>
      <c r="I408" s="65">
        <v>40</v>
      </c>
      <c r="J408" s="65"/>
      <c r="K408" s="65" t="s">
        <v>660</v>
      </c>
      <c r="L408" s="76">
        <v>295</v>
      </c>
      <c r="M408" s="59">
        <f>VLOOKUP(B408,'[2]deparmanentos (12)'!$C$1:$H$58,6,FALSE)</f>
        <v>39</v>
      </c>
      <c r="N408" s="59">
        <f>VLOOKUP(M408,'[2]deparmanentos (12)'!$A$1:$D$58,4,FALSE)</f>
        <v>7</v>
      </c>
      <c r="O408" s="60">
        <f>VLOOKUP(D408,'[4]tercero (30)'!$B$1:$Q$2234,16,FALSE)</f>
        <v>1</v>
      </c>
      <c r="P408" s="60" t="s">
        <v>49</v>
      </c>
      <c r="Q408" s="62">
        <v>1130652561</v>
      </c>
      <c r="R408" s="63" t="s">
        <v>444</v>
      </c>
      <c r="S408" s="65">
        <v>40</v>
      </c>
      <c r="T408" s="76">
        <v>295</v>
      </c>
      <c r="U408" s="115" t="s">
        <v>1362</v>
      </c>
      <c r="V408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('2025-1','7','39','Ocasional','1130652561','RAMOS CARABALÍ JAMES','TC','','40','','Popayán','no','no','1','295');</v>
      </c>
      <c r="W408" s="59" t="s">
        <v>981</v>
      </c>
      <c r="X408" s="105" t="s">
        <v>982</v>
      </c>
    </row>
    <row r="409" spans="1:24" ht="99.75" x14ac:dyDescent="0.2">
      <c r="A409" s="60" t="s">
        <v>625</v>
      </c>
      <c r="B409" s="60" t="s">
        <v>53</v>
      </c>
      <c r="C409" s="61" t="s">
        <v>535</v>
      </c>
      <c r="D409" s="62">
        <v>34318454</v>
      </c>
      <c r="E409" s="63" t="s">
        <v>445</v>
      </c>
      <c r="F409" s="60" t="s">
        <v>668</v>
      </c>
      <c r="G409" s="64" t="s">
        <v>537</v>
      </c>
      <c r="H409" s="64"/>
      <c r="I409" s="65">
        <v>40</v>
      </c>
      <c r="J409" s="65"/>
      <c r="K409" s="65" t="s">
        <v>660</v>
      </c>
      <c r="L409" s="76" t="s">
        <v>1292</v>
      </c>
      <c r="M409" s="59">
        <f>VLOOKUP(B409,'[2]deparmanentos (12)'!$C$1:$H$58,6,FALSE)</f>
        <v>40</v>
      </c>
      <c r="N409" s="59">
        <f>VLOOKUP(M409,'[2]deparmanentos (12)'!$A$1:$D$58,4,FALSE)</f>
        <v>7</v>
      </c>
      <c r="O409" s="60">
        <f>VLOOKUP(D409,'[4]tercero (30)'!$B$1:$Q$2234,16,FALSE)</f>
        <v>1</v>
      </c>
      <c r="P409" s="60" t="s">
        <v>53</v>
      </c>
      <c r="Q409" s="62">
        <v>34318454</v>
      </c>
      <c r="R409" s="63" t="s">
        <v>445</v>
      </c>
      <c r="S409" s="65">
        <v>40</v>
      </c>
      <c r="T409" s="76" t="s">
        <v>1292</v>
      </c>
      <c r="U409" s="115" t="s">
        <v>1362</v>
      </c>
      <c r="V409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('2025-1','7','40','Ocasional','34318454','FAJARDO HOYOS NILSA EUGENIA','TC','','40','','Popayán','no','no','1','329.55');</v>
      </c>
      <c r="W409" s="59" t="s">
        <v>981</v>
      </c>
      <c r="X409" s="105" t="s">
        <v>982</v>
      </c>
    </row>
    <row r="410" spans="1:24" ht="99.75" x14ac:dyDescent="0.2">
      <c r="A410" s="60" t="s">
        <v>625</v>
      </c>
      <c r="B410" s="60" t="s">
        <v>53</v>
      </c>
      <c r="C410" s="61" t="s">
        <v>535</v>
      </c>
      <c r="D410" s="62">
        <v>1061688207</v>
      </c>
      <c r="E410" s="63" t="s">
        <v>446</v>
      </c>
      <c r="F410" s="60" t="s">
        <v>668</v>
      </c>
      <c r="G410" s="64" t="s">
        <v>537</v>
      </c>
      <c r="H410" s="64"/>
      <c r="I410" s="65">
        <v>40</v>
      </c>
      <c r="J410" s="65"/>
      <c r="K410" s="65" t="s">
        <v>660</v>
      </c>
      <c r="L410" s="76">
        <v>295</v>
      </c>
      <c r="M410" s="59">
        <f>VLOOKUP(B410,'[2]deparmanentos (12)'!$C$1:$H$58,6,FALSE)</f>
        <v>40</v>
      </c>
      <c r="N410" s="59">
        <f>VLOOKUP(M410,'[2]deparmanentos (12)'!$A$1:$D$58,4,FALSE)</f>
        <v>7</v>
      </c>
      <c r="O410" s="60">
        <f>VLOOKUP(D410,'[4]tercero (30)'!$B$1:$Q$2234,16,FALSE)</f>
        <v>1</v>
      </c>
      <c r="P410" s="60" t="s">
        <v>53</v>
      </c>
      <c r="Q410" s="62">
        <v>1061688207</v>
      </c>
      <c r="R410" s="63" t="s">
        <v>446</v>
      </c>
      <c r="S410" s="65">
        <v>40</v>
      </c>
      <c r="T410" s="76">
        <v>295</v>
      </c>
      <c r="U410" s="115" t="s">
        <v>1362</v>
      </c>
      <c r="V410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('2025-1','7','40','Ocasional','1061688207','RENGIFO VARONA WILLIAN ARLEY','TC','','40','','Popayán','no','no','1','295');</v>
      </c>
      <c r="W410" s="59" t="s">
        <v>981</v>
      </c>
      <c r="X410" s="105" t="s">
        <v>982</v>
      </c>
    </row>
    <row r="411" spans="1:24" ht="99.75" x14ac:dyDescent="0.2">
      <c r="A411" s="60" t="s">
        <v>625</v>
      </c>
      <c r="B411" s="60" t="s">
        <v>55</v>
      </c>
      <c r="C411" s="61" t="s">
        <v>535</v>
      </c>
      <c r="D411" s="62">
        <v>38566070</v>
      </c>
      <c r="E411" s="63" t="s">
        <v>447</v>
      </c>
      <c r="F411" s="60" t="s">
        <v>668</v>
      </c>
      <c r="G411" s="64" t="s">
        <v>537</v>
      </c>
      <c r="H411" s="64"/>
      <c r="I411" s="65">
        <v>40</v>
      </c>
      <c r="J411" s="65"/>
      <c r="K411" s="65" t="s">
        <v>660</v>
      </c>
      <c r="L411" s="76" t="s">
        <v>1029</v>
      </c>
      <c r="M411" s="59">
        <f>VLOOKUP(B411,'[2]deparmanentos (12)'!$C$1:$H$58,6,FALSE)</f>
        <v>41</v>
      </c>
      <c r="N411" s="59">
        <f>VLOOKUP(M411,'[2]deparmanentos (12)'!$A$1:$D$58,4,FALSE)</f>
        <v>7</v>
      </c>
      <c r="O411" s="60">
        <f>VLOOKUP(D411,'[4]tercero (30)'!$B$1:$Q$2234,16,FALSE)</f>
        <v>1</v>
      </c>
      <c r="P411" s="60" t="s">
        <v>55</v>
      </c>
      <c r="Q411" s="62">
        <v>38566070</v>
      </c>
      <c r="R411" s="63" t="s">
        <v>447</v>
      </c>
      <c r="S411" s="65">
        <v>40</v>
      </c>
      <c r="T411" s="76" t="s">
        <v>1029</v>
      </c>
      <c r="U411" s="115" t="s">
        <v>1362</v>
      </c>
      <c r="V411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('2025-1','7','41','Ocasional','38566070','ERAZO BONILLA MAGDA BEATRIZ','TC','','40','','Popayán','no','no','1','304.56');</v>
      </c>
      <c r="W411" s="59" t="s">
        <v>981</v>
      </c>
      <c r="X411" s="105" t="s">
        <v>982</v>
      </c>
    </row>
    <row r="412" spans="1:24" ht="99.75" x14ac:dyDescent="0.2">
      <c r="A412" s="60" t="s">
        <v>625</v>
      </c>
      <c r="B412" s="60" t="s">
        <v>55</v>
      </c>
      <c r="C412" s="61" t="s">
        <v>535</v>
      </c>
      <c r="D412" s="62">
        <v>76333472</v>
      </c>
      <c r="E412" s="63" t="s">
        <v>448</v>
      </c>
      <c r="F412" s="60" t="s">
        <v>668</v>
      </c>
      <c r="G412" s="64" t="s">
        <v>537</v>
      </c>
      <c r="H412" s="64"/>
      <c r="I412" s="65">
        <v>40</v>
      </c>
      <c r="J412" s="65"/>
      <c r="K412" s="65" t="s">
        <v>660</v>
      </c>
      <c r="L412" s="76" t="s">
        <v>1293</v>
      </c>
      <c r="M412" s="59">
        <f>VLOOKUP(B412,'[2]deparmanentos (12)'!$C$1:$H$58,6,FALSE)</f>
        <v>41</v>
      </c>
      <c r="N412" s="59">
        <f>VLOOKUP(M412,'[2]deparmanentos (12)'!$A$1:$D$58,4,FALSE)</f>
        <v>7</v>
      </c>
      <c r="O412" s="60">
        <f>VLOOKUP(D412,'[4]tercero (30)'!$B$1:$Q$2234,16,FALSE)</f>
        <v>1</v>
      </c>
      <c r="P412" s="60" t="s">
        <v>55</v>
      </c>
      <c r="Q412" s="62">
        <v>76333472</v>
      </c>
      <c r="R412" s="63" t="s">
        <v>448</v>
      </c>
      <c r="S412" s="65">
        <v>40</v>
      </c>
      <c r="T412" s="76" t="s">
        <v>1293</v>
      </c>
      <c r="U412" s="115" t="s">
        <v>1362</v>
      </c>
      <c r="V412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('2025-1','7','41','Ocasional','76333472','GARCES GARCES HUGO ALEXANDER','TC','','40','','Popayán','no','no','1','361.24');</v>
      </c>
      <c r="W412" s="59" t="s">
        <v>981</v>
      </c>
      <c r="X412" s="105" t="s">
        <v>982</v>
      </c>
    </row>
    <row r="413" spans="1:24" ht="99.75" x14ac:dyDescent="0.2">
      <c r="A413" s="60" t="s">
        <v>625</v>
      </c>
      <c r="B413" s="60" t="s">
        <v>55</v>
      </c>
      <c r="C413" s="61" t="s">
        <v>535</v>
      </c>
      <c r="D413" s="62">
        <v>34326553</v>
      </c>
      <c r="E413" s="63" t="s">
        <v>449</v>
      </c>
      <c r="F413" s="60" t="s">
        <v>668</v>
      </c>
      <c r="G413" s="64" t="s">
        <v>537</v>
      </c>
      <c r="H413" s="64"/>
      <c r="I413" s="65">
        <v>40</v>
      </c>
      <c r="J413" s="65"/>
      <c r="K413" s="65" t="s">
        <v>660</v>
      </c>
      <c r="L413" s="76" t="s">
        <v>1294</v>
      </c>
      <c r="M413" s="59">
        <f>VLOOKUP(B413,'[2]deparmanentos (12)'!$C$1:$H$58,6,FALSE)</f>
        <v>41</v>
      </c>
      <c r="N413" s="59">
        <f>VLOOKUP(M413,'[2]deparmanentos (12)'!$A$1:$D$58,4,FALSE)</f>
        <v>7</v>
      </c>
      <c r="O413" s="60">
        <f>VLOOKUP(D413,'[4]tercero (30)'!$B$1:$Q$2234,16,FALSE)</f>
        <v>1</v>
      </c>
      <c r="P413" s="60" t="s">
        <v>55</v>
      </c>
      <c r="Q413" s="62">
        <v>34326553</v>
      </c>
      <c r="R413" s="63" t="s">
        <v>449</v>
      </c>
      <c r="S413" s="65">
        <v>40</v>
      </c>
      <c r="T413" s="76" t="s">
        <v>1294</v>
      </c>
      <c r="U413" s="115" t="s">
        <v>1362</v>
      </c>
      <c r="V413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('2025-1','7','41','Ocasional','34326553','MARTINEZ TOBAR SANDRA VIVIANA','TC','','40','','Popayán','no','no','1','282.56');</v>
      </c>
      <c r="W413" s="59" t="s">
        <v>981</v>
      </c>
      <c r="X413" s="105" t="s">
        <v>982</v>
      </c>
    </row>
    <row r="414" spans="1:24" ht="99.75" x14ac:dyDescent="0.2">
      <c r="A414" s="60" t="s">
        <v>625</v>
      </c>
      <c r="B414" s="60" t="s">
        <v>55</v>
      </c>
      <c r="C414" s="61" t="s">
        <v>535</v>
      </c>
      <c r="D414" s="62">
        <v>30742972</v>
      </c>
      <c r="E414" s="63" t="s">
        <v>629</v>
      </c>
      <c r="F414" s="60" t="s">
        <v>668</v>
      </c>
      <c r="G414" s="64" t="s">
        <v>537</v>
      </c>
      <c r="H414" s="64"/>
      <c r="I414" s="65">
        <v>40</v>
      </c>
      <c r="J414" s="65"/>
      <c r="K414" s="65" t="s">
        <v>660</v>
      </c>
      <c r="L414" s="76">
        <v>341</v>
      </c>
      <c r="M414" s="59">
        <f>VLOOKUP(B414,'[2]deparmanentos (12)'!$C$1:$H$58,6,FALSE)</f>
        <v>41</v>
      </c>
      <c r="N414" s="59">
        <f>VLOOKUP(M414,'[2]deparmanentos (12)'!$A$1:$D$58,4,FALSE)</f>
        <v>7</v>
      </c>
      <c r="O414" s="60">
        <f>VLOOKUP(D414,'[4]tercero (30)'!$B$1:$Q$2234,16,FALSE)</f>
        <v>1</v>
      </c>
      <c r="P414" s="60" t="s">
        <v>55</v>
      </c>
      <c r="Q414" s="62">
        <v>30742972</v>
      </c>
      <c r="R414" s="63" t="s">
        <v>629</v>
      </c>
      <c r="S414" s="65">
        <v>40</v>
      </c>
      <c r="T414" s="76">
        <v>341</v>
      </c>
      <c r="U414" s="115" t="s">
        <v>1362</v>
      </c>
      <c r="V414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('2025-1','7','41','Ocasional','30742972','PADILLA M. CLAUDIA MARIA ESTHER','TC','','40','','Popayán','no','no','1','341');</v>
      </c>
      <c r="W414" s="59" t="s">
        <v>981</v>
      </c>
      <c r="X414" s="105" t="s">
        <v>982</v>
      </c>
    </row>
    <row r="415" spans="1:24" ht="99.75" x14ac:dyDescent="0.2">
      <c r="A415" s="60" t="s">
        <v>625</v>
      </c>
      <c r="B415" s="60" t="s">
        <v>55</v>
      </c>
      <c r="C415" s="61" t="s">
        <v>535</v>
      </c>
      <c r="D415" s="62">
        <v>1083870579</v>
      </c>
      <c r="E415" s="63" t="s">
        <v>451</v>
      </c>
      <c r="F415" s="60" t="s">
        <v>668</v>
      </c>
      <c r="G415" s="64" t="s">
        <v>537</v>
      </c>
      <c r="H415" s="64"/>
      <c r="I415" s="65">
        <v>40</v>
      </c>
      <c r="J415" s="65"/>
      <c r="K415" s="65" t="s">
        <v>660</v>
      </c>
      <c r="L415" s="76" t="s">
        <v>1295</v>
      </c>
      <c r="M415" s="59">
        <f>VLOOKUP(B415,'[2]deparmanentos (12)'!$C$1:$H$58,6,FALSE)</f>
        <v>41</v>
      </c>
      <c r="N415" s="59">
        <f>VLOOKUP(M415,'[2]deparmanentos (12)'!$A$1:$D$58,4,FALSE)</f>
        <v>7</v>
      </c>
      <c r="O415" s="60">
        <f>VLOOKUP(D415,'[4]tercero (30)'!$B$1:$Q$2234,16,FALSE)</f>
        <v>1</v>
      </c>
      <c r="P415" s="60" t="s">
        <v>55</v>
      </c>
      <c r="Q415" s="62">
        <v>1083870579</v>
      </c>
      <c r="R415" s="63" t="s">
        <v>451</v>
      </c>
      <c r="S415" s="65">
        <v>40</v>
      </c>
      <c r="T415" s="76" t="s">
        <v>1295</v>
      </c>
      <c r="U415" s="115" t="s">
        <v>1362</v>
      </c>
      <c r="V415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('2025-1','7','41','Ocasional','1083870579','TOVAR TOLEDO DALLY MARCELA','TC','','40','','Popayán','no','no','1','321.79');</v>
      </c>
      <c r="W415" s="59" t="s">
        <v>981</v>
      </c>
      <c r="X415" s="105" t="s">
        <v>982</v>
      </c>
    </row>
    <row r="416" spans="1:24" ht="99.75" x14ac:dyDescent="0.2">
      <c r="A416" s="60" t="s">
        <v>625</v>
      </c>
      <c r="B416" s="60" t="s">
        <v>55</v>
      </c>
      <c r="C416" s="61" t="s">
        <v>535</v>
      </c>
      <c r="D416" s="62">
        <v>34561007</v>
      </c>
      <c r="E416" s="63" t="s">
        <v>452</v>
      </c>
      <c r="F416" s="60" t="s">
        <v>668</v>
      </c>
      <c r="G416" s="64" t="s">
        <v>537</v>
      </c>
      <c r="H416" s="64"/>
      <c r="I416" s="65">
        <v>40</v>
      </c>
      <c r="J416" s="65"/>
      <c r="K416" s="65" t="s">
        <v>660</v>
      </c>
      <c r="L416" s="76">
        <v>341</v>
      </c>
      <c r="M416" s="59">
        <f>VLOOKUP(B416,'[2]deparmanentos (12)'!$C$1:$H$58,6,FALSE)</f>
        <v>41</v>
      </c>
      <c r="N416" s="59">
        <f>VLOOKUP(M416,'[2]deparmanentos (12)'!$A$1:$D$58,4,FALSE)</f>
        <v>7</v>
      </c>
      <c r="O416" s="60">
        <f>VLOOKUP(D416,'[4]tercero (30)'!$B$1:$Q$2234,16,FALSE)</f>
        <v>1</v>
      </c>
      <c r="P416" s="60" t="s">
        <v>55</v>
      </c>
      <c r="Q416" s="62">
        <v>34561007</v>
      </c>
      <c r="R416" s="63" t="s">
        <v>452</v>
      </c>
      <c r="S416" s="65">
        <v>40</v>
      </c>
      <c r="T416" s="76">
        <v>341</v>
      </c>
      <c r="U416" s="115" t="s">
        <v>1362</v>
      </c>
      <c r="V416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('2025-1','7','41','Ocasional','34561007','ZUÑIGA LOPEZ SANDRA LILIANA','TC','','40','','Popayán','no','no','1','341');</v>
      </c>
      <c r="W416" s="59" t="s">
        <v>981</v>
      </c>
      <c r="X416" s="105" t="s">
        <v>982</v>
      </c>
    </row>
    <row r="417" spans="1:24" ht="99.75" x14ac:dyDescent="0.2">
      <c r="A417" s="60" t="s">
        <v>625</v>
      </c>
      <c r="B417" s="60" t="s">
        <v>60</v>
      </c>
      <c r="C417" s="61" t="s">
        <v>535</v>
      </c>
      <c r="D417" s="62">
        <v>1061686519</v>
      </c>
      <c r="E417" s="63" t="s">
        <v>630</v>
      </c>
      <c r="F417" s="60" t="s">
        <v>668</v>
      </c>
      <c r="G417" s="85" t="s">
        <v>537</v>
      </c>
      <c r="H417" s="85"/>
      <c r="I417" s="65">
        <v>40</v>
      </c>
      <c r="J417" s="65"/>
      <c r="K417" s="65" t="s">
        <v>660</v>
      </c>
      <c r="L417" s="79" t="s">
        <v>1296</v>
      </c>
      <c r="M417" s="59">
        <f>VLOOKUP(B417,'[2]deparmanentos (12)'!$C$1:$H$58,6,FALSE)</f>
        <v>42</v>
      </c>
      <c r="N417" s="59">
        <f>VLOOKUP(M417,'[2]deparmanentos (12)'!$A$1:$D$58,4,FALSE)</f>
        <v>7</v>
      </c>
      <c r="O417" s="60">
        <f>VLOOKUP(D417,'[4]tercero (30)'!$B$1:$Q$2234,16,FALSE)</f>
        <v>1</v>
      </c>
      <c r="P417" s="60" t="s">
        <v>60</v>
      </c>
      <c r="Q417" s="62">
        <v>1061686519</v>
      </c>
      <c r="R417" s="63" t="s">
        <v>630</v>
      </c>
      <c r="S417" s="65">
        <v>40</v>
      </c>
      <c r="T417" s="79" t="s">
        <v>1296</v>
      </c>
      <c r="U417" s="115" t="s">
        <v>1362</v>
      </c>
      <c r="V417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('2025-1','7','42','Ocasional','1061686519','BRAVO CUELLAR MARIA','TC','','40','','Popayán','no','no','1','277.6');</v>
      </c>
      <c r="W417" s="59" t="s">
        <v>981</v>
      </c>
      <c r="X417" s="105" t="s">
        <v>982</v>
      </c>
    </row>
    <row r="418" spans="1:24" ht="99.75" x14ac:dyDescent="0.2">
      <c r="A418" s="60" t="s">
        <v>625</v>
      </c>
      <c r="B418" s="60" t="s">
        <v>60</v>
      </c>
      <c r="C418" s="61" t="s">
        <v>535</v>
      </c>
      <c r="D418" s="62">
        <v>34564191</v>
      </c>
      <c r="E418" s="63" t="s">
        <v>453</v>
      </c>
      <c r="F418" s="60" t="s">
        <v>668</v>
      </c>
      <c r="G418" s="85" t="s">
        <v>537</v>
      </c>
      <c r="H418" s="85"/>
      <c r="I418" s="65">
        <v>40</v>
      </c>
      <c r="J418" s="65"/>
      <c r="K418" s="65" t="s">
        <v>660</v>
      </c>
      <c r="L418" s="76" t="s">
        <v>1297</v>
      </c>
      <c r="M418" s="59">
        <f>VLOOKUP(B418,'[2]deparmanentos (12)'!$C$1:$H$58,6,FALSE)</f>
        <v>42</v>
      </c>
      <c r="N418" s="59">
        <f>VLOOKUP(M418,'[2]deparmanentos (12)'!$A$1:$D$58,4,FALSE)</f>
        <v>7</v>
      </c>
      <c r="O418" s="60">
        <f>VLOOKUP(D418,'[4]tercero (30)'!$B$1:$Q$2234,16,FALSE)</f>
        <v>1</v>
      </c>
      <c r="P418" s="60" t="s">
        <v>60</v>
      </c>
      <c r="Q418" s="62">
        <v>34564191</v>
      </c>
      <c r="R418" s="63" t="s">
        <v>453</v>
      </c>
      <c r="S418" s="65">
        <v>40</v>
      </c>
      <c r="T418" s="76" t="s">
        <v>1297</v>
      </c>
      <c r="U418" s="115" t="s">
        <v>1362</v>
      </c>
      <c r="V418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('2025-1','7','42','Ocasional','34564191','CARMONA PERAFAN MARIA DEL PILAR','TC','','40','','Popayán','no','no','1','283.12');</v>
      </c>
      <c r="W418" s="59" t="s">
        <v>981</v>
      </c>
      <c r="X418" s="105" t="s">
        <v>982</v>
      </c>
    </row>
    <row r="419" spans="1:24" ht="99.75" x14ac:dyDescent="0.2">
      <c r="A419" s="60" t="s">
        <v>625</v>
      </c>
      <c r="B419" s="60" t="s">
        <v>60</v>
      </c>
      <c r="C419" s="61" t="s">
        <v>535</v>
      </c>
      <c r="D419" s="62">
        <v>76323634</v>
      </c>
      <c r="E419" s="63" t="s">
        <v>61</v>
      </c>
      <c r="F419" s="60" t="s">
        <v>668</v>
      </c>
      <c r="G419" s="85" t="s">
        <v>537</v>
      </c>
      <c r="H419" s="85"/>
      <c r="I419" s="65">
        <v>40</v>
      </c>
      <c r="J419" s="65"/>
      <c r="K419" s="65" t="s">
        <v>660</v>
      </c>
      <c r="L419" s="76" t="s">
        <v>1298</v>
      </c>
      <c r="M419" s="59">
        <f>VLOOKUP(B419,'[2]deparmanentos (12)'!$C$1:$H$58,6,FALSE)</f>
        <v>42</v>
      </c>
      <c r="N419" s="59">
        <f>VLOOKUP(M419,'[2]deparmanentos (12)'!$A$1:$D$58,4,FALSE)</f>
        <v>7</v>
      </c>
      <c r="O419" s="60">
        <f>VLOOKUP(D419,'[4]tercero (30)'!$B$1:$Q$2234,16,FALSE)</f>
        <v>1</v>
      </c>
      <c r="P419" s="60" t="s">
        <v>60</v>
      </c>
      <c r="Q419" s="62">
        <v>76323634</v>
      </c>
      <c r="R419" s="63" t="s">
        <v>61</v>
      </c>
      <c r="S419" s="65">
        <v>40</v>
      </c>
      <c r="T419" s="76" t="s">
        <v>1298</v>
      </c>
      <c r="U419" s="115" t="s">
        <v>1362</v>
      </c>
      <c r="V419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('2025-1','7','42','Ocasional','76323634','DIAZ NAVIA FAVIAN ANDRES','TC','','40','','Popayán','no','no','1','331.6');</v>
      </c>
      <c r="W419" s="59" t="s">
        <v>981</v>
      </c>
      <c r="X419" s="105" t="s">
        <v>982</v>
      </c>
    </row>
    <row r="420" spans="1:24" s="84" customFormat="1" ht="99.75" x14ac:dyDescent="0.2">
      <c r="A420" s="60" t="s">
        <v>625</v>
      </c>
      <c r="B420" s="60" t="s">
        <v>60</v>
      </c>
      <c r="C420" s="61" t="s">
        <v>535</v>
      </c>
      <c r="D420" s="62">
        <v>12747768</v>
      </c>
      <c r="E420" s="63" t="s">
        <v>454</v>
      </c>
      <c r="F420" s="60" t="s">
        <v>668</v>
      </c>
      <c r="G420" s="85" t="s">
        <v>537</v>
      </c>
      <c r="H420" s="85"/>
      <c r="I420" s="65">
        <v>40</v>
      </c>
      <c r="J420" s="65"/>
      <c r="K420" s="65" t="s">
        <v>660</v>
      </c>
      <c r="L420" s="76" t="s">
        <v>1299</v>
      </c>
      <c r="M420" s="59">
        <f>VLOOKUP(B420,'[2]deparmanentos (12)'!$C$1:$H$58,6,FALSE)</f>
        <v>42</v>
      </c>
      <c r="N420" s="59">
        <f>VLOOKUP(M420,'[2]deparmanentos (12)'!$A$1:$D$58,4,FALSE)</f>
        <v>7</v>
      </c>
      <c r="O420" s="60">
        <f>VLOOKUP(D420,'[4]tercero (30)'!$B$1:$Q$2234,16,FALSE)</f>
        <v>1</v>
      </c>
      <c r="P420" s="60" t="s">
        <v>60</v>
      </c>
      <c r="Q420" s="62">
        <v>12747768</v>
      </c>
      <c r="R420" s="63" t="s">
        <v>454</v>
      </c>
      <c r="S420" s="65">
        <v>40</v>
      </c>
      <c r="T420" s="76" t="s">
        <v>1299</v>
      </c>
      <c r="U420" s="115" t="s">
        <v>1362</v>
      </c>
      <c r="V420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('2025-1','7','42','Ocasional','12747768','GOMEZ GOMEZ WILLIAM HENZCER','TC','','40','','Popayán','no','no','1','334.11');</v>
      </c>
      <c r="W420" s="59" t="s">
        <v>981</v>
      </c>
      <c r="X420" s="105" t="s">
        <v>982</v>
      </c>
    </row>
    <row r="421" spans="1:24" ht="99.75" x14ac:dyDescent="0.2">
      <c r="A421" s="60" t="s">
        <v>625</v>
      </c>
      <c r="B421" s="60" t="s">
        <v>60</v>
      </c>
      <c r="C421" s="61" t="s">
        <v>535</v>
      </c>
      <c r="D421" s="62">
        <v>1061726739</v>
      </c>
      <c r="E421" s="63" t="s">
        <v>455</v>
      </c>
      <c r="F421" s="60" t="s">
        <v>668</v>
      </c>
      <c r="G421" s="85" t="s">
        <v>537</v>
      </c>
      <c r="H421" s="85"/>
      <c r="I421" s="65">
        <v>40</v>
      </c>
      <c r="J421" s="65"/>
      <c r="K421" s="65" t="s">
        <v>660</v>
      </c>
      <c r="L421" s="76">
        <v>295</v>
      </c>
      <c r="M421" s="59">
        <f>VLOOKUP(B421,'[2]deparmanentos (12)'!$C$1:$H$58,6,FALSE)</f>
        <v>42</v>
      </c>
      <c r="N421" s="59">
        <f>VLOOKUP(M421,'[2]deparmanentos (12)'!$A$1:$D$58,4,FALSE)</f>
        <v>7</v>
      </c>
      <c r="O421" s="60">
        <f>VLOOKUP(D421,'[4]tercero (30)'!$B$1:$Q$2234,16,FALSE)</f>
        <v>1</v>
      </c>
      <c r="P421" s="60" t="s">
        <v>60</v>
      </c>
      <c r="Q421" s="62">
        <v>1061726739</v>
      </c>
      <c r="R421" s="63" t="s">
        <v>455</v>
      </c>
      <c r="S421" s="65">
        <v>40</v>
      </c>
      <c r="T421" s="76">
        <v>295</v>
      </c>
      <c r="U421" s="115" t="s">
        <v>1362</v>
      </c>
      <c r="V421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('2025-1','7','42','Ocasional','1061726739','ILLERA CAJIAO JUAN DAVID','TC','','40','','Popayán','no','no','1','295');</v>
      </c>
      <c r="W421" s="59" t="s">
        <v>981</v>
      </c>
      <c r="X421" s="105" t="s">
        <v>982</v>
      </c>
    </row>
    <row r="422" spans="1:24" ht="99.75" x14ac:dyDescent="0.2">
      <c r="A422" s="60" t="s">
        <v>625</v>
      </c>
      <c r="B422" s="60" t="s">
        <v>60</v>
      </c>
      <c r="C422" s="61" t="s">
        <v>535</v>
      </c>
      <c r="D422" s="62">
        <v>10300277</v>
      </c>
      <c r="E422" s="63" t="s">
        <v>64</v>
      </c>
      <c r="F422" s="60" t="s">
        <v>668</v>
      </c>
      <c r="G422" s="85" t="s">
        <v>537</v>
      </c>
      <c r="H422" s="85"/>
      <c r="I422" s="65">
        <v>40</v>
      </c>
      <c r="J422" s="65"/>
      <c r="K422" s="65" t="s">
        <v>660</v>
      </c>
      <c r="L422" s="76" t="s">
        <v>1300</v>
      </c>
      <c r="M422" s="59">
        <f>VLOOKUP(B422,'[2]deparmanentos (12)'!$C$1:$H$58,6,FALSE)</f>
        <v>42</v>
      </c>
      <c r="N422" s="59">
        <f>VLOOKUP(M422,'[2]deparmanentos (12)'!$A$1:$D$58,4,FALSE)</f>
        <v>7</v>
      </c>
      <c r="O422" s="60">
        <f>VLOOKUP(D422,'[4]tercero (30)'!$B$1:$Q$2234,16,FALSE)</f>
        <v>1</v>
      </c>
      <c r="P422" s="60" t="s">
        <v>60</v>
      </c>
      <c r="Q422" s="62">
        <v>10300277</v>
      </c>
      <c r="R422" s="63" t="s">
        <v>64</v>
      </c>
      <c r="S422" s="65">
        <v>40</v>
      </c>
      <c r="T422" s="76" t="s">
        <v>1300</v>
      </c>
      <c r="U422" s="115" t="s">
        <v>1362</v>
      </c>
      <c r="V422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('2025-1','7','42','Ocasional','10300277','LOPEZ ZEMANATE VICTOR HUGO','TC','','40','','Popayán','no','no','1','366.84');</v>
      </c>
      <c r="W422" s="59" t="s">
        <v>981</v>
      </c>
      <c r="X422" s="105" t="s">
        <v>982</v>
      </c>
    </row>
    <row r="423" spans="1:24" ht="99.75" x14ac:dyDescent="0.2">
      <c r="A423" s="60" t="s">
        <v>625</v>
      </c>
      <c r="B423" s="60" t="s">
        <v>60</v>
      </c>
      <c r="C423" s="61" t="s">
        <v>535</v>
      </c>
      <c r="D423" s="62">
        <v>1061709930</v>
      </c>
      <c r="E423" s="63" t="s">
        <v>632</v>
      </c>
      <c r="F423" s="60" t="s">
        <v>668</v>
      </c>
      <c r="G423" s="85" t="s">
        <v>537</v>
      </c>
      <c r="H423" s="85"/>
      <c r="I423" s="65">
        <v>40</v>
      </c>
      <c r="J423" s="65"/>
      <c r="K423" s="65" t="s">
        <v>660</v>
      </c>
      <c r="L423" s="76" t="s">
        <v>1208</v>
      </c>
      <c r="M423" s="59">
        <f>VLOOKUP(B423,'[2]deparmanentos (12)'!$C$1:$H$58,6,FALSE)</f>
        <v>42</v>
      </c>
      <c r="N423" s="59">
        <f>VLOOKUP(M423,'[2]deparmanentos (12)'!$A$1:$D$58,4,FALSE)</f>
        <v>7</v>
      </c>
      <c r="O423" s="60">
        <f>VLOOKUP(D423,'[4]tercero (30)'!$B$1:$Q$2234,16,FALSE)</f>
        <v>1</v>
      </c>
      <c r="P423" s="60" t="s">
        <v>60</v>
      </c>
      <c r="Q423" s="62">
        <v>1061709930</v>
      </c>
      <c r="R423" s="63" t="s">
        <v>632</v>
      </c>
      <c r="S423" s="65">
        <v>40</v>
      </c>
      <c r="T423" s="76" t="s">
        <v>1208</v>
      </c>
      <c r="U423" s="115" t="s">
        <v>1362</v>
      </c>
      <c r="V423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('2025-1','7','42','Ocasional','1061709930','MOSQUERA RODRÍGUEZ ADRIANA SOFÍA','TC','','40','','Popayán','no','no','1','294.64');</v>
      </c>
      <c r="W423" s="59" t="s">
        <v>981</v>
      </c>
      <c r="X423" s="105" t="s">
        <v>982</v>
      </c>
    </row>
    <row r="424" spans="1:24" ht="99.75" x14ac:dyDescent="0.2">
      <c r="A424" s="60" t="s">
        <v>625</v>
      </c>
      <c r="B424" s="60" t="s">
        <v>60</v>
      </c>
      <c r="C424" s="61" t="s">
        <v>535</v>
      </c>
      <c r="D424" s="62">
        <v>15380008</v>
      </c>
      <c r="E424" s="63" t="s">
        <v>456</v>
      </c>
      <c r="F424" s="60" t="s">
        <v>668</v>
      </c>
      <c r="G424" s="81" t="s">
        <v>537</v>
      </c>
      <c r="H424" s="81"/>
      <c r="I424" s="65">
        <v>40</v>
      </c>
      <c r="J424" s="65"/>
      <c r="K424" s="65" t="s">
        <v>660</v>
      </c>
      <c r="L424" s="76">
        <v>321</v>
      </c>
      <c r="M424" s="59">
        <f>VLOOKUP(B424,'[2]deparmanentos (12)'!$C$1:$H$58,6,FALSE)</f>
        <v>42</v>
      </c>
      <c r="N424" s="59">
        <f>VLOOKUP(M424,'[2]deparmanentos (12)'!$A$1:$D$58,4,FALSE)</f>
        <v>7</v>
      </c>
      <c r="O424" s="60">
        <f>VLOOKUP(D424,'[4]tercero (30)'!$B$1:$Q$2234,16,FALSE)</f>
        <v>1</v>
      </c>
      <c r="P424" s="60" t="s">
        <v>60</v>
      </c>
      <c r="Q424" s="62">
        <v>15380008</v>
      </c>
      <c r="R424" s="63" t="s">
        <v>456</v>
      </c>
      <c r="S424" s="65">
        <v>40</v>
      </c>
      <c r="T424" s="76">
        <v>321</v>
      </c>
      <c r="U424" s="115" t="s">
        <v>1362</v>
      </c>
      <c r="V424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('2025-1','7','42','Ocasional','15380008','ORDOÑEZ FERNANDEZ JORGE WILLIAM','TC','','40','','Popayán','no','no','1','321');</v>
      </c>
      <c r="W424" s="59" t="s">
        <v>981</v>
      </c>
      <c r="X424" s="105" t="s">
        <v>982</v>
      </c>
    </row>
    <row r="425" spans="1:24" ht="99.75" x14ac:dyDescent="0.2">
      <c r="A425" s="60" t="s">
        <v>66</v>
      </c>
      <c r="B425" s="60" t="s">
        <v>67</v>
      </c>
      <c r="C425" s="61" t="s">
        <v>535</v>
      </c>
      <c r="D425" s="62">
        <v>1144149790</v>
      </c>
      <c r="E425" s="63" t="s">
        <v>458</v>
      </c>
      <c r="F425" s="60" t="s">
        <v>668</v>
      </c>
      <c r="G425" s="64" t="s">
        <v>537</v>
      </c>
      <c r="H425" s="64"/>
      <c r="I425" s="65">
        <v>40</v>
      </c>
      <c r="J425" s="65"/>
      <c r="K425" s="65" t="s">
        <v>660</v>
      </c>
      <c r="L425" s="76" t="s">
        <v>1301</v>
      </c>
      <c r="M425" s="59">
        <f>VLOOKUP(B425,'[2]deparmanentos (12)'!$C$1:$H$58,6,FALSE)</f>
        <v>43</v>
      </c>
      <c r="N425" s="59">
        <f>VLOOKUP(M425,'[2]deparmanentos (12)'!$A$1:$D$58,4,FALSE)</f>
        <v>8</v>
      </c>
      <c r="O425" s="60">
        <f>VLOOKUP(D425,'[4]tercero (30)'!$B$1:$Q$2234,16,FALSE)</f>
        <v>1</v>
      </c>
      <c r="P425" s="60" t="s">
        <v>67</v>
      </c>
      <c r="Q425" s="62">
        <v>1144149790</v>
      </c>
      <c r="R425" s="63" t="s">
        <v>458</v>
      </c>
      <c r="S425" s="65">
        <v>40</v>
      </c>
      <c r="T425" s="76" t="s">
        <v>1301</v>
      </c>
      <c r="U425" s="115" t="s">
        <v>1362</v>
      </c>
      <c r="V425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('2025-1','8','43','Ocasional','1144149790','ARANGO CUARTAS STEFANIA','TC','','40','','Popayán','no','no','1','350.72');</v>
      </c>
      <c r="W425" s="59" t="s">
        <v>981</v>
      </c>
      <c r="X425" s="105" t="s">
        <v>982</v>
      </c>
    </row>
    <row r="426" spans="1:24" ht="99.75" x14ac:dyDescent="0.2">
      <c r="A426" s="70" t="s">
        <v>66</v>
      </c>
      <c r="B426" s="70" t="s">
        <v>67</v>
      </c>
      <c r="C426" s="71" t="s">
        <v>535</v>
      </c>
      <c r="D426" s="72">
        <v>10294623</v>
      </c>
      <c r="E426" s="73" t="s">
        <v>459</v>
      </c>
      <c r="F426" s="60" t="s">
        <v>668</v>
      </c>
      <c r="G426" s="71" t="s">
        <v>537</v>
      </c>
      <c r="H426" s="71"/>
      <c r="I426" s="74">
        <v>40</v>
      </c>
      <c r="J426" s="74"/>
      <c r="K426" s="65" t="s">
        <v>660</v>
      </c>
      <c r="L426" s="75">
        <v>295</v>
      </c>
      <c r="M426" s="59">
        <f>VLOOKUP(B426,'[2]deparmanentos (12)'!$C$1:$H$58,6,FALSE)</f>
        <v>43</v>
      </c>
      <c r="N426" s="59">
        <f>VLOOKUP(M426,'[2]deparmanentos (12)'!$A$1:$D$58,4,FALSE)</f>
        <v>8</v>
      </c>
      <c r="O426" s="60">
        <f>VLOOKUP(D426,'[4]tercero (30)'!$B$1:$Q$2234,16,FALSE)</f>
        <v>1</v>
      </c>
      <c r="P426" s="70" t="s">
        <v>67</v>
      </c>
      <c r="Q426" s="72">
        <v>10294623</v>
      </c>
      <c r="R426" s="73" t="s">
        <v>459</v>
      </c>
      <c r="S426" s="74">
        <v>40</v>
      </c>
      <c r="T426" s="75">
        <v>295</v>
      </c>
      <c r="U426" s="115" t="s">
        <v>1362</v>
      </c>
      <c r="V426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('2025-1','8','43','Ocasional','10294623','ARBOLEDA PARDO JUAN GABRIEL','TC','','40','','Popayán','no','no','1','295');</v>
      </c>
      <c r="W426" s="59" t="s">
        <v>981</v>
      </c>
      <c r="X426" s="105" t="s">
        <v>982</v>
      </c>
    </row>
    <row r="427" spans="1:24" ht="99.75" x14ac:dyDescent="0.2">
      <c r="A427" s="60" t="s">
        <v>66</v>
      </c>
      <c r="B427" s="60" t="s">
        <v>67</v>
      </c>
      <c r="C427" s="61" t="s">
        <v>535</v>
      </c>
      <c r="D427" s="62">
        <v>80505706</v>
      </c>
      <c r="E427" s="63" t="s">
        <v>634</v>
      </c>
      <c r="F427" s="60" t="s">
        <v>668</v>
      </c>
      <c r="G427" s="64" t="s">
        <v>537</v>
      </c>
      <c r="H427" s="64"/>
      <c r="I427" s="65">
        <v>40</v>
      </c>
      <c r="J427" s="65"/>
      <c r="K427" s="65" t="s">
        <v>660</v>
      </c>
      <c r="L427" s="76">
        <v>281</v>
      </c>
      <c r="M427" s="59">
        <f>VLOOKUP(B427,'[2]deparmanentos (12)'!$C$1:$H$58,6,FALSE)</f>
        <v>43</v>
      </c>
      <c r="N427" s="59">
        <f>VLOOKUP(M427,'[2]deparmanentos (12)'!$A$1:$D$58,4,FALSE)</f>
        <v>8</v>
      </c>
      <c r="O427" s="60">
        <f>VLOOKUP(D427,'[4]tercero (30)'!$B$1:$Q$2234,16,FALSE)</f>
        <v>1</v>
      </c>
      <c r="P427" s="60" t="s">
        <v>67</v>
      </c>
      <c r="Q427" s="62">
        <v>80505706</v>
      </c>
      <c r="R427" s="63" t="s">
        <v>634</v>
      </c>
      <c r="S427" s="65">
        <v>40</v>
      </c>
      <c r="T427" s="76">
        <v>281</v>
      </c>
      <c r="U427" s="115" t="s">
        <v>1362</v>
      </c>
      <c r="V427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('2025-1','8','43','Ocasional','80505706','BARRERA GUZMAN JAVIER','TC','','40','','Popayán','no','no','1','281');</v>
      </c>
      <c r="W427" s="59" t="s">
        <v>981</v>
      </c>
      <c r="X427" s="105" t="s">
        <v>982</v>
      </c>
    </row>
    <row r="428" spans="1:24" ht="99.75" x14ac:dyDescent="0.2">
      <c r="A428" s="60" t="s">
        <v>66</v>
      </c>
      <c r="B428" s="60" t="s">
        <v>67</v>
      </c>
      <c r="C428" s="61" t="s">
        <v>535</v>
      </c>
      <c r="D428" s="62">
        <v>12240675</v>
      </c>
      <c r="E428" s="63" t="s">
        <v>460</v>
      </c>
      <c r="F428" s="60" t="s">
        <v>668</v>
      </c>
      <c r="G428" s="64" t="s">
        <v>539</v>
      </c>
      <c r="H428" s="64"/>
      <c r="I428" s="65">
        <v>20</v>
      </c>
      <c r="J428" s="65"/>
      <c r="K428" s="65" t="s">
        <v>660</v>
      </c>
      <c r="L428" s="76">
        <v>295</v>
      </c>
      <c r="M428" s="59">
        <f>VLOOKUP(B428,'[2]deparmanentos (12)'!$C$1:$H$58,6,FALSE)</f>
        <v>43</v>
      </c>
      <c r="N428" s="59">
        <f>VLOOKUP(M428,'[2]deparmanentos (12)'!$A$1:$D$58,4,FALSE)</f>
        <v>8</v>
      </c>
      <c r="O428" s="60">
        <f>VLOOKUP(D428,'[4]tercero (30)'!$B$1:$Q$2234,16,FALSE)</f>
        <v>1</v>
      </c>
      <c r="P428" s="60" t="s">
        <v>67</v>
      </c>
      <c r="Q428" s="62">
        <v>12240675</v>
      </c>
      <c r="R428" s="63" t="s">
        <v>460</v>
      </c>
      <c r="S428" s="65">
        <v>20</v>
      </c>
      <c r="T428" s="76">
        <v>295</v>
      </c>
      <c r="U428" s="115" t="s">
        <v>1362</v>
      </c>
      <c r="V428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('2025-1','8','43','Ocasional','12240675','CALDERON MINDA JORGE EDUARDO','MT','','20','','Popayán','no','no','1','295');</v>
      </c>
      <c r="W428" s="59" t="s">
        <v>981</v>
      </c>
      <c r="X428" s="105" t="s">
        <v>982</v>
      </c>
    </row>
    <row r="429" spans="1:24" ht="99.75" x14ac:dyDescent="0.2">
      <c r="A429" s="60" t="s">
        <v>66</v>
      </c>
      <c r="B429" s="60" t="s">
        <v>67</v>
      </c>
      <c r="C429" s="61" t="s">
        <v>535</v>
      </c>
      <c r="D429" s="62">
        <v>79291837</v>
      </c>
      <c r="E429" s="63" t="s">
        <v>461</v>
      </c>
      <c r="F429" s="60" t="s">
        <v>668</v>
      </c>
      <c r="G429" s="64" t="s">
        <v>537</v>
      </c>
      <c r="H429" s="64"/>
      <c r="I429" s="65">
        <v>40</v>
      </c>
      <c r="J429" s="65"/>
      <c r="K429" s="65" t="s">
        <v>660</v>
      </c>
      <c r="L429" s="76">
        <v>301</v>
      </c>
      <c r="M429" s="59">
        <f>VLOOKUP(B429,'[2]deparmanentos (12)'!$C$1:$H$58,6,FALSE)</f>
        <v>43</v>
      </c>
      <c r="N429" s="59">
        <f>VLOOKUP(M429,'[2]deparmanentos (12)'!$A$1:$D$58,4,FALSE)</f>
        <v>8</v>
      </c>
      <c r="O429" s="60">
        <f>VLOOKUP(D429,'[4]tercero (30)'!$B$1:$Q$2234,16,FALSE)</f>
        <v>1</v>
      </c>
      <c r="P429" s="60" t="s">
        <v>67</v>
      </c>
      <c r="Q429" s="62">
        <v>79291837</v>
      </c>
      <c r="R429" s="63" t="s">
        <v>461</v>
      </c>
      <c r="S429" s="65">
        <v>40</v>
      </c>
      <c r="T429" s="76">
        <v>301</v>
      </c>
      <c r="U429" s="115" t="s">
        <v>1362</v>
      </c>
      <c r="V429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('2025-1','8','43','Ocasional','79291837','CAMACHO BENAVIDES RUBEN ARMANDO','TC','','40','','Popayán','no','no','1','301');</v>
      </c>
      <c r="W429" s="59" t="s">
        <v>981</v>
      </c>
      <c r="X429" s="105" t="s">
        <v>982</v>
      </c>
    </row>
    <row r="430" spans="1:24" ht="99.75" x14ac:dyDescent="0.2">
      <c r="A430" s="60" t="s">
        <v>66</v>
      </c>
      <c r="B430" s="60" t="s">
        <v>67</v>
      </c>
      <c r="C430" s="61" t="s">
        <v>535</v>
      </c>
      <c r="D430" s="62">
        <v>1061772064</v>
      </c>
      <c r="E430" s="63" t="s">
        <v>462</v>
      </c>
      <c r="F430" s="60" t="s">
        <v>668</v>
      </c>
      <c r="G430" s="64" t="s">
        <v>537</v>
      </c>
      <c r="H430" s="64"/>
      <c r="I430" s="65">
        <v>40</v>
      </c>
      <c r="J430" s="65"/>
      <c r="K430" s="65" t="s">
        <v>660</v>
      </c>
      <c r="L430" s="76" t="s">
        <v>1302</v>
      </c>
      <c r="M430" s="59">
        <f>VLOOKUP(B430,'[2]deparmanentos (12)'!$C$1:$H$58,6,FALSE)</f>
        <v>43</v>
      </c>
      <c r="N430" s="59">
        <f>VLOOKUP(M430,'[2]deparmanentos (12)'!$A$1:$D$58,4,FALSE)</f>
        <v>8</v>
      </c>
      <c r="O430" s="60">
        <f>VLOOKUP(D430,'[4]tercero (30)'!$B$1:$Q$2234,16,FALSE)</f>
        <v>1</v>
      </c>
      <c r="P430" s="60" t="s">
        <v>67</v>
      </c>
      <c r="Q430" s="62">
        <v>1061772064</v>
      </c>
      <c r="R430" s="63" t="s">
        <v>462</v>
      </c>
      <c r="S430" s="65">
        <v>40</v>
      </c>
      <c r="T430" s="76" t="s">
        <v>1302</v>
      </c>
      <c r="U430" s="115" t="s">
        <v>1362</v>
      </c>
      <c r="V430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('2025-1','8','43','Ocasional','1061772064','DELGADO BRAVO MARÍA ALEJANDRA','TC','','40','','Popayán','no','no','1','235.8');</v>
      </c>
      <c r="W430" s="59" t="s">
        <v>981</v>
      </c>
      <c r="X430" s="105" t="s">
        <v>982</v>
      </c>
    </row>
    <row r="431" spans="1:24" ht="99.75" x14ac:dyDescent="0.2">
      <c r="A431" s="60" t="s">
        <v>66</v>
      </c>
      <c r="B431" s="60" t="s">
        <v>67</v>
      </c>
      <c r="C431" s="61" t="s">
        <v>535</v>
      </c>
      <c r="D431" s="62">
        <v>10271060</v>
      </c>
      <c r="E431" s="63" t="s">
        <v>463</v>
      </c>
      <c r="F431" s="60" t="s">
        <v>668</v>
      </c>
      <c r="G431" s="64" t="s">
        <v>537</v>
      </c>
      <c r="H431" s="64"/>
      <c r="I431" s="65">
        <v>40</v>
      </c>
      <c r="J431" s="65"/>
      <c r="K431" s="65" t="s">
        <v>660</v>
      </c>
      <c r="L431" s="76" t="s">
        <v>1303</v>
      </c>
      <c r="M431" s="59">
        <f>VLOOKUP(B431,'[2]deparmanentos (12)'!$C$1:$H$58,6,FALSE)</f>
        <v>43</v>
      </c>
      <c r="N431" s="59">
        <f>VLOOKUP(M431,'[2]deparmanentos (12)'!$A$1:$D$58,4,FALSE)</f>
        <v>8</v>
      </c>
      <c r="O431" s="60">
        <f>VLOOKUP(D431,'[4]tercero (30)'!$B$1:$Q$2234,16,FALSE)</f>
        <v>1</v>
      </c>
      <c r="P431" s="60" t="s">
        <v>67</v>
      </c>
      <c r="Q431" s="62">
        <v>10271060</v>
      </c>
      <c r="R431" s="63" t="s">
        <v>463</v>
      </c>
      <c r="S431" s="65">
        <v>40</v>
      </c>
      <c r="T431" s="76" t="s">
        <v>1303</v>
      </c>
      <c r="U431" s="115" t="s">
        <v>1362</v>
      </c>
      <c r="V431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('2025-1','8','43','Ocasional','10271060','GOMEZ FERNANDEZ CARLOS ALBERTO','TC','','40','','Popayán','no','no','1','298.12');</v>
      </c>
      <c r="W431" s="59" t="s">
        <v>981</v>
      </c>
      <c r="X431" s="105" t="s">
        <v>982</v>
      </c>
    </row>
    <row r="432" spans="1:24" ht="99.75" x14ac:dyDescent="0.2">
      <c r="A432" s="60" t="s">
        <v>66</v>
      </c>
      <c r="B432" s="60" t="s">
        <v>67</v>
      </c>
      <c r="C432" s="61" t="s">
        <v>535</v>
      </c>
      <c r="D432" s="62">
        <v>76305878</v>
      </c>
      <c r="E432" s="63" t="s">
        <v>464</v>
      </c>
      <c r="F432" s="60" t="s">
        <v>668</v>
      </c>
      <c r="G432" s="64" t="s">
        <v>539</v>
      </c>
      <c r="H432" s="64"/>
      <c r="I432" s="65">
        <v>20</v>
      </c>
      <c r="J432" s="65"/>
      <c r="K432" s="65" t="s">
        <v>660</v>
      </c>
      <c r="L432" s="76" t="s">
        <v>1304</v>
      </c>
      <c r="M432" s="59">
        <f>VLOOKUP(B432,'[2]deparmanentos (12)'!$C$1:$H$58,6,FALSE)</f>
        <v>43</v>
      </c>
      <c r="N432" s="59">
        <f>VLOOKUP(M432,'[2]deparmanentos (12)'!$A$1:$D$58,4,FALSE)</f>
        <v>8</v>
      </c>
      <c r="O432" s="60">
        <f>VLOOKUP(D432,'[4]tercero (30)'!$B$1:$Q$2234,16,FALSE)</f>
        <v>1</v>
      </c>
      <c r="P432" s="60" t="s">
        <v>67</v>
      </c>
      <c r="Q432" s="62">
        <v>76305878</v>
      </c>
      <c r="R432" s="63" t="s">
        <v>464</v>
      </c>
      <c r="S432" s="65">
        <v>20</v>
      </c>
      <c r="T432" s="76" t="s">
        <v>1304</v>
      </c>
      <c r="U432" s="115" t="s">
        <v>1362</v>
      </c>
      <c r="V432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('2025-1','8','43','Ocasional','76305878','LOPEZ DAZA FREDY EDUARDO','MT','','20','','Popayán','no','no','1','414.38');</v>
      </c>
      <c r="W432" s="59" t="s">
        <v>981</v>
      </c>
      <c r="X432" s="105" t="s">
        <v>982</v>
      </c>
    </row>
    <row r="433" spans="1:24" ht="99.75" x14ac:dyDescent="0.2">
      <c r="A433" s="60" t="s">
        <v>66</v>
      </c>
      <c r="B433" s="60" t="s">
        <v>67</v>
      </c>
      <c r="C433" s="61" t="s">
        <v>535</v>
      </c>
      <c r="D433" s="62">
        <v>25284735</v>
      </c>
      <c r="E433" s="63" t="s">
        <v>635</v>
      </c>
      <c r="F433" s="60" t="s">
        <v>668</v>
      </c>
      <c r="G433" s="64" t="s">
        <v>537</v>
      </c>
      <c r="H433" s="64"/>
      <c r="I433" s="65">
        <v>40</v>
      </c>
      <c r="J433" s="65"/>
      <c r="K433" s="65" t="s">
        <v>660</v>
      </c>
      <c r="L433" s="76">
        <v>295</v>
      </c>
      <c r="M433" s="59">
        <f>VLOOKUP(B433,'[2]deparmanentos (12)'!$C$1:$H$58,6,FALSE)</f>
        <v>43</v>
      </c>
      <c r="N433" s="59">
        <f>VLOOKUP(M433,'[2]deparmanentos (12)'!$A$1:$D$58,4,FALSE)</f>
        <v>8</v>
      </c>
      <c r="O433" s="60">
        <f>VLOOKUP(D433,'[4]tercero (30)'!$B$1:$Q$2234,16,FALSE)</f>
        <v>1</v>
      </c>
      <c r="P433" s="60" t="s">
        <v>67</v>
      </c>
      <c r="Q433" s="62">
        <v>25284735</v>
      </c>
      <c r="R433" s="63" t="s">
        <v>635</v>
      </c>
      <c r="S433" s="65">
        <v>40</v>
      </c>
      <c r="T433" s="76">
        <v>295</v>
      </c>
      <c r="U433" s="115" t="s">
        <v>1362</v>
      </c>
      <c r="V433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('2025-1','8','43','Ocasional','25284735','MUÑOZ ARBOLEDA DIANA ALEJANDRA','TC','','40','','Popayán','no','no','1','295');</v>
      </c>
      <c r="W433" s="59" t="s">
        <v>981</v>
      </c>
      <c r="X433" s="105" t="s">
        <v>982</v>
      </c>
    </row>
    <row r="434" spans="1:24" ht="99.75" x14ac:dyDescent="0.2">
      <c r="A434" s="60" t="s">
        <v>66</v>
      </c>
      <c r="B434" s="60" t="s">
        <v>67</v>
      </c>
      <c r="C434" s="61" t="s">
        <v>535</v>
      </c>
      <c r="D434" s="62">
        <v>76320124</v>
      </c>
      <c r="E434" s="63" t="s">
        <v>465</v>
      </c>
      <c r="F434" s="60" t="s">
        <v>668</v>
      </c>
      <c r="G434" s="64" t="s">
        <v>537</v>
      </c>
      <c r="H434" s="64"/>
      <c r="I434" s="65">
        <v>40</v>
      </c>
      <c r="J434" s="65"/>
      <c r="K434" s="65" t="s">
        <v>660</v>
      </c>
      <c r="L434" s="76" t="s">
        <v>1305</v>
      </c>
      <c r="M434" s="59">
        <f>VLOOKUP(B434,'[2]deparmanentos (12)'!$C$1:$H$58,6,FALSE)</f>
        <v>43</v>
      </c>
      <c r="N434" s="59">
        <f>VLOOKUP(M434,'[2]deparmanentos (12)'!$A$1:$D$58,4,FALSE)</f>
        <v>8</v>
      </c>
      <c r="O434" s="60">
        <f>VLOOKUP(D434,'[4]tercero (30)'!$B$1:$Q$2234,16,FALSE)</f>
        <v>1</v>
      </c>
      <c r="P434" s="60" t="s">
        <v>67</v>
      </c>
      <c r="Q434" s="62">
        <v>76320124</v>
      </c>
      <c r="R434" s="63" t="s">
        <v>465</v>
      </c>
      <c r="S434" s="65">
        <v>40</v>
      </c>
      <c r="T434" s="76" t="s">
        <v>1305</v>
      </c>
      <c r="U434" s="115" t="s">
        <v>1362</v>
      </c>
      <c r="V434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('2025-1','8','43','Ocasional','76320124','MUÑOZ CORREA VICTOR IGNACIO','TC','','40','','Popayán','no','no','1','281.32');</v>
      </c>
      <c r="W434" s="59" t="s">
        <v>981</v>
      </c>
      <c r="X434" s="105" t="s">
        <v>982</v>
      </c>
    </row>
    <row r="435" spans="1:24" ht="99.75" x14ac:dyDescent="0.2">
      <c r="A435" s="60" t="s">
        <v>66</v>
      </c>
      <c r="B435" s="60" t="s">
        <v>67</v>
      </c>
      <c r="C435" s="61" t="s">
        <v>535</v>
      </c>
      <c r="D435" s="62">
        <v>1061685846</v>
      </c>
      <c r="E435" s="63" t="s">
        <v>466</v>
      </c>
      <c r="F435" s="60" t="s">
        <v>668</v>
      </c>
      <c r="G435" s="64" t="s">
        <v>537</v>
      </c>
      <c r="H435" s="64"/>
      <c r="I435" s="65">
        <v>40</v>
      </c>
      <c r="J435" s="65"/>
      <c r="K435" s="65" t="s">
        <v>660</v>
      </c>
      <c r="L435" s="76" t="s">
        <v>1306</v>
      </c>
      <c r="M435" s="59">
        <f>VLOOKUP(B435,'[2]deparmanentos (12)'!$C$1:$H$58,6,FALSE)</f>
        <v>43</v>
      </c>
      <c r="N435" s="59">
        <f>VLOOKUP(M435,'[2]deparmanentos (12)'!$A$1:$D$58,4,FALSE)</f>
        <v>8</v>
      </c>
      <c r="O435" s="60">
        <f>VLOOKUP(D435,'[4]tercero (30)'!$B$1:$Q$2234,16,FALSE)</f>
        <v>1</v>
      </c>
      <c r="P435" s="60" t="s">
        <v>67</v>
      </c>
      <c r="Q435" s="62">
        <v>1061685846</v>
      </c>
      <c r="R435" s="63" t="s">
        <v>466</v>
      </c>
      <c r="S435" s="65">
        <v>40</v>
      </c>
      <c r="T435" s="76" t="s">
        <v>1306</v>
      </c>
      <c r="U435" s="115" t="s">
        <v>1362</v>
      </c>
      <c r="V435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('2025-1','8','43','Ocasional','1061685846','MUÑOZ PEÑA INES DAMARIS','TC','','40','','Popayán','no','no','1','331.02');</v>
      </c>
      <c r="W435" s="59" t="s">
        <v>981</v>
      </c>
      <c r="X435" s="105" t="s">
        <v>982</v>
      </c>
    </row>
    <row r="436" spans="1:24" ht="99.75" x14ac:dyDescent="0.2">
      <c r="A436" s="60" t="s">
        <v>66</v>
      </c>
      <c r="B436" s="60" t="s">
        <v>67</v>
      </c>
      <c r="C436" s="61" t="s">
        <v>535</v>
      </c>
      <c r="D436" s="62">
        <v>94488110</v>
      </c>
      <c r="E436" s="63" t="s">
        <v>467</v>
      </c>
      <c r="F436" s="60" t="s">
        <v>668</v>
      </c>
      <c r="G436" s="64" t="s">
        <v>537</v>
      </c>
      <c r="H436" s="64"/>
      <c r="I436" s="65">
        <v>40</v>
      </c>
      <c r="J436" s="65"/>
      <c r="K436" s="65" t="s">
        <v>660</v>
      </c>
      <c r="L436" s="76" t="s">
        <v>1307</v>
      </c>
      <c r="M436" s="59">
        <f>VLOOKUP(B436,'[2]deparmanentos (12)'!$C$1:$H$58,6,FALSE)</f>
        <v>43</v>
      </c>
      <c r="N436" s="59">
        <f>VLOOKUP(M436,'[2]deparmanentos (12)'!$A$1:$D$58,4,FALSE)</f>
        <v>8</v>
      </c>
      <c r="O436" s="60">
        <f>VLOOKUP(D436,'[4]tercero (30)'!$B$1:$Q$2234,16,FALSE)</f>
        <v>1</v>
      </c>
      <c r="P436" s="60" t="s">
        <v>67</v>
      </c>
      <c r="Q436" s="62">
        <v>94488110</v>
      </c>
      <c r="R436" s="63" t="s">
        <v>467</v>
      </c>
      <c r="S436" s="65">
        <v>40</v>
      </c>
      <c r="T436" s="76" t="s">
        <v>1307</v>
      </c>
      <c r="U436" s="115" t="s">
        <v>1362</v>
      </c>
      <c r="V436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('2025-1','8','43','Ocasional','94488110','OLIVAR CASTILLO JUAN CARLOS','TC','','40','','Popayán','no','no','1','316.04');</v>
      </c>
      <c r="W436" s="59" t="s">
        <v>981</v>
      </c>
      <c r="X436" s="105" t="s">
        <v>982</v>
      </c>
    </row>
    <row r="437" spans="1:24" ht="99.75" x14ac:dyDescent="0.2">
      <c r="A437" s="60" t="s">
        <v>66</v>
      </c>
      <c r="B437" s="60" t="s">
        <v>67</v>
      </c>
      <c r="C437" s="61" t="s">
        <v>535</v>
      </c>
      <c r="D437" s="62">
        <v>1061722429</v>
      </c>
      <c r="E437" s="63" t="s">
        <v>468</v>
      </c>
      <c r="F437" s="60" t="s">
        <v>668</v>
      </c>
      <c r="G437" s="64" t="s">
        <v>539</v>
      </c>
      <c r="H437" s="64"/>
      <c r="I437" s="65">
        <v>20</v>
      </c>
      <c r="J437" s="65"/>
      <c r="K437" s="65" t="s">
        <v>660</v>
      </c>
      <c r="L437" s="76">
        <v>235</v>
      </c>
      <c r="M437" s="59">
        <f>VLOOKUP(B437,'[2]deparmanentos (12)'!$C$1:$H$58,6,FALSE)</f>
        <v>43</v>
      </c>
      <c r="N437" s="59">
        <f>VLOOKUP(M437,'[2]deparmanentos (12)'!$A$1:$D$58,4,FALSE)</f>
        <v>8</v>
      </c>
      <c r="O437" s="60">
        <f>VLOOKUP(D437,'[4]tercero (30)'!$B$1:$Q$2234,16,FALSE)</f>
        <v>1</v>
      </c>
      <c r="P437" s="60" t="s">
        <v>67</v>
      </c>
      <c r="Q437" s="62">
        <v>1061722429</v>
      </c>
      <c r="R437" s="63" t="s">
        <v>468</v>
      </c>
      <c r="S437" s="65">
        <v>20</v>
      </c>
      <c r="T437" s="76">
        <v>235</v>
      </c>
      <c r="U437" s="115" t="s">
        <v>1362</v>
      </c>
      <c r="V437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('2025-1','8','43','Ocasional','1061722429','PINO FIGUEROA PABLO EDUARDO','MT','','20','','Popayán','no','no','1','235');</v>
      </c>
      <c r="W437" s="59" t="s">
        <v>981</v>
      </c>
      <c r="X437" s="105" t="s">
        <v>982</v>
      </c>
    </row>
    <row r="438" spans="1:24" ht="99.75" x14ac:dyDescent="0.2">
      <c r="A438" s="60" t="s">
        <v>66</v>
      </c>
      <c r="B438" s="60" t="s">
        <v>67</v>
      </c>
      <c r="C438" s="61" t="s">
        <v>535</v>
      </c>
      <c r="D438" s="62">
        <v>1144040910</v>
      </c>
      <c r="E438" s="63" t="s">
        <v>469</v>
      </c>
      <c r="F438" s="60" t="s">
        <v>668</v>
      </c>
      <c r="G438" s="64" t="s">
        <v>537</v>
      </c>
      <c r="H438" s="64"/>
      <c r="I438" s="65">
        <v>40</v>
      </c>
      <c r="J438" s="65"/>
      <c r="K438" s="65" t="s">
        <v>660</v>
      </c>
      <c r="L438" s="76" t="s">
        <v>1308</v>
      </c>
      <c r="M438" s="59">
        <f>VLOOKUP(B438,'[2]deparmanentos (12)'!$C$1:$H$58,6,FALSE)</f>
        <v>43</v>
      </c>
      <c r="N438" s="59">
        <f>VLOOKUP(M438,'[2]deparmanentos (12)'!$A$1:$D$58,4,FALSE)</f>
        <v>8</v>
      </c>
      <c r="O438" s="60">
        <f>VLOOKUP(D438,'[4]tercero (30)'!$B$1:$Q$2234,16,FALSE)</f>
        <v>1</v>
      </c>
      <c r="P438" s="60" t="s">
        <v>67</v>
      </c>
      <c r="Q438" s="62">
        <v>1144040910</v>
      </c>
      <c r="R438" s="63" t="s">
        <v>469</v>
      </c>
      <c r="S438" s="65">
        <v>40</v>
      </c>
      <c r="T438" s="76" t="s">
        <v>1308</v>
      </c>
      <c r="U438" s="115" t="s">
        <v>1362</v>
      </c>
      <c r="V438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('2025-1','8','43','Ocasional','1144040910','POLO GARZÓN CAROLINA','TC','','40','','Popayán','no','no','1','329.06');</v>
      </c>
      <c r="W438" s="59" t="s">
        <v>981</v>
      </c>
      <c r="X438" s="105" t="s">
        <v>982</v>
      </c>
    </row>
    <row r="439" spans="1:24" ht="99.75" x14ac:dyDescent="0.2">
      <c r="A439" s="60" t="s">
        <v>66</v>
      </c>
      <c r="B439" s="60" t="s">
        <v>67</v>
      </c>
      <c r="C439" s="61" t="s">
        <v>535</v>
      </c>
      <c r="D439" s="62">
        <v>25274984</v>
      </c>
      <c r="E439" s="63" t="s">
        <v>470</v>
      </c>
      <c r="F439" s="60" t="s">
        <v>668</v>
      </c>
      <c r="G439" s="64" t="s">
        <v>537</v>
      </c>
      <c r="H439" s="64"/>
      <c r="I439" s="65">
        <v>40</v>
      </c>
      <c r="J439" s="65"/>
      <c r="K439" s="65" t="s">
        <v>660</v>
      </c>
      <c r="L439" s="76" t="s">
        <v>1309</v>
      </c>
      <c r="M439" s="59">
        <f>VLOOKUP(B439,'[2]deparmanentos (12)'!$C$1:$H$58,6,FALSE)</f>
        <v>43</v>
      </c>
      <c r="N439" s="59">
        <f>VLOOKUP(M439,'[2]deparmanentos (12)'!$A$1:$D$58,4,FALSE)</f>
        <v>8</v>
      </c>
      <c r="O439" s="60">
        <f>VLOOKUP(D439,'[4]tercero (30)'!$B$1:$Q$2234,16,FALSE)</f>
        <v>1</v>
      </c>
      <c r="P439" s="60" t="s">
        <v>67</v>
      </c>
      <c r="Q439" s="62">
        <v>25274984</v>
      </c>
      <c r="R439" s="63" t="s">
        <v>470</v>
      </c>
      <c r="S439" s="65">
        <v>40</v>
      </c>
      <c r="T439" s="76" t="s">
        <v>1309</v>
      </c>
      <c r="U439" s="115" t="s">
        <v>1362</v>
      </c>
      <c r="V439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('2025-1','8','43','Ocasional','25274984','TURBAY VARONA MARÍA ISABEL','TC','','40','','Popayán','no','no','1','494.31');</v>
      </c>
      <c r="W439" s="59" t="s">
        <v>981</v>
      </c>
      <c r="X439" s="105" t="s">
        <v>982</v>
      </c>
    </row>
    <row r="440" spans="1:24" ht="99.75" x14ac:dyDescent="0.2">
      <c r="A440" s="60" t="s">
        <v>66</v>
      </c>
      <c r="B440" s="60" t="s">
        <v>67</v>
      </c>
      <c r="C440" s="61" t="s">
        <v>535</v>
      </c>
      <c r="D440" s="62">
        <v>34327296</v>
      </c>
      <c r="E440" s="63" t="s">
        <v>638</v>
      </c>
      <c r="F440" s="60" t="s">
        <v>668</v>
      </c>
      <c r="G440" s="64" t="s">
        <v>539</v>
      </c>
      <c r="H440" s="64"/>
      <c r="I440" s="65">
        <v>20</v>
      </c>
      <c r="J440" s="65"/>
      <c r="K440" s="65" t="s">
        <v>660</v>
      </c>
      <c r="L440" s="76" t="s">
        <v>1310</v>
      </c>
      <c r="M440" s="59">
        <f>VLOOKUP(B440,'[2]deparmanentos (12)'!$C$1:$H$58,6,FALSE)</f>
        <v>43</v>
      </c>
      <c r="N440" s="59">
        <f>VLOOKUP(M440,'[2]deparmanentos (12)'!$A$1:$D$58,4,FALSE)</f>
        <v>8</v>
      </c>
      <c r="O440" s="60">
        <f>VLOOKUP(D440,'[4]tercero (30)'!$B$1:$Q$2234,16,FALSE)</f>
        <v>1</v>
      </c>
      <c r="P440" s="60" t="s">
        <v>67</v>
      </c>
      <c r="Q440" s="62">
        <v>34327296</v>
      </c>
      <c r="R440" s="63" t="s">
        <v>638</v>
      </c>
      <c r="S440" s="65">
        <v>20</v>
      </c>
      <c r="T440" s="76" t="s">
        <v>1310</v>
      </c>
      <c r="U440" s="115" t="s">
        <v>1362</v>
      </c>
      <c r="V440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('2025-1','8','43','Ocasional','34327296','VILLAQUIRÁN LÓPEZ LORENA','MT','','20','','Popayán','no','no','1','314.32');</v>
      </c>
      <c r="W440" s="59" t="s">
        <v>981</v>
      </c>
      <c r="X440" s="105" t="s">
        <v>982</v>
      </c>
    </row>
    <row r="441" spans="1:24" ht="99.75" x14ac:dyDescent="0.2">
      <c r="A441" s="60" t="s">
        <v>66</v>
      </c>
      <c r="B441" s="60" t="s">
        <v>471</v>
      </c>
      <c r="C441" s="61" t="s">
        <v>535</v>
      </c>
      <c r="D441" s="62">
        <v>10293272</v>
      </c>
      <c r="E441" s="63" t="s">
        <v>472</v>
      </c>
      <c r="F441" s="60" t="s">
        <v>668</v>
      </c>
      <c r="G441" s="64" t="s">
        <v>539</v>
      </c>
      <c r="H441" s="64"/>
      <c r="I441" s="65">
        <v>20</v>
      </c>
      <c r="J441" s="65"/>
      <c r="K441" s="65" t="s">
        <v>660</v>
      </c>
      <c r="L441" s="76" t="s">
        <v>1311</v>
      </c>
      <c r="M441" s="59">
        <f>VLOOKUP(B441,'[2]deparmanentos (12)'!$C$1:$H$58,6,FALSE)</f>
        <v>44</v>
      </c>
      <c r="N441" s="59">
        <f>VLOOKUP(M441,'[2]deparmanentos (12)'!$A$1:$D$58,4,FALSE)</f>
        <v>8</v>
      </c>
      <c r="O441" s="60">
        <f>VLOOKUP(D441,'[4]tercero (30)'!$B$1:$Q$2234,16,FALSE)</f>
        <v>1</v>
      </c>
      <c r="P441" s="60" t="s">
        <v>471</v>
      </c>
      <c r="Q441" s="62">
        <v>10293272</v>
      </c>
      <c r="R441" s="63" t="s">
        <v>472</v>
      </c>
      <c r="S441" s="65">
        <v>20</v>
      </c>
      <c r="T441" s="76" t="s">
        <v>1311</v>
      </c>
      <c r="U441" s="115" t="s">
        <v>1362</v>
      </c>
      <c r="V441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('2025-1','8','44','Ocasional','10293272','BRAVO EGUIZABAL JOSE DARIO','MT','','20','','Popayán','no','no','1','278.64');</v>
      </c>
      <c r="W441" s="59" t="s">
        <v>981</v>
      </c>
      <c r="X441" s="105" t="s">
        <v>982</v>
      </c>
    </row>
    <row r="442" spans="1:24" ht="99.75" x14ac:dyDescent="0.2">
      <c r="A442" s="60" t="s">
        <v>66</v>
      </c>
      <c r="B442" s="60" t="s">
        <v>471</v>
      </c>
      <c r="C442" s="61" t="s">
        <v>535</v>
      </c>
      <c r="D442" s="62">
        <v>1144077723</v>
      </c>
      <c r="E442" s="63" t="s">
        <v>473</v>
      </c>
      <c r="F442" s="60" t="s">
        <v>668</v>
      </c>
      <c r="G442" s="64" t="s">
        <v>539</v>
      </c>
      <c r="H442" s="64"/>
      <c r="I442" s="65">
        <v>20</v>
      </c>
      <c r="J442" s="65"/>
      <c r="K442" s="65" t="s">
        <v>660</v>
      </c>
      <c r="L442" s="76" t="s">
        <v>1189</v>
      </c>
      <c r="M442" s="59">
        <f>VLOOKUP(B442,'[2]deparmanentos (12)'!$C$1:$H$58,6,FALSE)</f>
        <v>44</v>
      </c>
      <c r="N442" s="59">
        <f>VLOOKUP(M442,'[2]deparmanentos (12)'!$A$1:$D$58,4,FALSE)</f>
        <v>8</v>
      </c>
      <c r="O442" s="60">
        <f>VLOOKUP(D442,'[4]tercero (30)'!$B$1:$Q$2234,16,FALSE)</f>
        <v>1</v>
      </c>
      <c r="P442" s="60" t="s">
        <v>471</v>
      </c>
      <c r="Q442" s="62">
        <v>1144077723</v>
      </c>
      <c r="R442" s="63" t="s">
        <v>473</v>
      </c>
      <c r="S442" s="65">
        <v>20</v>
      </c>
      <c r="T442" s="76" t="s">
        <v>1189</v>
      </c>
      <c r="U442" s="115" t="s">
        <v>1362</v>
      </c>
      <c r="V442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('2025-1','8','44','Ocasional','1144077723','CORAL VARGAS ANDRÉS FELIPE','MT','','20','','Popayán','no','no','1','273.68');</v>
      </c>
      <c r="W442" s="59" t="s">
        <v>981</v>
      </c>
      <c r="X442" s="105" t="s">
        <v>982</v>
      </c>
    </row>
    <row r="443" spans="1:24" ht="99.75" x14ac:dyDescent="0.2">
      <c r="A443" s="60" t="s">
        <v>66</v>
      </c>
      <c r="B443" s="60" t="s">
        <v>471</v>
      </c>
      <c r="C443" s="61" t="s">
        <v>535</v>
      </c>
      <c r="D443" s="62">
        <v>1061715937</v>
      </c>
      <c r="E443" s="63" t="s">
        <v>474</v>
      </c>
      <c r="F443" s="60" t="s">
        <v>668</v>
      </c>
      <c r="G443" s="69" t="s">
        <v>539</v>
      </c>
      <c r="H443" s="69"/>
      <c r="I443" s="65">
        <v>20</v>
      </c>
      <c r="J443" s="65"/>
      <c r="K443" s="65" t="s">
        <v>660</v>
      </c>
      <c r="L443" s="76" t="s">
        <v>1312</v>
      </c>
      <c r="M443" s="59">
        <f>VLOOKUP(B443,'[2]deparmanentos (12)'!$C$1:$H$58,6,FALSE)</f>
        <v>44</v>
      </c>
      <c r="N443" s="59">
        <f>VLOOKUP(M443,'[2]deparmanentos (12)'!$A$1:$D$58,4,FALSE)</f>
        <v>8</v>
      </c>
      <c r="O443" s="60">
        <f>VLOOKUP(D443,'[4]tercero (30)'!$B$1:$Q$2234,16,FALSE)</f>
        <v>1</v>
      </c>
      <c r="P443" s="60" t="s">
        <v>471</v>
      </c>
      <c r="Q443" s="62">
        <v>1061715937</v>
      </c>
      <c r="R443" s="63" t="s">
        <v>474</v>
      </c>
      <c r="S443" s="65">
        <v>20</v>
      </c>
      <c r="T443" s="76" t="s">
        <v>1312</v>
      </c>
      <c r="U443" s="115" t="s">
        <v>1362</v>
      </c>
      <c r="V443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('2025-1','8','44','Ocasional','1061715937','LOSADA GALEANO ANA MARIA','MT','','20','','Popayán','no','no','1','284.87');</v>
      </c>
      <c r="W443" s="59" t="s">
        <v>981</v>
      </c>
      <c r="X443" s="105" t="s">
        <v>982</v>
      </c>
    </row>
    <row r="444" spans="1:24" ht="99.75" x14ac:dyDescent="0.2">
      <c r="A444" s="60" t="s">
        <v>66</v>
      </c>
      <c r="B444" s="60" t="s">
        <v>471</v>
      </c>
      <c r="C444" s="61" t="s">
        <v>535</v>
      </c>
      <c r="D444" s="62">
        <v>1061731704</v>
      </c>
      <c r="E444" s="63" t="s">
        <v>475</v>
      </c>
      <c r="F444" s="60" t="s">
        <v>668</v>
      </c>
      <c r="G444" s="69" t="s">
        <v>539</v>
      </c>
      <c r="H444" s="69"/>
      <c r="I444" s="65">
        <v>20</v>
      </c>
      <c r="J444" s="65"/>
      <c r="K444" s="65" t="s">
        <v>660</v>
      </c>
      <c r="L444" s="76" t="s">
        <v>1313</v>
      </c>
      <c r="M444" s="59">
        <f>VLOOKUP(B444,'[2]deparmanentos (12)'!$C$1:$H$58,6,FALSE)</f>
        <v>44</v>
      </c>
      <c r="N444" s="59">
        <f>VLOOKUP(M444,'[2]deparmanentos (12)'!$A$1:$D$58,4,FALSE)</f>
        <v>8</v>
      </c>
      <c r="O444" s="60">
        <f>VLOOKUP(D444,'[4]tercero (30)'!$B$1:$Q$2234,16,FALSE)</f>
        <v>1</v>
      </c>
      <c r="P444" s="60" t="s">
        <v>471</v>
      </c>
      <c r="Q444" s="62">
        <v>1061731704</v>
      </c>
      <c r="R444" s="63" t="s">
        <v>475</v>
      </c>
      <c r="S444" s="65">
        <v>20</v>
      </c>
      <c r="T444" s="76" t="s">
        <v>1313</v>
      </c>
      <c r="U444" s="115" t="s">
        <v>1362</v>
      </c>
      <c r="V444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('2025-1','8','44','Ocasional','1061731704','MENZA CALAMBAS YESSICA MILENA','MT','','20','','Popayán','no','no','1','302.76');</v>
      </c>
      <c r="W444" s="59" t="s">
        <v>981</v>
      </c>
      <c r="X444" s="105" t="s">
        <v>982</v>
      </c>
    </row>
    <row r="445" spans="1:24" ht="99.75" x14ac:dyDescent="0.2">
      <c r="A445" s="60" t="s">
        <v>66</v>
      </c>
      <c r="B445" s="60" t="s">
        <v>471</v>
      </c>
      <c r="C445" s="61" t="s">
        <v>535</v>
      </c>
      <c r="D445" s="62">
        <v>34323683</v>
      </c>
      <c r="E445" s="63" t="s">
        <v>476</v>
      </c>
      <c r="F445" s="60" t="s">
        <v>668</v>
      </c>
      <c r="G445" s="64" t="s">
        <v>539</v>
      </c>
      <c r="H445" s="64"/>
      <c r="I445" s="65">
        <v>20</v>
      </c>
      <c r="J445" s="65"/>
      <c r="K445" s="65" t="s">
        <v>660</v>
      </c>
      <c r="L445" s="76">
        <v>355</v>
      </c>
      <c r="M445" s="59">
        <f>VLOOKUP(B445,'[2]deparmanentos (12)'!$C$1:$H$58,6,FALSE)</f>
        <v>44</v>
      </c>
      <c r="N445" s="59">
        <f>VLOOKUP(M445,'[2]deparmanentos (12)'!$A$1:$D$58,4,FALSE)</f>
        <v>8</v>
      </c>
      <c r="O445" s="60">
        <f>VLOOKUP(D445,'[4]tercero (30)'!$B$1:$Q$2234,16,FALSE)</f>
        <v>1</v>
      </c>
      <c r="P445" s="60" t="s">
        <v>471</v>
      </c>
      <c r="Q445" s="62">
        <v>34323683</v>
      </c>
      <c r="R445" s="63" t="s">
        <v>476</v>
      </c>
      <c r="S445" s="65">
        <v>20</v>
      </c>
      <c r="T445" s="76">
        <v>355</v>
      </c>
      <c r="U445" s="115" t="s">
        <v>1362</v>
      </c>
      <c r="V445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('2025-1','8','44','Ocasional','34323683','TORRES ORTIZ DENNY MARIANA','MT','','20','','Popayán','no','no','1','355');</v>
      </c>
      <c r="W445" s="59" t="s">
        <v>981</v>
      </c>
      <c r="X445" s="105" t="s">
        <v>982</v>
      </c>
    </row>
    <row r="446" spans="1:24" ht="99.75" x14ac:dyDescent="0.2">
      <c r="A446" s="60" t="s">
        <v>66</v>
      </c>
      <c r="B446" s="60" t="s">
        <v>69</v>
      </c>
      <c r="C446" s="61" t="s">
        <v>535</v>
      </c>
      <c r="D446" s="62">
        <v>1061800641</v>
      </c>
      <c r="E446" s="63" t="s">
        <v>639</v>
      </c>
      <c r="F446" s="60" t="s">
        <v>668</v>
      </c>
      <c r="G446" s="64" t="s">
        <v>537</v>
      </c>
      <c r="H446" s="64"/>
      <c r="I446" s="65">
        <v>40</v>
      </c>
      <c r="J446" s="65"/>
      <c r="K446" s="65" t="s">
        <v>660</v>
      </c>
      <c r="L446" s="76" t="s">
        <v>1314</v>
      </c>
      <c r="M446" s="59">
        <f>VLOOKUP(B446,'[2]deparmanentos (12)'!$C$1:$H$58,6,FALSE)</f>
        <v>45</v>
      </c>
      <c r="N446" s="59">
        <f>VLOOKUP(M446,'[2]deparmanentos (12)'!$A$1:$D$58,4,FALSE)</f>
        <v>8</v>
      </c>
      <c r="O446" s="60">
        <f>VLOOKUP(D446,'[4]tercero (30)'!$B$1:$Q$2234,16,FALSE)</f>
        <v>1</v>
      </c>
      <c r="P446" s="60" t="s">
        <v>69</v>
      </c>
      <c r="Q446" s="62">
        <v>1061800641</v>
      </c>
      <c r="R446" s="63" t="s">
        <v>639</v>
      </c>
      <c r="S446" s="65">
        <v>40</v>
      </c>
      <c r="T446" s="76" t="s">
        <v>1314</v>
      </c>
      <c r="U446" s="115" t="s">
        <v>1362</v>
      </c>
      <c r="V446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('2025-1','8','45','Ocasional','1061800641','BENAVIDES RUIZ JUAN CARLOS','TC','','40','','Popayán','no','no','1','257.4');</v>
      </c>
      <c r="W446" s="59" t="s">
        <v>981</v>
      </c>
      <c r="X446" s="105" t="s">
        <v>982</v>
      </c>
    </row>
    <row r="447" spans="1:24" ht="99.75" x14ac:dyDescent="0.2">
      <c r="A447" s="60" t="s">
        <v>66</v>
      </c>
      <c r="B447" s="60" t="s">
        <v>69</v>
      </c>
      <c r="C447" s="61" t="s">
        <v>535</v>
      </c>
      <c r="D447" s="62">
        <v>1061687575</v>
      </c>
      <c r="E447" s="63" t="s">
        <v>477</v>
      </c>
      <c r="F447" s="60" t="s">
        <v>668</v>
      </c>
      <c r="G447" s="64" t="s">
        <v>537</v>
      </c>
      <c r="H447" s="64"/>
      <c r="I447" s="65">
        <v>40</v>
      </c>
      <c r="J447" s="65"/>
      <c r="K447" s="65" t="s">
        <v>660</v>
      </c>
      <c r="L447" s="76" t="s">
        <v>1315</v>
      </c>
      <c r="M447" s="59">
        <f>VLOOKUP(B447,'[2]deparmanentos (12)'!$C$1:$H$58,6,FALSE)</f>
        <v>45</v>
      </c>
      <c r="N447" s="59">
        <f>VLOOKUP(M447,'[2]deparmanentos (12)'!$A$1:$D$58,4,FALSE)</f>
        <v>8</v>
      </c>
      <c r="O447" s="60">
        <f>VLOOKUP(D447,'[4]tercero (30)'!$B$1:$Q$2234,16,FALSE)</f>
        <v>1</v>
      </c>
      <c r="P447" s="60" t="s">
        <v>69</v>
      </c>
      <c r="Q447" s="62">
        <v>1061687575</v>
      </c>
      <c r="R447" s="63" t="s">
        <v>477</v>
      </c>
      <c r="S447" s="65">
        <v>40</v>
      </c>
      <c r="T447" s="76" t="s">
        <v>1315</v>
      </c>
      <c r="U447" s="115" t="s">
        <v>1362</v>
      </c>
      <c r="V447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('2025-1','8','45','Ocasional','1061687575','GARCES MUÑOZ LUIS FERNANDO','TC','','40','','Popayán','no','no','1','325.16');</v>
      </c>
      <c r="W447" s="59" t="s">
        <v>981</v>
      </c>
      <c r="X447" s="105" t="s">
        <v>982</v>
      </c>
    </row>
    <row r="448" spans="1:24" ht="99.75" x14ac:dyDescent="0.2">
      <c r="A448" s="60" t="s">
        <v>66</v>
      </c>
      <c r="B448" s="60" t="s">
        <v>69</v>
      </c>
      <c r="C448" s="61" t="s">
        <v>535</v>
      </c>
      <c r="D448" s="62">
        <v>25281594</v>
      </c>
      <c r="E448" s="63" t="s">
        <v>478</v>
      </c>
      <c r="F448" s="60" t="s">
        <v>668</v>
      </c>
      <c r="G448" s="64" t="s">
        <v>537</v>
      </c>
      <c r="H448" s="64"/>
      <c r="I448" s="65">
        <v>40</v>
      </c>
      <c r="J448" s="65"/>
      <c r="K448" s="65" t="s">
        <v>660</v>
      </c>
      <c r="L448" s="76" t="s">
        <v>1316</v>
      </c>
      <c r="M448" s="59">
        <f>VLOOKUP(B448,'[2]deparmanentos (12)'!$C$1:$H$58,6,FALSE)</f>
        <v>45</v>
      </c>
      <c r="N448" s="59">
        <f>VLOOKUP(M448,'[2]deparmanentos (12)'!$A$1:$D$58,4,FALSE)</f>
        <v>8</v>
      </c>
      <c r="O448" s="60">
        <f>VLOOKUP(D448,'[4]tercero (30)'!$B$1:$Q$2234,16,FALSE)</f>
        <v>1</v>
      </c>
      <c r="P448" s="60" t="s">
        <v>69</v>
      </c>
      <c r="Q448" s="62">
        <v>25281594</v>
      </c>
      <c r="R448" s="63" t="s">
        <v>478</v>
      </c>
      <c r="S448" s="65">
        <v>40</v>
      </c>
      <c r="T448" s="76" t="s">
        <v>1316</v>
      </c>
      <c r="U448" s="115" t="s">
        <v>1362</v>
      </c>
      <c r="V448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('2025-1','8','45','Ocasional','25281594','LOPEZ MORENO CAROL PATRICIA','TC','','40','','Popayán','no','no','1','294.46');</v>
      </c>
      <c r="W448" s="59" t="s">
        <v>981</v>
      </c>
      <c r="X448" s="105" t="s">
        <v>982</v>
      </c>
    </row>
    <row r="449" spans="1:24" ht="99.75" x14ac:dyDescent="0.2">
      <c r="A449" s="60" t="s">
        <v>66</v>
      </c>
      <c r="B449" s="60" t="s">
        <v>69</v>
      </c>
      <c r="C449" s="61" t="s">
        <v>535</v>
      </c>
      <c r="D449" s="62">
        <v>34570633</v>
      </c>
      <c r="E449" s="63" t="s">
        <v>479</v>
      </c>
      <c r="F449" s="60" t="s">
        <v>668</v>
      </c>
      <c r="G449" s="64" t="s">
        <v>537</v>
      </c>
      <c r="H449" s="64"/>
      <c r="I449" s="65">
        <v>40</v>
      </c>
      <c r="J449" s="65"/>
      <c r="K449" s="65" t="s">
        <v>660</v>
      </c>
      <c r="L449" s="76">
        <v>341</v>
      </c>
      <c r="M449" s="59">
        <f>VLOOKUP(B449,'[2]deparmanentos (12)'!$C$1:$H$58,6,FALSE)</f>
        <v>45</v>
      </c>
      <c r="N449" s="59">
        <f>VLOOKUP(M449,'[2]deparmanentos (12)'!$A$1:$D$58,4,FALSE)</f>
        <v>8</v>
      </c>
      <c r="O449" s="60">
        <f>VLOOKUP(D449,'[4]tercero (30)'!$B$1:$Q$2234,16,FALSE)</f>
        <v>1</v>
      </c>
      <c r="P449" s="60" t="s">
        <v>69</v>
      </c>
      <c r="Q449" s="62">
        <v>34570633</v>
      </c>
      <c r="R449" s="63" t="s">
        <v>479</v>
      </c>
      <c r="S449" s="65">
        <v>40</v>
      </c>
      <c r="T449" s="76">
        <v>341</v>
      </c>
      <c r="U449" s="115" t="s">
        <v>1362</v>
      </c>
      <c r="V449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('2025-1','8','45','Ocasional','34570633','MUÑOZ VALENCIA VICTORIA EUGENIA','TC','','40','','Popayán','no','no','1','341');</v>
      </c>
      <c r="W449" s="59" t="s">
        <v>981</v>
      </c>
      <c r="X449" s="105" t="s">
        <v>982</v>
      </c>
    </row>
    <row r="450" spans="1:24" ht="99.75" x14ac:dyDescent="0.2">
      <c r="A450" s="60" t="s">
        <v>66</v>
      </c>
      <c r="B450" s="60" t="s">
        <v>69</v>
      </c>
      <c r="C450" s="61" t="s">
        <v>535</v>
      </c>
      <c r="D450" s="62">
        <v>34326458</v>
      </c>
      <c r="E450" s="63" t="s">
        <v>480</v>
      </c>
      <c r="F450" s="60" t="s">
        <v>668</v>
      </c>
      <c r="G450" s="64" t="s">
        <v>537</v>
      </c>
      <c r="H450" s="64"/>
      <c r="I450" s="65">
        <v>40</v>
      </c>
      <c r="J450" s="65"/>
      <c r="K450" s="65" t="s">
        <v>660</v>
      </c>
      <c r="L450" s="76" t="s">
        <v>1317</v>
      </c>
      <c r="M450" s="59">
        <f>VLOOKUP(B450,'[2]deparmanentos (12)'!$C$1:$H$58,6,FALSE)</f>
        <v>45</v>
      </c>
      <c r="N450" s="59">
        <f>VLOOKUP(M450,'[2]deparmanentos (12)'!$A$1:$D$58,4,FALSE)</f>
        <v>8</v>
      </c>
      <c r="O450" s="60">
        <f>VLOOKUP(D450,'[4]tercero (30)'!$B$1:$Q$2234,16,FALSE)</f>
        <v>1</v>
      </c>
      <c r="P450" s="60" t="s">
        <v>69</v>
      </c>
      <c r="Q450" s="62">
        <v>34326458</v>
      </c>
      <c r="R450" s="63" t="s">
        <v>480</v>
      </c>
      <c r="S450" s="65">
        <v>40</v>
      </c>
      <c r="T450" s="76" t="s">
        <v>1317</v>
      </c>
      <c r="U450" s="115" t="s">
        <v>1362</v>
      </c>
      <c r="V450" s="104" t="str">
        <f t="shared" si="6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('2025-1','8','45','Ocasional','34326458','PAREDES CERON ANDREA CAROLINA','TC','','40','','Popayán','no','no','1','320.78');</v>
      </c>
      <c r="W450" s="59" t="s">
        <v>981</v>
      </c>
      <c r="X450" s="105" t="s">
        <v>982</v>
      </c>
    </row>
    <row r="451" spans="1:24" ht="99.75" x14ac:dyDescent="0.2">
      <c r="A451" s="60" t="s">
        <v>66</v>
      </c>
      <c r="B451" s="60" t="s">
        <v>481</v>
      </c>
      <c r="C451" s="61" t="s">
        <v>535</v>
      </c>
      <c r="D451" s="62">
        <v>1061755513</v>
      </c>
      <c r="E451" s="63" t="s">
        <v>482</v>
      </c>
      <c r="F451" s="60" t="s">
        <v>668</v>
      </c>
      <c r="G451" s="64" t="s">
        <v>537</v>
      </c>
      <c r="H451" s="64"/>
      <c r="I451" s="65">
        <v>40</v>
      </c>
      <c r="J451" s="65"/>
      <c r="K451" s="65" t="s">
        <v>660</v>
      </c>
      <c r="L451" s="76">
        <v>295</v>
      </c>
      <c r="M451" s="59">
        <f>VLOOKUP(B451,'[2]deparmanentos (12)'!$C$1:$H$58,6,FALSE)</f>
        <v>46</v>
      </c>
      <c r="N451" s="59">
        <f>VLOOKUP(M451,'[2]deparmanentos (12)'!$A$1:$D$58,4,FALSE)</f>
        <v>8</v>
      </c>
      <c r="O451" s="60">
        <f>VLOOKUP(D451,'[4]tercero (30)'!$B$1:$Q$2234,16,FALSE)</f>
        <v>1</v>
      </c>
      <c r="P451" s="60" t="s">
        <v>481</v>
      </c>
      <c r="Q451" s="62">
        <v>1061755513</v>
      </c>
      <c r="R451" s="63" t="s">
        <v>482</v>
      </c>
      <c r="S451" s="65">
        <v>40</v>
      </c>
      <c r="T451" s="76">
        <v>295</v>
      </c>
      <c r="U451" s="115" t="s">
        <v>1362</v>
      </c>
      <c r="V451" s="104" t="str">
        <f t="shared" ref="V451:V514" si="7">+U451&amp;N451&amp;X451&amp;M451&amp;X451&amp;F451&amp;X451&amp;D451&amp;X451&amp;E451&amp;X451&amp;G451&amp;X451&amp;H451&amp;X451&amp;I451&amp;X451&amp;J451&amp;X451&amp;K451&amp;X451&amp;"no"&amp;X451&amp;"no"&amp;X451&amp;"1"&amp;X451&amp;L451&amp;"');"</f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('2025-1','8','46','Ocasional','1061755513','AGREDO CAMPUZANO OSCAR FELIPE','TC','','40','','Popayán','no','no','1','295');</v>
      </c>
      <c r="W451" s="59" t="s">
        <v>981</v>
      </c>
      <c r="X451" s="105" t="s">
        <v>982</v>
      </c>
    </row>
    <row r="452" spans="1:24" ht="99.75" x14ac:dyDescent="0.2">
      <c r="A452" s="60" t="s">
        <v>66</v>
      </c>
      <c r="B452" s="60" t="s">
        <v>481</v>
      </c>
      <c r="C452" s="61" t="s">
        <v>535</v>
      </c>
      <c r="D452" s="62">
        <v>1088973637</v>
      </c>
      <c r="E452" s="63" t="s">
        <v>483</v>
      </c>
      <c r="F452" s="60" t="s">
        <v>668</v>
      </c>
      <c r="G452" s="64" t="s">
        <v>537</v>
      </c>
      <c r="H452" s="64"/>
      <c r="I452" s="65">
        <v>40</v>
      </c>
      <c r="J452" s="65"/>
      <c r="K452" s="65" t="s">
        <v>660</v>
      </c>
      <c r="L452" s="76">
        <v>295</v>
      </c>
      <c r="M452" s="59">
        <f>VLOOKUP(B452,'[2]deparmanentos (12)'!$C$1:$H$58,6,FALSE)</f>
        <v>46</v>
      </c>
      <c r="N452" s="59">
        <f>VLOOKUP(M452,'[2]deparmanentos (12)'!$A$1:$D$58,4,FALSE)</f>
        <v>8</v>
      </c>
      <c r="O452" s="60">
        <f>VLOOKUP(D452,'[4]tercero (30)'!$B$1:$Q$2234,16,FALSE)</f>
        <v>1</v>
      </c>
      <c r="P452" s="60" t="s">
        <v>481</v>
      </c>
      <c r="Q452" s="62">
        <v>1088973637</v>
      </c>
      <c r="R452" s="63" t="s">
        <v>483</v>
      </c>
      <c r="S452" s="65">
        <v>40</v>
      </c>
      <c r="T452" s="76">
        <v>295</v>
      </c>
      <c r="U452" s="115" t="s">
        <v>1362</v>
      </c>
      <c r="V452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('2025-1','8','46','Ocasional','1088973637','BOLAÑOS RODRIGUEZ ANDREA MARCELA','TC','','40','','Popayán','no','no','1','295');</v>
      </c>
      <c r="W452" s="59" t="s">
        <v>981</v>
      </c>
      <c r="X452" s="105" t="s">
        <v>982</v>
      </c>
    </row>
    <row r="453" spans="1:24" ht="99.75" x14ac:dyDescent="0.2">
      <c r="A453" s="60" t="s">
        <v>66</v>
      </c>
      <c r="B453" s="60" t="s">
        <v>481</v>
      </c>
      <c r="C453" s="61" t="s">
        <v>535</v>
      </c>
      <c r="D453" s="62">
        <v>10548030</v>
      </c>
      <c r="E453" s="63" t="s">
        <v>484</v>
      </c>
      <c r="F453" s="60" t="s">
        <v>668</v>
      </c>
      <c r="G453" s="64" t="s">
        <v>537</v>
      </c>
      <c r="H453" s="64"/>
      <c r="I453" s="65">
        <v>40</v>
      </c>
      <c r="J453" s="65"/>
      <c r="K453" s="65" t="s">
        <v>660</v>
      </c>
      <c r="L453" s="76" t="s">
        <v>1318</v>
      </c>
      <c r="M453" s="59">
        <f>VLOOKUP(B453,'[2]deparmanentos (12)'!$C$1:$H$58,6,FALSE)</f>
        <v>46</v>
      </c>
      <c r="N453" s="59">
        <f>VLOOKUP(M453,'[2]deparmanentos (12)'!$A$1:$D$58,4,FALSE)</f>
        <v>8</v>
      </c>
      <c r="O453" s="60">
        <f>VLOOKUP(D453,'[4]tercero (30)'!$B$1:$Q$2234,16,FALSE)</f>
        <v>1</v>
      </c>
      <c r="P453" s="60" t="s">
        <v>481</v>
      </c>
      <c r="Q453" s="62">
        <v>10548030</v>
      </c>
      <c r="R453" s="63" t="s">
        <v>484</v>
      </c>
      <c r="S453" s="65">
        <v>40</v>
      </c>
      <c r="T453" s="76" t="s">
        <v>1318</v>
      </c>
      <c r="U453" s="115" t="s">
        <v>1362</v>
      </c>
      <c r="V453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('2025-1','8','46','Ocasional','10548030','CALDAS CONSTAIN ALBERTO JOSE','TC','','40','','Popayán','no','no','1','339.52');</v>
      </c>
      <c r="W453" s="59" t="s">
        <v>981</v>
      </c>
      <c r="X453" s="105" t="s">
        <v>982</v>
      </c>
    </row>
    <row r="454" spans="1:24" ht="99.75" x14ac:dyDescent="0.2">
      <c r="A454" s="60" t="s">
        <v>66</v>
      </c>
      <c r="B454" s="60" t="s">
        <v>481</v>
      </c>
      <c r="C454" s="61" t="s">
        <v>535</v>
      </c>
      <c r="D454" s="62">
        <v>34567818</v>
      </c>
      <c r="E454" s="63" t="s">
        <v>485</v>
      </c>
      <c r="F454" s="60" t="s">
        <v>668</v>
      </c>
      <c r="G454" s="64" t="s">
        <v>537</v>
      </c>
      <c r="H454" s="64"/>
      <c r="I454" s="65">
        <v>40</v>
      </c>
      <c r="J454" s="65"/>
      <c r="K454" s="65" t="s">
        <v>660</v>
      </c>
      <c r="L454" s="76" t="s">
        <v>1319</v>
      </c>
      <c r="M454" s="59">
        <f>VLOOKUP(B454,'[2]deparmanentos (12)'!$C$1:$H$58,6,FALSE)</f>
        <v>46</v>
      </c>
      <c r="N454" s="59">
        <f>VLOOKUP(M454,'[2]deparmanentos (12)'!$A$1:$D$58,4,FALSE)</f>
        <v>8</v>
      </c>
      <c r="O454" s="60">
        <f>VLOOKUP(D454,'[4]tercero (30)'!$B$1:$Q$2234,16,FALSE)</f>
        <v>1</v>
      </c>
      <c r="P454" s="60" t="s">
        <v>481</v>
      </c>
      <c r="Q454" s="62">
        <v>34567818</v>
      </c>
      <c r="R454" s="63" t="s">
        <v>485</v>
      </c>
      <c r="S454" s="65">
        <v>40</v>
      </c>
      <c r="T454" s="76" t="s">
        <v>1319</v>
      </c>
      <c r="U454" s="115" t="s">
        <v>1362</v>
      </c>
      <c r="V454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('2025-1','8','46','Ocasional','34567818','PAREDES GUEVARA MARIA JIMENA','TC','','40','','Popayán','no','no','1','339.43');</v>
      </c>
      <c r="W454" s="59" t="s">
        <v>981</v>
      </c>
      <c r="X454" s="105" t="s">
        <v>982</v>
      </c>
    </row>
    <row r="455" spans="1:24" ht="99.75" x14ac:dyDescent="0.2">
      <c r="A455" s="60" t="s">
        <v>66</v>
      </c>
      <c r="B455" s="60" t="s">
        <v>70</v>
      </c>
      <c r="C455" s="61" t="s">
        <v>535</v>
      </c>
      <c r="D455" s="62">
        <v>16503348</v>
      </c>
      <c r="E455" s="63" t="s">
        <v>486</v>
      </c>
      <c r="F455" s="60" t="s">
        <v>668</v>
      </c>
      <c r="G455" s="64" t="s">
        <v>537</v>
      </c>
      <c r="H455" s="64"/>
      <c r="I455" s="65">
        <v>40</v>
      </c>
      <c r="J455" s="65"/>
      <c r="K455" s="65" t="s">
        <v>660</v>
      </c>
      <c r="L455" s="76">
        <v>421</v>
      </c>
      <c r="M455" s="59">
        <f>VLOOKUP(B455,'[2]deparmanentos (12)'!$C$1:$H$58,6,FALSE)</f>
        <v>47</v>
      </c>
      <c r="N455" s="59">
        <f>VLOOKUP(M455,'[2]deparmanentos (12)'!$A$1:$D$58,4,FALSE)</f>
        <v>8</v>
      </c>
      <c r="O455" s="60">
        <f>VLOOKUP(D455,'[4]tercero (30)'!$B$1:$Q$2234,16,FALSE)</f>
        <v>1</v>
      </c>
      <c r="P455" s="60" t="s">
        <v>70</v>
      </c>
      <c r="Q455" s="62">
        <v>16503348</v>
      </c>
      <c r="R455" s="63" t="s">
        <v>486</v>
      </c>
      <c r="S455" s="65">
        <v>40</v>
      </c>
      <c r="T455" s="76">
        <v>421</v>
      </c>
      <c r="U455" s="115" t="s">
        <v>1362</v>
      </c>
      <c r="V455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('2025-1','8','47','Ocasional','16503348','APONTE REYES ALEXANDER','TC','','40','','Popayán','no','no','1','421');</v>
      </c>
      <c r="W455" s="59" t="s">
        <v>981</v>
      </c>
      <c r="X455" s="105" t="s">
        <v>982</v>
      </c>
    </row>
    <row r="456" spans="1:24" ht="99.75" x14ac:dyDescent="0.2">
      <c r="A456" s="60" t="s">
        <v>66</v>
      </c>
      <c r="B456" s="60" t="s">
        <v>70</v>
      </c>
      <c r="C456" s="61" t="s">
        <v>535</v>
      </c>
      <c r="D456" s="62">
        <v>34565520</v>
      </c>
      <c r="E456" s="63" t="s">
        <v>487</v>
      </c>
      <c r="F456" s="60" t="s">
        <v>668</v>
      </c>
      <c r="G456" s="64" t="s">
        <v>537</v>
      </c>
      <c r="H456" s="64"/>
      <c r="I456" s="65">
        <v>40</v>
      </c>
      <c r="J456" s="65"/>
      <c r="K456" s="65" t="s">
        <v>660</v>
      </c>
      <c r="L456" s="76" t="s">
        <v>1320</v>
      </c>
      <c r="M456" s="59">
        <f>VLOOKUP(B456,'[2]deparmanentos (12)'!$C$1:$H$58,6,FALSE)</f>
        <v>47</v>
      </c>
      <c r="N456" s="59">
        <f>VLOOKUP(M456,'[2]deparmanentos (12)'!$A$1:$D$58,4,FALSE)</f>
        <v>8</v>
      </c>
      <c r="O456" s="60">
        <f>VLOOKUP(D456,'[4]tercero (30)'!$B$1:$Q$2234,16,FALSE)</f>
        <v>1</v>
      </c>
      <c r="P456" s="60" t="s">
        <v>70</v>
      </c>
      <c r="Q456" s="62">
        <v>34565520</v>
      </c>
      <c r="R456" s="63" t="s">
        <v>487</v>
      </c>
      <c r="S456" s="65">
        <v>40</v>
      </c>
      <c r="T456" s="76" t="s">
        <v>1320</v>
      </c>
      <c r="U456" s="115" t="s">
        <v>1362</v>
      </c>
      <c r="V456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('2025-1','8','47','Ocasional','34565520','CABRERA MARTINEZ EDNA ROCIO','TC','','40','','Popayán','no','no','1','396.4');</v>
      </c>
      <c r="W456" s="59" t="s">
        <v>981</v>
      </c>
      <c r="X456" s="105" t="s">
        <v>982</v>
      </c>
    </row>
    <row r="457" spans="1:24" ht="99.75" x14ac:dyDescent="0.2">
      <c r="A457" s="60" t="s">
        <v>66</v>
      </c>
      <c r="B457" s="60" t="s">
        <v>70</v>
      </c>
      <c r="C457" s="61" t="s">
        <v>535</v>
      </c>
      <c r="D457" s="62">
        <v>1061696684</v>
      </c>
      <c r="E457" s="63" t="s">
        <v>488</v>
      </c>
      <c r="F457" s="60" t="s">
        <v>668</v>
      </c>
      <c r="G457" s="64" t="s">
        <v>537</v>
      </c>
      <c r="H457" s="64"/>
      <c r="I457" s="65">
        <v>40</v>
      </c>
      <c r="J457" s="65"/>
      <c r="K457" s="65" t="s">
        <v>660</v>
      </c>
      <c r="L457" s="76" t="s">
        <v>1321</v>
      </c>
      <c r="M457" s="59">
        <f>VLOOKUP(B457,'[2]deparmanentos (12)'!$C$1:$H$58,6,FALSE)</f>
        <v>47</v>
      </c>
      <c r="N457" s="59">
        <f>VLOOKUP(M457,'[2]deparmanentos (12)'!$A$1:$D$58,4,FALSE)</f>
        <v>8</v>
      </c>
      <c r="O457" s="60">
        <f>VLOOKUP(D457,'[4]tercero (30)'!$B$1:$Q$2234,16,FALSE)</f>
        <v>1</v>
      </c>
      <c r="P457" s="60" t="s">
        <v>70</v>
      </c>
      <c r="Q457" s="62">
        <v>1061696684</v>
      </c>
      <c r="R457" s="63" t="s">
        <v>488</v>
      </c>
      <c r="S457" s="65">
        <v>40</v>
      </c>
      <c r="T457" s="76" t="s">
        <v>1321</v>
      </c>
      <c r="U457" s="115" t="s">
        <v>1362</v>
      </c>
      <c r="V457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('2025-1','8','47','Ocasional','1061696684','DELGADO ESPINOSA NASLY YANID','TC','','40','','Popayán','no','no','1','392.83');</v>
      </c>
      <c r="W457" s="59" t="s">
        <v>981</v>
      </c>
      <c r="X457" s="105" t="s">
        <v>982</v>
      </c>
    </row>
    <row r="458" spans="1:24" ht="99.75" x14ac:dyDescent="0.2">
      <c r="A458" s="60" t="s">
        <v>66</v>
      </c>
      <c r="B458" s="60" t="s">
        <v>70</v>
      </c>
      <c r="C458" s="61" t="s">
        <v>535</v>
      </c>
      <c r="D458" s="62">
        <v>1061743086</v>
      </c>
      <c r="E458" s="63" t="s">
        <v>489</v>
      </c>
      <c r="F458" s="60" t="s">
        <v>668</v>
      </c>
      <c r="G458" s="64" t="s">
        <v>537</v>
      </c>
      <c r="H458" s="64"/>
      <c r="I458" s="65">
        <v>40</v>
      </c>
      <c r="J458" s="65"/>
      <c r="K458" s="65" t="s">
        <v>660</v>
      </c>
      <c r="L458" s="76" t="s">
        <v>1322</v>
      </c>
      <c r="M458" s="59">
        <f>VLOOKUP(B458,'[2]deparmanentos (12)'!$C$1:$H$58,6,FALSE)</f>
        <v>47</v>
      </c>
      <c r="N458" s="59">
        <f>VLOOKUP(M458,'[2]deparmanentos (12)'!$A$1:$D$58,4,FALSE)</f>
        <v>8</v>
      </c>
      <c r="O458" s="60">
        <f>VLOOKUP(D458,'[4]tercero (30)'!$B$1:$Q$2234,16,FALSE)</f>
        <v>1</v>
      </c>
      <c r="P458" s="60" t="s">
        <v>70</v>
      </c>
      <c r="Q458" s="62">
        <v>1061743086</v>
      </c>
      <c r="R458" s="63" t="s">
        <v>489</v>
      </c>
      <c r="S458" s="65">
        <v>40</v>
      </c>
      <c r="T458" s="76" t="s">
        <v>1322</v>
      </c>
      <c r="U458" s="115" t="s">
        <v>1362</v>
      </c>
      <c r="V458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('2025-1','8','47','Ocasional','1061743086','JIMENEZ CERON YINA FERNANDA','TC','','40','','Popayán','no','no','1','275.72');</v>
      </c>
      <c r="W458" s="59" t="s">
        <v>981</v>
      </c>
      <c r="X458" s="105" t="s">
        <v>982</v>
      </c>
    </row>
    <row r="459" spans="1:24" ht="99.75" x14ac:dyDescent="0.2">
      <c r="A459" s="60" t="s">
        <v>66</v>
      </c>
      <c r="B459" s="60" t="s">
        <v>70</v>
      </c>
      <c r="C459" s="61" t="s">
        <v>535</v>
      </c>
      <c r="D459" s="62">
        <v>48600759</v>
      </c>
      <c r="E459" s="63" t="s">
        <v>490</v>
      </c>
      <c r="F459" s="60" t="s">
        <v>668</v>
      </c>
      <c r="G459" s="64" t="s">
        <v>537</v>
      </c>
      <c r="H459" s="64"/>
      <c r="I459" s="65">
        <v>40</v>
      </c>
      <c r="J459" s="65"/>
      <c r="K459" s="65" t="s">
        <v>660</v>
      </c>
      <c r="L459" s="76" t="s">
        <v>1323</v>
      </c>
      <c r="M459" s="59">
        <f>VLOOKUP(B459,'[2]deparmanentos (12)'!$C$1:$H$58,6,FALSE)</f>
        <v>47</v>
      </c>
      <c r="N459" s="59">
        <f>VLOOKUP(M459,'[2]deparmanentos (12)'!$A$1:$D$58,4,FALSE)</f>
        <v>8</v>
      </c>
      <c r="O459" s="60">
        <f>VLOOKUP(D459,'[4]tercero (30)'!$B$1:$Q$2234,16,FALSE)</f>
        <v>1</v>
      </c>
      <c r="P459" s="60" t="s">
        <v>70</v>
      </c>
      <c r="Q459" s="62">
        <v>48600759</v>
      </c>
      <c r="R459" s="63" t="s">
        <v>490</v>
      </c>
      <c r="S459" s="65">
        <v>40</v>
      </c>
      <c r="T459" s="76" t="s">
        <v>1323</v>
      </c>
      <c r="U459" s="115" t="s">
        <v>1362</v>
      </c>
      <c r="V459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('2025-1','8','47','Ocasional','48600759','LEDEZMA MUÑOZ MARIA CRISTINA','TC','','40','','Popayán','no','no','1','372.28');</v>
      </c>
      <c r="W459" s="59" t="s">
        <v>981</v>
      </c>
      <c r="X459" s="105" t="s">
        <v>982</v>
      </c>
    </row>
    <row r="460" spans="1:24" ht="99.75" x14ac:dyDescent="0.2">
      <c r="A460" s="60" t="s">
        <v>66</v>
      </c>
      <c r="B460" s="60" t="s">
        <v>70</v>
      </c>
      <c r="C460" s="61" t="s">
        <v>535</v>
      </c>
      <c r="D460" s="62">
        <v>1061788516</v>
      </c>
      <c r="E460" s="63" t="s">
        <v>641</v>
      </c>
      <c r="F460" s="60" t="s">
        <v>668</v>
      </c>
      <c r="G460" s="64" t="s">
        <v>539</v>
      </c>
      <c r="H460" s="64"/>
      <c r="I460" s="65">
        <v>20</v>
      </c>
      <c r="J460" s="65"/>
      <c r="K460" s="65" t="s">
        <v>660</v>
      </c>
      <c r="L460" s="76" t="s">
        <v>1324</v>
      </c>
      <c r="M460" s="59">
        <f>VLOOKUP(B460,'[2]deparmanentos (12)'!$C$1:$H$58,6,FALSE)</f>
        <v>47</v>
      </c>
      <c r="N460" s="59">
        <f>VLOOKUP(M460,'[2]deparmanentos (12)'!$A$1:$D$58,4,FALSE)</f>
        <v>8</v>
      </c>
      <c r="O460" s="60">
        <f>VLOOKUP(D460,'[4]tercero (30)'!$B$1:$Q$2234,16,FALSE)</f>
        <v>1</v>
      </c>
      <c r="P460" s="60" t="s">
        <v>70</v>
      </c>
      <c r="Q460" s="62">
        <v>1061788516</v>
      </c>
      <c r="R460" s="63" t="s">
        <v>641</v>
      </c>
      <c r="S460" s="65">
        <v>20</v>
      </c>
      <c r="T460" s="76" t="s">
        <v>1324</v>
      </c>
      <c r="U460" s="115" t="s">
        <v>1362</v>
      </c>
      <c r="V460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('2025-1','8','47','Ocasional','1061788516','LEYTON LUNA JAVIER','MT','','20','','Popayán','no','no','1','257.38');</v>
      </c>
      <c r="W460" s="59" t="s">
        <v>981</v>
      </c>
      <c r="X460" s="105" t="s">
        <v>982</v>
      </c>
    </row>
    <row r="461" spans="1:24" ht="99.75" x14ac:dyDescent="0.2">
      <c r="A461" s="60" t="s">
        <v>66</v>
      </c>
      <c r="B461" s="60" t="s">
        <v>70</v>
      </c>
      <c r="C461" s="61" t="s">
        <v>535</v>
      </c>
      <c r="D461" s="62">
        <v>34327979</v>
      </c>
      <c r="E461" s="63" t="s">
        <v>491</v>
      </c>
      <c r="F461" s="60" t="s">
        <v>668</v>
      </c>
      <c r="G461" s="64" t="s">
        <v>537</v>
      </c>
      <c r="H461" s="64"/>
      <c r="I461" s="65">
        <v>40</v>
      </c>
      <c r="J461" s="65"/>
      <c r="K461" s="65" t="s">
        <v>660</v>
      </c>
      <c r="L461" s="76" t="s">
        <v>1325</v>
      </c>
      <c r="M461" s="59">
        <f>VLOOKUP(B461,'[2]deparmanentos (12)'!$C$1:$H$58,6,FALSE)</f>
        <v>47</v>
      </c>
      <c r="N461" s="59">
        <f>VLOOKUP(M461,'[2]deparmanentos (12)'!$A$1:$D$58,4,FALSE)</f>
        <v>8</v>
      </c>
      <c r="O461" s="60">
        <f>VLOOKUP(D461,'[4]tercero (30)'!$B$1:$Q$2234,16,FALSE)</f>
        <v>1</v>
      </c>
      <c r="P461" s="60" t="s">
        <v>70</v>
      </c>
      <c r="Q461" s="62">
        <v>34327979</v>
      </c>
      <c r="R461" s="63" t="s">
        <v>491</v>
      </c>
      <c r="S461" s="65">
        <v>40</v>
      </c>
      <c r="T461" s="76" t="s">
        <v>1325</v>
      </c>
      <c r="U461" s="115" t="s">
        <v>1362</v>
      </c>
      <c r="V461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('2025-1','8','47','Ocasional','34327979','MONTENEGRO ARBOLEDA LADY SUSANA','TC','','40','','Popayán','no','no','1','356.29');</v>
      </c>
      <c r="W461" s="59" t="s">
        <v>981</v>
      </c>
      <c r="X461" s="105" t="s">
        <v>982</v>
      </c>
    </row>
    <row r="462" spans="1:24" ht="99.75" x14ac:dyDescent="0.2">
      <c r="A462" s="60" t="s">
        <v>66</v>
      </c>
      <c r="B462" s="60" t="s">
        <v>70</v>
      </c>
      <c r="C462" s="61" t="s">
        <v>535</v>
      </c>
      <c r="D462" s="62">
        <v>1061755823</v>
      </c>
      <c r="E462" s="63" t="s">
        <v>492</v>
      </c>
      <c r="F462" s="60" t="s">
        <v>668</v>
      </c>
      <c r="G462" s="64" t="s">
        <v>537</v>
      </c>
      <c r="H462" s="64"/>
      <c r="I462" s="65">
        <v>40</v>
      </c>
      <c r="J462" s="65"/>
      <c r="K462" s="65" t="s">
        <v>660</v>
      </c>
      <c r="L462" s="76" t="s">
        <v>1326</v>
      </c>
      <c r="M462" s="59">
        <f>VLOOKUP(B462,'[2]deparmanentos (12)'!$C$1:$H$58,6,FALSE)</f>
        <v>47</v>
      </c>
      <c r="N462" s="59">
        <f>VLOOKUP(M462,'[2]deparmanentos (12)'!$A$1:$D$58,4,FALSE)</f>
        <v>8</v>
      </c>
      <c r="O462" s="60">
        <f>VLOOKUP(D462,'[4]tercero (30)'!$B$1:$Q$2234,16,FALSE)</f>
        <v>1</v>
      </c>
      <c r="P462" s="60" t="s">
        <v>70</v>
      </c>
      <c r="Q462" s="62">
        <v>1061755823</v>
      </c>
      <c r="R462" s="63" t="s">
        <v>492</v>
      </c>
      <c r="S462" s="65">
        <v>40</v>
      </c>
      <c r="T462" s="76" t="s">
        <v>1326</v>
      </c>
      <c r="U462" s="115" t="s">
        <v>1362</v>
      </c>
      <c r="V462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('2025-1','8','47','Ocasional','1061755823','YANZA LOPEZ JEFFREY ALEXANDER','TC','','40','','Popayán','no','no','1','248.66');</v>
      </c>
      <c r="W462" s="59" t="s">
        <v>981</v>
      </c>
      <c r="X462" s="105" t="s">
        <v>982</v>
      </c>
    </row>
    <row r="463" spans="1:24" ht="99.75" x14ac:dyDescent="0.2">
      <c r="A463" s="60" t="s">
        <v>66</v>
      </c>
      <c r="B463" s="60" t="s">
        <v>71</v>
      </c>
      <c r="C463" s="61" t="s">
        <v>535</v>
      </c>
      <c r="D463" s="62">
        <v>4376955</v>
      </c>
      <c r="E463" s="63" t="s">
        <v>493</v>
      </c>
      <c r="F463" s="60" t="s">
        <v>668</v>
      </c>
      <c r="G463" s="64" t="s">
        <v>539</v>
      </c>
      <c r="H463" s="64"/>
      <c r="I463" s="65">
        <v>20</v>
      </c>
      <c r="J463" s="65"/>
      <c r="K463" s="65" t="s">
        <v>660</v>
      </c>
      <c r="L463" s="76" t="s">
        <v>1327</v>
      </c>
      <c r="M463" s="59">
        <f>VLOOKUP(B463,'[2]deparmanentos (12)'!$C$1:$H$58,6,FALSE)</f>
        <v>48</v>
      </c>
      <c r="N463" s="59">
        <f>VLOOKUP(M463,'[2]deparmanentos (12)'!$A$1:$D$58,4,FALSE)</f>
        <v>8</v>
      </c>
      <c r="O463" s="60">
        <f>VLOOKUP(D463,'[4]tercero (30)'!$B$1:$Q$2234,16,FALSE)</f>
        <v>1</v>
      </c>
      <c r="P463" s="60" t="s">
        <v>71</v>
      </c>
      <c r="Q463" s="62">
        <v>4376955</v>
      </c>
      <c r="R463" s="63" t="s">
        <v>493</v>
      </c>
      <c r="S463" s="65">
        <v>20</v>
      </c>
      <c r="T463" s="76" t="s">
        <v>1327</v>
      </c>
      <c r="U463" s="115" t="s">
        <v>1362</v>
      </c>
      <c r="V463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('2025-1','8','48','Ocasional','4376955','ACEVEDO DOMINGUEZ DIEGO FELIPE','MT','','20','','Popayán','no','no','1','318.68');</v>
      </c>
      <c r="W463" s="59" t="s">
        <v>981</v>
      </c>
      <c r="X463" s="105" t="s">
        <v>982</v>
      </c>
    </row>
    <row r="464" spans="1:24" ht="99.75" x14ac:dyDescent="0.2">
      <c r="A464" s="60" t="s">
        <v>66</v>
      </c>
      <c r="B464" s="60" t="s">
        <v>71</v>
      </c>
      <c r="C464" s="61" t="s">
        <v>535</v>
      </c>
      <c r="D464" s="62">
        <v>1061724261</v>
      </c>
      <c r="E464" s="63" t="s">
        <v>495</v>
      </c>
      <c r="F464" s="60" t="s">
        <v>668</v>
      </c>
      <c r="G464" s="64" t="s">
        <v>539</v>
      </c>
      <c r="H464" s="64"/>
      <c r="I464" s="65">
        <v>20</v>
      </c>
      <c r="J464" s="65"/>
      <c r="K464" s="65" t="s">
        <v>660</v>
      </c>
      <c r="L464" s="76" t="s">
        <v>1328</v>
      </c>
      <c r="M464" s="59">
        <f>VLOOKUP(B464,'[2]deparmanentos (12)'!$C$1:$H$58,6,FALSE)</f>
        <v>48</v>
      </c>
      <c r="N464" s="59">
        <f>VLOOKUP(M464,'[2]deparmanentos (12)'!$A$1:$D$58,4,FALSE)</f>
        <v>8</v>
      </c>
      <c r="O464" s="60">
        <f>VLOOKUP(D464,'[4]tercero (30)'!$B$1:$Q$2234,16,FALSE)</f>
        <v>1</v>
      </c>
      <c r="P464" s="60" t="s">
        <v>71</v>
      </c>
      <c r="Q464" s="62">
        <v>1061724261</v>
      </c>
      <c r="R464" s="63" t="s">
        <v>495</v>
      </c>
      <c r="S464" s="65">
        <v>20</v>
      </c>
      <c r="T464" s="76" t="s">
        <v>1328</v>
      </c>
      <c r="U464" s="115" t="s">
        <v>1362</v>
      </c>
      <c r="V464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('2025-1','8','48','Ocasional','1061724261','CASTILLO ÑAÑEZ VICTOR RENAN','MT','','20','','Popayán','no','no','1','328.87');</v>
      </c>
      <c r="W464" s="59" t="s">
        <v>981</v>
      </c>
      <c r="X464" s="105" t="s">
        <v>982</v>
      </c>
    </row>
    <row r="465" spans="1:24" ht="99.75" x14ac:dyDescent="0.2">
      <c r="A465" s="60" t="s">
        <v>66</v>
      </c>
      <c r="B465" s="60" t="s">
        <v>71</v>
      </c>
      <c r="C465" s="61" t="s">
        <v>535</v>
      </c>
      <c r="D465" s="62">
        <v>25280764</v>
      </c>
      <c r="E465" s="63" t="s">
        <v>496</v>
      </c>
      <c r="F465" s="60" t="s">
        <v>668</v>
      </c>
      <c r="G465" s="64" t="s">
        <v>539</v>
      </c>
      <c r="H465" s="64"/>
      <c r="I465" s="65">
        <v>20</v>
      </c>
      <c r="J465" s="65"/>
      <c r="K465" s="65" t="s">
        <v>660</v>
      </c>
      <c r="L465" s="76">
        <v>341</v>
      </c>
      <c r="M465" s="59">
        <f>VLOOKUP(B465,'[2]deparmanentos (12)'!$C$1:$H$58,6,FALSE)</f>
        <v>48</v>
      </c>
      <c r="N465" s="59">
        <f>VLOOKUP(M465,'[2]deparmanentos (12)'!$A$1:$D$58,4,FALSE)</f>
        <v>8</v>
      </c>
      <c r="O465" s="60">
        <f>VLOOKUP(D465,'[4]tercero (30)'!$B$1:$Q$2234,16,FALSE)</f>
        <v>1</v>
      </c>
      <c r="P465" s="60" t="s">
        <v>71</v>
      </c>
      <c r="Q465" s="62">
        <v>25280764</v>
      </c>
      <c r="R465" s="63" t="s">
        <v>496</v>
      </c>
      <c r="S465" s="65">
        <v>20</v>
      </c>
      <c r="T465" s="76">
        <v>341</v>
      </c>
      <c r="U465" s="115" t="s">
        <v>1362</v>
      </c>
      <c r="V465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('2025-1','8','48','Ocasional','25280764','GONZALEZ IDROBO NANCY PAOLA','MT','','20','','Popayán','no','no','1','341');</v>
      </c>
      <c r="W465" s="59" t="s">
        <v>981</v>
      </c>
      <c r="X465" s="105" t="s">
        <v>982</v>
      </c>
    </row>
    <row r="466" spans="1:24" ht="99.75" x14ac:dyDescent="0.2">
      <c r="A466" s="60" t="s">
        <v>498</v>
      </c>
      <c r="B466" s="60" t="s">
        <v>642</v>
      </c>
      <c r="C466" s="61" t="s">
        <v>535</v>
      </c>
      <c r="D466" s="62">
        <v>10301511</v>
      </c>
      <c r="E466" s="63" t="s">
        <v>643</v>
      </c>
      <c r="F466" s="60" t="s">
        <v>668</v>
      </c>
      <c r="G466" s="64" t="s">
        <v>537</v>
      </c>
      <c r="H466" s="64"/>
      <c r="I466" s="65">
        <v>40</v>
      </c>
      <c r="J466" s="65"/>
      <c r="K466" s="65" t="s">
        <v>660</v>
      </c>
      <c r="L466" s="76" t="s">
        <v>1329</v>
      </c>
      <c r="M466" s="59">
        <f>VLOOKUP(B466,'[2]deparmanentos (12)'!$C$1:$H$58,6,FALSE)</f>
        <v>51</v>
      </c>
      <c r="N466" s="59">
        <f>VLOOKUP(M466,'[2]deparmanentos (12)'!$A$1:$D$58,4,FALSE)</f>
        <v>9</v>
      </c>
      <c r="O466" s="60">
        <f>VLOOKUP(D466,'[4]tercero (30)'!$B$1:$Q$2234,16,FALSE)</f>
        <v>1</v>
      </c>
      <c r="P466" s="60" t="s">
        <v>642</v>
      </c>
      <c r="Q466" s="62">
        <v>10301511</v>
      </c>
      <c r="R466" s="63" t="s">
        <v>643</v>
      </c>
      <c r="S466" s="65">
        <v>40</v>
      </c>
      <c r="T466" s="76" t="s">
        <v>1329</v>
      </c>
      <c r="U466" s="115" t="s">
        <v>1362</v>
      </c>
      <c r="V466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('2025-1','9','51','Ocasional','10301511','BOLAÑOS MUÑOZ YAMIR HERNANDO','TC','','40','','Popayán','no','no','1','332.54');</v>
      </c>
      <c r="W466" s="59" t="s">
        <v>981</v>
      </c>
      <c r="X466" s="105" t="s">
        <v>982</v>
      </c>
    </row>
    <row r="467" spans="1:24" ht="99.75" x14ac:dyDescent="0.2">
      <c r="A467" s="60" t="s">
        <v>498</v>
      </c>
      <c r="B467" s="60" t="s">
        <v>642</v>
      </c>
      <c r="C467" s="61" t="s">
        <v>535</v>
      </c>
      <c r="D467" s="62">
        <v>14700203</v>
      </c>
      <c r="E467" s="63" t="s">
        <v>499</v>
      </c>
      <c r="F467" s="60" t="s">
        <v>668</v>
      </c>
      <c r="G467" s="64" t="s">
        <v>537</v>
      </c>
      <c r="H467" s="64"/>
      <c r="I467" s="65">
        <v>40</v>
      </c>
      <c r="J467" s="65"/>
      <c r="K467" s="65" t="s">
        <v>660</v>
      </c>
      <c r="L467" s="76" t="s">
        <v>1330</v>
      </c>
      <c r="M467" s="59">
        <f>VLOOKUP(B467,'[2]deparmanentos (12)'!$C$1:$H$58,6,FALSE)</f>
        <v>51</v>
      </c>
      <c r="N467" s="59">
        <f>VLOOKUP(M467,'[2]deparmanentos (12)'!$A$1:$D$58,4,FALSE)</f>
        <v>9</v>
      </c>
      <c r="O467" s="60">
        <f>VLOOKUP(D467,'[4]tercero (30)'!$B$1:$Q$2234,16,FALSE)</f>
        <v>1</v>
      </c>
      <c r="P467" s="60" t="s">
        <v>642</v>
      </c>
      <c r="Q467" s="62">
        <v>14700203</v>
      </c>
      <c r="R467" s="63" t="s">
        <v>499</v>
      </c>
      <c r="S467" s="65">
        <v>40</v>
      </c>
      <c r="T467" s="76" t="s">
        <v>1330</v>
      </c>
      <c r="U467" s="115" t="s">
        <v>1362</v>
      </c>
      <c r="V467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('2025-1','9','51','Ocasional','14700203','CORREA ARANA KARIN','TC','','40','','Popayán','no','no','1','423.91');</v>
      </c>
      <c r="W467" s="59" t="s">
        <v>981</v>
      </c>
      <c r="X467" s="105" t="s">
        <v>982</v>
      </c>
    </row>
    <row r="468" spans="1:24" ht="99.75" x14ac:dyDescent="0.2">
      <c r="A468" s="60" t="s">
        <v>498</v>
      </c>
      <c r="B468" s="60" t="s">
        <v>642</v>
      </c>
      <c r="C468" s="61" t="s">
        <v>535</v>
      </c>
      <c r="D468" s="62">
        <v>4611361</v>
      </c>
      <c r="E468" s="63" t="s">
        <v>500</v>
      </c>
      <c r="F468" s="60" t="s">
        <v>668</v>
      </c>
      <c r="G468" s="64" t="s">
        <v>537</v>
      </c>
      <c r="H468" s="64"/>
      <c r="I468" s="65">
        <v>40</v>
      </c>
      <c r="J468" s="65"/>
      <c r="K468" s="65" t="s">
        <v>660</v>
      </c>
      <c r="L468" s="76" t="s">
        <v>1331</v>
      </c>
      <c r="M468" s="59">
        <f>VLOOKUP(B468,'[2]deparmanentos (12)'!$C$1:$H$58,6,FALSE)</f>
        <v>51</v>
      </c>
      <c r="N468" s="59">
        <f>VLOOKUP(M468,'[2]deparmanentos (12)'!$A$1:$D$58,4,FALSE)</f>
        <v>9</v>
      </c>
      <c r="O468" s="60">
        <f>VLOOKUP(D468,'[4]tercero (30)'!$B$1:$Q$2234,16,FALSE)</f>
        <v>1</v>
      </c>
      <c r="P468" s="60" t="s">
        <v>642</v>
      </c>
      <c r="Q468" s="62">
        <v>4611361</v>
      </c>
      <c r="R468" s="63" t="s">
        <v>500</v>
      </c>
      <c r="S468" s="65">
        <v>40</v>
      </c>
      <c r="T468" s="76" t="s">
        <v>1331</v>
      </c>
      <c r="U468" s="115" t="s">
        <v>1362</v>
      </c>
      <c r="V468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('2025-1','9','51','Ocasional','4611361','DIAZ BENACHI ERMILSO','TC','','40','','Popayán','no','no','1','413.82');</v>
      </c>
      <c r="W468" s="59" t="s">
        <v>981</v>
      </c>
      <c r="X468" s="105" t="s">
        <v>982</v>
      </c>
    </row>
    <row r="469" spans="1:24" ht="99.75" x14ac:dyDescent="0.2">
      <c r="A469" s="94" t="s">
        <v>498</v>
      </c>
      <c r="B469" s="94" t="s">
        <v>642</v>
      </c>
      <c r="C469" s="83" t="s">
        <v>535</v>
      </c>
      <c r="D469" s="95">
        <v>1115083909</v>
      </c>
      <c r="E469" s="96" t="s">
        <v>644</v>
      </c>
      <c r="F469" s="94" t="s">
        <v>668</v>
      </c>
      <c r="G469" s="97" t="s">
        <v>537</v>
      </c>
      <c r="H469" s="97"/>
      <c r="I469" s="98">
        <v>40</v>
      </c>
      <c r="J469" s="98"/>
      <c r="K469" s="98" t="s">
        <v>660</v>
      </c>
      <c r="L469" s="101">
        <v>215</v>
      </c>
      <c r="M469" s="59">
        <f>VLOOKUP(B469,'[2]deparmanentos (12)'!$C$1:$H$58,6,FALSE)</f>
        <v>51</v>
      </c>
      <c r="N469" s="59">
        <f>VLOOKUP(M469,'[2]deparmanentos (12)'!$A$1:$D$58,4,FALSE)</f>
        <v>9</v>
      </c>
      <c r="O469" s="60" t="e">
        <f>VLOOKUP(D469,'[4]tercero (30)'!$B$1:$Q$2234,16,FALSE)</f>
        <v>#N/A</v>
      </c>
      <c r="P469" s="60" t="s">
        <v>642</v>
      </c>
      <c r="Q469" s="62">
        <v>1115083909</v>
      </c>
      <c r="R469" s="63" t="s">
        <v>644</v>
      </c>
      <c r="S469" s="65">
        <v>40</v>
      </c>
      <c r="T469" s="76">
        <v>215</v>
      </c>
      <c r="U469" s="115" t="s">
        <v>1362</v>
      </c>
      <c r="V469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('2025-1','9','51','Ocasional','1115083909','ECHEVERRI MONDRAGÓN CAMILO ECHEVERRI','TC','','40','','Popayán','no','no','1','215');</v>
      </c>
      <c r="W469" s="59" t="s">
        <v>981</v>
      </c>
      <c r="X469" s="105" t="s">
        <v>982</v>
      </c>
    </row>
    <row r="470" spans="1:24" ht="99.75" x14ac:dyDescent="0.2">
      <c r="A470" s="60" t="s">
        <v>498</v>
      </c>
      <c r="B470" s="60" t="s">
        <v>642</v>
      </c>
      <c r="C470" s="61" t="s">
        <v>535</v>
      </c>
      <c r="D470" s="62">
        <v>1061738407</v>
      </c>
      <c r="E470" s="63" t="s">
        <v>501</v>
      </c>
      <c r="F470" s="60" t="s">
        <v>668</v>
      </c>
      <c r="G470" s="64" t="s">
        <v>537</v>
      </c>
      <c r="H470" s="64"/>
      <c r="I470" s="65">
        <v>40</v>
      </c>
      <c r="J470" s="65"/>
      <c r="K470" s="65" t="s">
        <v>660</v>
      </c>
      <c r="L470" s="76" t="s">
        <v>1332</v>
      </c>
      <c r="M470" s="59">
        <f>VLOOKUP(B470,'[2]deparmanentos (12)'!$C$1:$H$58,6,FALSE)</f>
        <v>51</v>
      </c>
      <c r="N470" s="59">
        <f>VLOOKUP(M470,'[2]deparmanentos (12)'!$A$1:$D$58,4,FALSE)</f>
        <v>9</v>
      </c>
      <c r="O470" s="60">
        <f>VLOOKUP(D470,'[4]tercero (30)'!$B$1:$Q$2234,16,FALSE)</f>
        <v>1</v>
      </c>
      <c r="P470" s="60" t="s">
        <v>642</v>
      </c>
      <c r="Q470" s="62">
        <v>1061738407</v>
      </c>
      <c r="R470" s="63" t="s">
        <v>501</v>
      </c>
      <c r="S470" s="65">
        <v>40</v>
      </c>
      <c r="T470" s="76" t="s">
        <v>1332</v>
      </c>
      <c r="U470" s="115" t="s">
        <v>1362</v>
      </c>
      <c r="V470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('2025-1','9','51','Ocasional','1061738407','MUÑOZ MEDINA MARTIN ALONSO','TC','','40','','Popayán','no','no','1','309.12');</v>
      </c>
      <c r="W470" s="59" t="s">
        <v>981</v>
      </c>
      <c r="X470" s="105" t="s">
        <v>982</v>
      </c>
    </row>
    <row r="471" spans="1:24" ht="99.75" x14ac:dyDescent="0.2">
      <c r="A471" s="60" t="s">
        <v>498</v>
      </c>
      <c r="B471" s="60" t="s">
        <v>642</v>
      </c>
      <c r="C471" s="61" t="s">
        <v>535</v>
      </c>
      <c r="D471" s="62">
        <v>87247950</v>
      </c>
      <c r="E471" s="63" t="s">
        <v>502</v>
      </c>
      <c r="F471" s="60" t="s">
        <v>668</v>
      </c>
      <c r="G471" s="78" t="s">
        <v>537</v>
      </c>
      <c r="H471" s="78"/>
      <c r="I471" s="65">
        <v>40</v>
      </c>
      <c r="J471" s="65"/>
      <c r="K471" s="65" t="s">
        <v>660</v>
      </c>
      <c r="L471" s="76" t="s">
        <v>1333</v>
      </c>
      <c r="M471" s="59">
        <f>VLOOKUP(B471,'[2]deparmanentos (12)'!$C$1:$H$58,6,FALSE)</f>
        <v>51</v>
      </c>
      <c r="N471" s="59">
        <f>VLOOKUP(M471,'[2]deparmanentos (12)'!$A$1:$D$58,4,FALSE)</f>
        <v>9</v>
      </c>
      <c r="O471" s="60">
        <f>VLOOKUP(D471,'[4]tercero (30)'!$B$1:$Q$2234,16,FALSE)</f>
        <v>1</v>
      </c>
      <c r="P471" s="60" t="s">
        <v>642</v>
      </c>
      <c r="Q471" s="62">
        <v>87247950</v>
      </c>
      <c r="R471" s="63" t="s">
        <v>502</v>
      </c>
      <c r="S471" s="65">
        <v>40</v>
      </c>
      <c r="T471" s="76" t="s">
        <v>1333</v>
      </c>
      <c r="U471" s="115" t="s">
        <v>1362</v>
      </c>
      <c r="V471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('2025-1','9','51','Ocasional','87247950','OBANDO DIAZ FRANCISCO FRANCO','TC','','40','','Popayán','no','no','1','360.76');</v>
      </c>
      <c r="W471" s="59" t="s">
        <v>981</v>
      </c>
      <c r="X471" s="105" t="s">
        <v>982</v>
      </c>
    </row>
    <row r="472" spans="1:24" ht="99.75" x14ac:dyDescent="0.2">
      <c r="A472" s="60" t="s">
        <v>498</v>
      </c>
      <c r="B472" s="60" t="s">
        <v>642</v>
      </c>
      <c r="C472" s="61" t="s">
        <v>535</v>
      </c>
      <c r="D472" s="62">
        <v>1061714282</v>
      </c>
      <c r="E472" s="63" t="s">
        <v>503</v>
      </c>
      <c r="F472" s="60" t="s">
        <v>668</v>
      </c>
      <c r="G472" s="64" t="s">
        <v>537</v>
      </c>
      <c r="H472" s="64"/>
      <c r="I472" s="65">
        <v>40</v>
      </c>
      <c r="J472" s="65"/>
      <c r="K472" s="65" t="s">
        <v>660</v>
      </c>
      <c r="L472" s="76" t="s">
        <v>1334</v>
      </c>
      <c r="M472" s="59">
        <f>VLOOKUP(B472,'[2]deparmanentos (12)'!$C$1:$H$58,6,FALSE)</f>
        <v>51</v>
      </c>
      <c r="N472" s="59">
        <f>VLOOKUP(M472,'[2]deparmanentos (12)'!$A$1:$D$58,4,FALSE)</f>
        <v>9</v>
      </c>
      <c r="O472" s="60">
        <f>VLOOKUP(D472,'[4]tercero (30)'!$B$1:$Q$2234,16,FALSE)</f>
        <v>1</v>
      </c>
      <c r="P472" s="60" t="s">
        <v>642</v>
      </c>
      <c r="Q472" s="62">
        <v>1061714282</v>
      </c>
      <c r="R472" s="63" t="s">
        <v>503</v>
      </c>
      <c r="S472" s="65">
        <v>40</v>
      </c>
      <c r="T472" s="76" t="s">
        <v>1334</v>
      </c>
      <c r="U472" s="115" t="s">
        <v>1362</v>
      </c>
      <c r="V472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('2025-1','9','51','Ocasional','1061714282','ORDOÑEZ HURTADO ANDRES FERNANDO','TC','','40','','Popayán','no','no','1','303.2');</v>
      </c>
      <c r="W472" s="59" t="s">
        <v>981</v>
      </c>
      <c r="X472" s="105" t="s">
        <v>982</v>
      </c>
    </row>
    <row r="473" spans="1:24" ht="99.75" x14ac:dyDescent="0.2">
      <c r="A473" s="60" t="s">
        <v>498</v>
      </c>
      <c r="B473" s="60" t="s">
        <v>642</v>
      </c>
      <c r="C473" s="61" t="s">
        <v>535</v>
      </c>
      <c r="D473" s="62">
        <v>87248875</v>
      </c>
      <c r="E473" s="63" t="s">
        <v>504</v>
      </c>
      <c r="F473" s="60" t="s">
        <v>668</v>
      </c>
      <c r="G473" s="64" t="s">
        <v>537</v>
      </c>
      <c r="H473" s="64"/>
      <c r="I473" s="65">
        <v>40</v>
      </c>
      <c r="J473" s="65"/>
      <c r="K473" s="65" t="s">
        <v>660</v>
      </c>
      <c r="L473" s="76" t="s">
        <v>1335</v>
      </c>
      <c r="M473" s="59">
        <f>VLOOKUP(B473,'[2]deparmanentos (12)'!$C$1:$H$58,6,FALSE)</f>
        <v>51</v>
      </c>
      <c r="N473" s="59">
        <f>VLOOKUP(M473,'[2]deparmanentos (12)'!$A$1:$D$58,4,FALSE)</f>
        <v>9</v>
      </c>
      <c r="O473" s="60">
        <f>VLOOKUP(D473,'[4]tercero (30)'!$B$1:$Q$2234,16,FALSE)</f>
        <v>1</v>
      </c>
      <c r="P473" s="60" t="s">
        <v>642</v>
      </c>
      <c r="Q473" s="62">
        <v>87248875</v>
      </c>
      <c r="R473" s="63" t="s">
        <v>504</v>
      </c>
      <c r="S473" s="65">
        <v>40</v>
      </c>
      <c r="T473" s="76" t="s">
        <v>1335</v>
      </c>
      <c r="U473" s="115" t="s">
        <v>1362</v>
      </c>
      <c r="V473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('2025-1','9','51','Ocasional','87248875','REALPE MARTINEZ FABIO HERNAN','TC','','40','','Popayán','no','no','1','338.56');</v>
      </c>
      <c r="W473" s="59" t="s">
        <v>981</v>
      </c>
      <c r="X473" s="105" t="s">
        <v>982</v>
      </c>
    </row>
    <row r="474" spans="1:24" ht="99.75" x14ac:dyDescent="0.2">
      <c r="A474" s="60" t="s">
        <v>498</v>
      </c>
      <c r="B474" s="60" t="s">
        <v>642</v>
      </c>
      <c r="C474" s="61" t="s">
        <v>535</v>
      </c>
      <c r="D474" s="62">
        <v>1061748730</v>
      </c>
      <c r="E474" s="63" t="s">
        <v>505</v>
      </c>
      <c r="F474" s="60" t="s">
        <v>668</v>
      </c>
      <c r="G474" s="64" t="s">
        <v>537</v>
      </c>
      <c r="H474" s="64"/>
      <c r="I474" s="65">
        <v>40</v>
      </c>
      <c r="J474" s="65"/>
      <c r="K474" s="65" t="s">
        <v>660</v>
      </c>
      <c r="L474" s="76" t="s">
        <v>1336</v>
      </c>
      <c r="M474" s="59">
        <f>VLOOKUP(B474,'[2]deparmanentos (12)'!$C$1:$H$58,6,FALSE)</f>
        <v>51</v>
      </c>
      <c r="N474" s="59">
        <f>VLOOKUP(M474,'[2]deparmanentos (12)'!$A$1:$D$58,4,FALSE)</f>
        <v>9</v>
      </c>
      <c r="O474" s="60">
        <f>VLOOKUP(D474,'[4]tercero (30)'!$B$1:$Q$2234,16,FALSE)</f>
        <v>1</v>
      </c>
      <c r="P474" s="60" t="s">
        <v>642</v>
      </c>
      <c r="Q474" s="62">
        <v>1061748730</v>
      </c>
      <c r="R474" s="63" t="s">
        <v>505</v>
      </c>
      <c r="S474" s="65">
        <v>40</v>
      </c>
      <c r="T474" s="76" t="s">
        <v>1336</v>
      </c>
      <c r="U474" s="115" t="s">
        <v>1362</v>
      </c>
      <c r="V474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('2025-1','9','51','Ocasional','1061748730','TACUE GONZALEZ JEISON JAVIER','TC','','40','','Popayán','no','no','1','331.88');</v>
      </c>
      <c r="W474" s="59" t="s">
        <v>981</v>
      </c>
      <c r="X474" s="105" t="s">
        <v>982</v>
      </c>
    </row>
    <row r="475" spans="1:24" ht="99.75" x14ac:dyDescent="0.2">
      <c r="A475" s="60" t="s">
        <v>498</v>
      </c>
      <c r="B475" s="60" t="s">
        <v>642</v>
      </c>
      <c r="C475" s="61" t="s">
        <v>535</v>
      </c>
      <c r="D475" s="62">
        <v>10697021</v>
      </c>
      <c r="E475" s="63" t="s">
        <v>506</v>
      </c>
      <c r="F475" s="60" t="s">
        <v>668</v>
      </c>
      <c r="G475" s="64" t="s">
        <v>537</v>
      </c>
      <c r="H475" s="64"/>
      <c r="I475" s="65">
        <v>40</v>
      </c>
      <c r="J475" s="65"/>
      <c r="K475" s="65" t="s">
        <v>660</v>
      </c>
      <c r="L475" s="76" t="s">
        <v>1337</v>
      </c>
      <c r="M475" s="59">
        <f>VLOOKUP(B475,'[2]deparmanentos (12)'!$C$1:$H$58,6,FALSE)</f>
        <v>51</v>
      </c>
      <c r="N475" s="59">
        <f>VLOOKUP(M475,'[2]deparmanentos (12)'!$A$1:$D$58,4,FALSE)</f>
        <v>9</v>
      </c>
      <c r="O475" s="60">
        <f>VLOOKUP(D475,'[4]tercero (30)'!$B$1:$Q$2234,16,FALSE)</f>
        <v>1</v>
      </c>
      <c r="P475" s="60" t="s">
        <v>642</v>
      </c>
      <c r="Q475" s="62">
        <v>10697021</v>
      </c>
      <c r="R475" s="63" t="s">
        <v>506</v>
      </c>
      <c r="S475" s="65">
        <v>40</v>
      </c>
      <c r="T475" s="76" t="s">
        <v>1337</v>
      </c>
      <c r="U475" s="115" t="s">
        <v>1362</v>
      </c>
      <c r="V475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('2025-1','9','51','Ocasional','10697021','VARGAS ROSERO HERMES FABIAN','TC','','40','','Popayán','no','no','1','337.8');</v>
      </c>
      <c r="W475" s="59" t="s">
        <v>981</v>
      </c>
      <c r="X475" s="105" t="s">
        <v>982</v>
      </c>
    </row>
    <row r="476" spans="1:24" ht="99.75" x14ac:dyDescent="0.2">
      <c r="A476" s="60" t="s">
        <v>498</v>
      </c>
      <c r="B476" s="60" t="s">
        <v>642</v>
      </c>
      <c r="C476" s="61" t="s">
        <v>535</v>
      </c>
      <c r="D476" s="62">
        <v>1061762995</v>
      </c>
      <c r="E476" s="63" t="s">
        <v>645</v>
      </c>
      <c r="F476" s="60" t="s">
        <v>668</v>
      </c>
      <c r="G476" s="81" t="s">
        <v>537</v>
      </c>
      <c r="H476" s="81"/>
      <c r="I476" s="65">
        <v>40</v>
      </c>
      <c r="J476" s="65"/>
      <c r="K476" s="65" t="s">
        <v>660</v>
      </c>
      <c r="L476" s="76" t="s">
        <v>1338</v>
      </c>
      <c r="M476" s="59">
        <f>VLOOKUP(B476,'[2]deparmanentos (12)'!$C$1:$H$58,6,FALSE)</f>
        <v>51</v>
      </c>
      <c r="N476" s="59">
        <f>VLOOKUP(M476,'[2]deparmanentos (12)'!$A$1:$D$58,4,FALSE)</f>
        <v>9</v>
      </c>
      <c r="O476" s="60">
        <f>VLOOKUP(D476,'[4]tercero (30)'!$B$1:$Q$2234,16,FALSE)</f>
        <v>1</v>
      </c>
      <c r="P476" s="60" t="s">
        <v>642</v>
      </c>
      <c r="Q476" s="62">
        <v>1061762995</v>
      </c>
      <c r="R476" s="63" t="s">
        <v>645</v>
      </c>
      <c r="S476" s="65">
        <v>40</v>
      </c>
      <c r="T476" s="76" t="s">
        <v>1338</v>
      </c>
      <c r="U476" s="115" t="s">
        <v>1362</v>
      </c>
      <c r="V476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('2025-1','9','51','Ocasional','1061762995','VIDAL MARTÍNEZ CARLOS SANTIAGO','TC','','40','','Popayán','no','no','1','262.48');</v>
      </c>
      <c r="W476" s="59" t="s">
        <v>981</v>
      </c>
      <c r="X476" s="105" t="s">
        <v>982</v>
      </c>
    </row>
    <row r="477" spans="1:24" ht="99.75" x14ac:dyDescent="0.2">
      <c r="A477" s="60" t="s">
        <v>498</v>
      </c>
      <c r="B477" s="60" t="s">
        <v>507</v>
      </c>
      <c r="C477" s="61" t="s">
        <v>535</v>
      </c>
      <c r="D477" s="62">
        <v>1061717308</v>
      </c>
      <c r="E477" s="63" t="s">
        <v>508</v>
      </c>
      <c r="F477" s="60" t="s">
        <v>668</v>
      </c>
      <c r="G477" s="64" t="s">
        <v>537</v>
      </c>
      <c r="H477" s="64"/>
      <c r="I477" s="65">
        <v>40</v>
      </c>
      <c r="J477" s="65"/>
      <c r="K477" s="65" t="s">
        <v>660</v>
      </c>
      <c r="L477" s="76" t="s">
        <v>1339</v>
      </c>
      <c r="M477" s="59">
        <f>VLOOKUP(B477,'[2]deparmanentos (12)'!$C$1:$H$58,6,FALSE)</f>
        <v>52</v>
      </c>
      <c r="N477" s="59">
        <f>VLOOKUP(M477,'[2]deparmanentos (12)'!$A$1:$D$58,4,FALSE)</f>
        <v>9</v>
      </c>
      <c r="O477" s="60">
        <f>VLOOKUP(D477,'[4]tercero (30)'!$B$1:$Q$2234,16,FALSE)</f>
        <v>1</v>
      </c>
      <c r="P477" s="60" t="s">
        <v>507</v>
      </c>
      <c r="Q477" s="62">
        <v>1061717308</v>
      </c>
      <c r="R477" s="63" t="s">
        <v>508</v>
      </c>
      <c r="S477" s="65">
        <v>40</v>
      </c>
      <c r="T477" s="76" t="s">
        <v>1339</v>
      </c>
      <c r="U477" s="115" t="s">
        <v>1362</v>
      </c>
      <c r="V477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('2025-1','9','52','Ocasional','1061717308','AGREDO DELGADO VANESSA','TC','','40','','Popayán','no','no','1','419.62');</v>
      </c>
      <c r="W477" s="59" t="s">
        <v>981</v>
      </c>
      <c r="X477" s="105" t="s">
        <v>982</v>
      </c>
    </row>
    <row r="478" spans="1:24" ht="99.75" x14ac:dyDescent="0.2">
      <c r="A478" s="60" t="s">
        <v>498</v>
      </c>
      <c r="B478" s="60" t="s">
        <v>507</v>
      </c>
      <c r="C478" s="61" t="s">
        <v>535</v>
      </c>
      <c r="D478" s="62">
        <v>25282056</v>
      </c>
      <c r="E478" s="63" t="s">
        <v>509</v>
      </c>
      <c r="F478" s="60" t="s">
        <v>668</v>
      </c>
      <c r="G478" s="64" t="s">
        <v>537</v>
      </c>
      <c r="H478" s="64"/>
      <c r="I478" s="65">
        <v>40</v>
      </c>
      <c r="J478" s="65"/>
      <c r="K478" s="65" t="s">
        <v>660</v>
      </c>
      <c r="L478" s="76">
        <v>461</v>
      </c>
      <c r="M478" s="59">
        <f>VLOOKUP(B478,'[2]deparmanentos (12)'!$C$1:$H$58,6,FALSE)</f>
        <v>52</v>
      </c>
      <c r="N478" s="59">
        <f>VLOOKUP(M478,'[2]deparmanentos (12)'!$A$1:$D$58,4,FALSE)</f>
        <v>9</v>
      </c>
      <c r="O478" s="60">
        <f>VLOOKUP(D478,'[4]tercero (30)'!$B$1:$Q$2234,16,FALSE)</f>
        <v>1</v>
      </c>
      <c r="P478" s="60" t="s">
        <v>507</v>
      </c>
      <c r="Q478" s="62">
        <v>25282056</v>
      </c>
      <c r="R478" s="63" t="s">
        <v>509</v>
      </c>
      <c r="S478" s="65">
        <v>40</v>
      </c>
      <c r="T478" s="76">
        <v>461</v>
      </c>
      <c r="U478" s="115" t="s">
        <v>1362</v>
      </c>
      <c r="V478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('2025-1','9','52','Ocasional','25282056','BUITRON RUIZ SANDRA LORENA','TC','','40','','Popayán','no','no','1','461');</v>
      </c>
      <c r="W478" s="59" t="s">
        <v>981</v>
      </c>
      <c r="X478" s="105" t="s">
        <v>982</v>
      </c>
    </row>
    <row r="479" spans="1:24" ht="99.75" x14ac:dyDescent="0.2">
      <c r="A479" s="60" t="s">
        <v>498</v>
      </c>
      <c r="B479" s="60" t="s">
        <v>507</v>
      </c>
      <c r="C479" s="61" t="s">
        <v>535</v>
      </c>
      <c r="D479" s="62">
        <v>1061686766</v>
      </c>
      <c r="E479" s="63" t="s">
        <v>646</v>
      </c>
      <c r="F479" s="60" t="s">
        <v>668</v>
      </c>
      <c r="G479" s="64" t="s">
        <v>537</v>
      </c>
      <c r="H479" s="64"/>
      <c r="I479" s="65">
        <v>40</v>
      </c>
      <c r="J479" s="65"/>
      <c r="K479" s="65" t="s">
        <v>660</v>
      </c>
      <c r="L479" s="76" t="s">
        <v>1340</v>
      </c>
      <c r="M479" s="59">
        <f>VLOOKUP(B479,'[2]deparmanentos (12)'!$C$1:$H$58,6,FALSE)</f>
        <v>52</v>
      </c>
      <c r="N479" s="59">
        <f>VLOOKUP(M479,'[2]deparmanentos (12)'!$A$1:$D$58,4,FALSE)</f>
        <v>9</v>
      </c>
      <c r="O479" s="60">
        <f>VLOOKUP(D479,'[4]tercero (30)'!$B$1:$Q$2234,16,FALSE)</f>
        <v>1</v>
      </c>
      <c r="P479" s="60" t="s">
        <v>507</v>
      </c>
      <c r="Q479" s="62">
        <v>1061686766</v>
      </c>
      <c r="R479" s="63" t="s">
        <v>646</v>
      </c>
      <c r="S479" s="65">
        <v>40</v>
      </c>
      <c r="T479" s="76" t="s">
        <v>1340</v>
      </c>
      <c r="U479" s="115" t="s">
        <v>1362</v>
      </c>
      <c r="V479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('2025-1','9','52','Ocasional','1061686766','NARVÁEZ NARVÁEZ JUAN CARLOS','TC','','40','','Popayán','no','no','1','264.92');</v>
      </c>
      <c r="W479" s="59" t="s">
        <v>981</v>
      </c>
      <c r="X479" s="105" t="s">
        <v>982</v>
      </c>
    </row>
    <row r="480" spans="1:24" ht="99.75" x14ac:dyDescent="0.2">
      <c r="A480" s="60" t="s">
        <v>498</v>
      </c>
      <c r="B480" s="60" t="s">
        <v>507</v>
      </c>
      <c r="C480" s="61" t="s">
        <v>535</v>
      </c>
      <c r="D480" s="62">
        <v>10294796</v>
      </c>
      <c r="E480" s="63" t="s">
        <v>647</v>
      </c>
      <c r="F480" s="60" t="s">
        <v>668</v>
      </c>
      <c r="G480" s="64" t="s">
        <v>537</v>
      </c>
      <c r="H480" s="64"/>
      <c r="I480" s="65">
        <v>40</v>
      </c>
      <c r="J480" s="65"/>
      <c r="K480" s="65" t="s">
        <v>660</v>
      </c>
      <c r="L480" s="76" t="s">
        <v>1341</v>
      </c>
      <c r="M480" s="59">
        <f>VLOOKUP(B480,'[2]deparmanentos (12)'!$C$1:$H$58,6,FALSE)</f>
        <v>52</v>
      </c>
      <c r="N480" s="59">
        <f>VLOOKUP(M480,'[2]deparmanentos (12)'!$A$1:$D$58,4,FALSE)</f>
        <v>9</v>
      </c>
      <c r="O480" s="60">
        <f>VLOOKUP(D480,'[4]tercero (30)'!$B$1:$Q$2234,16,FALSE)</f>
        <v>1</v>
      </c>
      <c r="P480" s="60" t="s">
        <v>507</v>
      </c>
      <c r="Q480" s="62">
        <v>10294796</v>
      </c>
      <c r="R480" s="63" t="s">
        <v>647</v>
      </c>
      <c r="S480" s="65">
        <v>40</v>
      </c>
      <c r="T480" s="76" t="s">
        <v>1341</v>
      </c>
      <c r="U480" s="115" t="s">
        <v>1362</v>
      </c>
      <c r="V480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('2025-1','9','52','Ocasional','10294796','OBANDO VIDAL FRANCISCO JAVIER','TC','','40','','Popayán','no','no','1','367.78');</v>
      </c>
      <c r="W480" s="59" t="s">
        <v>981</v>
      </c>
      <c r="X480" s="105" t="s">
        <v>982</v>
      </c>
    </row>
    <row r="481" spans="1:24" ht="99.75" x14ac:dyDescent="0.2">
      <c r="A481" s="60" t="s">
        <v>498</v>
      </c>
      <c r="B481" s="60" t="s">
        <v>507</v>
      </c>
      <c r="C481" s="61" t="s">
        <v>535</v>
      </c>
      <c r="D481" s="62">
        <v>34324866</v>
      </c>
      <c r="E481" s="63" t="s">
        <v>648</v>
      </c>
      <c r="F481" s="60" t="s">
        <v>668</v>
      </c>
      <c r="G481" s="64" t="s">
        <v>537</v>
      </c>
      <c r="H481" s="64"/>
      <c r="I481" s="65">
        <v>40</v>
      </c>
      <c r="J481" s="65"/>
      <c r="K481" s="65" t="s">
        <v>660</v>
      </c>
      <c r="L481" s="76" t="s">
        <v>1342</v>
      </c>
      <c r="M481" s="59">
        <f>VLOOKUP(B481,'[2]deparmanentos (12)'!$C$1:$H$58,6,FALSE)</f>
        <v>52</v>
      </c>
      <c r="N481" s="59">
        <f>VLOOKUP(M481,'[2]deparmanentos (12)'!$A$1:$D$58,4,FALSE)</f>
        <v>9</v>
      </c>
      <c r="O481" s="60">
        <f>VLOOKUP(D481,'[4]tercero (30)'!$B$1:$Q$2234,16,FALSE)</f>
        <v>1</v>
      </c>
      <c r="P481" s="60" t="s">
        <v>507</v>
      </c>
      <c r="Q481" s="62">
        <v>34324866</v>
      </c>
      <c r="R481" s="63" t="s">
        <v>648</v>
      </c>
      <c r="S481" s="65">
        <v>40</v>
      </c>
      <c r="T481" s="76" t="s">
        <v>1342</v>
      </c>
      <c r="U481" s="115" t="s">
        <v>1362</v>
      </c>
      <c r="V481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('2025-1','9','52','Ocasional','34324866','OROZCO GARCIA LAURA MARIA','TC','','40','','Popayán','no','no','1','293.96');</v>
      </c>
      <c r="W481" s="59" t="s">
        <v>981</v>
      </c>
      <c r="X481" s="105" t="s">
        <v>982</v>
      </c>
    </row>
    <row r="482" spans="1:24" ht="99.75" x14ac:dyDescent="0.2">
      <c r="A482" s="60" t="s">
        <v>498</v>
      </c>
      <c r="B482" s="60" t="s">
        <v>507</v>
      </c>
      <c r="C482" s="61" t="s">
        <v>535</v>
      </c>
      <c r="D482" s="62">
        <v>1061732514</v>
      </c>
      <c r="E482" s="63" t="s">
        <v>510</v>
      </c>
      <c r="F482" s="60" t="s">
        <v>668</v>
      </c>
      <c r="G482" s="64" t="s">
        <v>537</v>
      </c>
      <c r="H482" s="64"/>
      <c r="I482" s="65">
        <v>40</v>
      </c>
      <c r="J482" s="65"/>
      <c r="K482" s="65" t="s">
        <v>660</v>
      </c>
      <c r="L482" s="76" t="s">
        <v>1343</v>
      </c>
      <c r="M482" s="59">
        <f>VLOOKUP(B482,'[2]deparmanentos (12)'!$C$1:$H$58,6,FALSE)</f>
        <v>52</v>
      </c>
      <c r="N482" s="59">
        <f>VLOOKUP(M482,'[2]deparmanentos (12)'!$A$1:$D$58,4,FALSE)</f>
        <v>9</v>
      </c>
      <c r="O482" s="60">
        <f>VLOOKUP(D482,'[4]tercero (30)'!$B$1:$Q$2234,16,FALSE)</f>
        <v>1</v>
      </c>
      <c r="P482" s="60" t="s">
        <v>507</v>
      </c>
      <c r="Q482" s="62">
        <v>1061732514</v>
      </c>
      <c r="R482" s="63" t="s">
        <v>510</v>
      </c>
      <c r="S482" s="65">
        <v>40</v>
      </c>
      <c r="T482" s="76" t="s">
        <v>1343</v>
      </c>
      <c r="U482" s="115" t="s">
        <v>1362</v>
      </c>
      <c r="V482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('2025-1','9','52','Ocasional','1061732514','PAZ PERAFAN DANIEL EDUARDO','TC','','40','','Popayán','no','no','1','318.36');</v>
      </c>
      <c r="W482" s="59" t="s">
        <v>981</v>
      </c>
      <c r="X482" s="105" t="s">
        <v>982</v>
      </c>
    </row>
    <row r="483" spans="1:24" ht="99.75" x14ac:dyDescent="0.2">
      <c r="A483" s="60" t="s">
        <v>498</v>
      </c>
      <c r="B483" s="60" t="s">
        <v>507</v>
      </c>
      <c r="C483" s="61" t="s">
        <v>535</v>
      </c>
      <c r="D483" s="62">
        <v>10290913</v>
      </c>
      <c r="E483" s="63" t="s">
        <v>649</v>
      </c>
      <c r="F483" s="60" t="s">
        <v>668</v>
      </c>
      <c r="G483" s="64" t="s">
        <v>537</v>
      </c>
      <c r="H483" s="64"/>
      <c r="I483" s="65">
        <v>40</v>
      </c>
      <c r="J483" s="65"/>
      <c r="K483" s="65" t="s">
        <v>660</v>
      </c>
      <c r="L483" s="76" t="s">
        <v>1344</v>
      </c>
      <c r="M483" s="59">
        <f>VLOOKUP(B483,'[2]deparmanentos (12)'!$C$1:$H$58,6,FALSE)</f>
        <v>52</v>
      </c>
      <c r="N483" s="59">
        <f>VLOOKUP(M483,'[2]deparmanentos (12)'!$A$1:$D$58,4,FALSE)</f>
        <v>9</v>
      </c>
      <c r="O483" s="60">
        <f>VLOOKUP(D483,'[4]tercero (30)'!$B$1:$Q$2234,16,FALSE)</f>
        <v>1</v>
      </c>
      <c r="P483" s="60" t="s">
        <v>507</v>
      </c>
      <c r="Q483" s="62">
        <v>10290913</v>
      </c>
      <c r="R483" s="63" t="s">
        <v>649</v>
      </c>
      <c r="S483" s="65">
        <v>40</v>
      </c>
      <c r="T483" s="76" t="s">
        <v>1344</v>
      </c>
      <c r="U483" s="115" t="s">
        <v>1362</v>
      </c>
      <c r="V483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('2025-1','9','52','Ocasional','10290913','RUIZ MELENJE PABLO HERNANDO','TC','','40','','Popayán','no','no','1','475.16');</v>
      </c>
      <c r="W483" s="59" t="s">
        <v>981</v>
      </c>
      <c r="X483" s="105" t="s">
        <v>982</v>
      </c>
    </row>
    <row r="484" spans="1:24" ht="99.75" x14ac:dyDescent="0.2">
      <c r="A484" s="60" t="s">
        <v>498</v>
      </c>
      <c r="B484" s="60" t="s">
        <v>507</v>
      </c>
      <c r="C484" s="61" t="s">
        <v>535</v>
      </c>
      <c r="D484" s="62">
        <v>34317895</v>
      </c>
      <c r="E484" s="63" t="s">
        <v>511</v>
      </c>
      <c r="F484" s="60" t="s">
        <v>668</v>
      </c>
      <c r="G484" s="64" t="s">
        <v>537</v>
      </c>
      <c r="H484" s="64"/>
      <c r="I484" s="65">
        <v>40</v>
      </c>
      <c r="J484" s="65"/>
      <c r="K484" s="65" t="s">
        <v>660</v>
      </c>
      <c r="L484" s="76" t="s">
        <v>1345</v>
      </c>
      <c r="M484" s="59">
        <f>VLOOKUP(B484,'[2]deparmanentos (12)'!$C$1:$H$58,6,FALSE)</f>
        <v>52</v>
      </c>
      <c r="N484" s="59">
        <f>VLOOKUP(M484,'[2]deparmanentos (12)'!$A$1:$D$58,4,FALSE)</f>
        <v>9</v>
      </c>
      <c r="O484" s="60">
        <f>VLOOKUP(D484,'[4]tercero (30)'!$B$1:$Q$2234,16,FALSE)</f>
        <v>1</v>
      </c>
      <c r="P484" s="60" t="s">
        <v>507</v>
      </c>
      <c r="Q484" s="62">
        <v>34317895</v>
      </c>
      <c r="R484" s="63" t="s">
        <v>511</v>
      </c>
      <c r="S484" s="65">
        <v>40</v>
      </c>
      <c r="T484" s="76" t="s">
        <v>1345</v>
      </c>
      <c r="U484" s="115" t="s">
        <v>1362</v>
      </c>
      <c r="V484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('2025-1','9','52','Ocasional','34317895','TIMANA PEÑA JIMENA ADRIANA','TC','','40','','Popayán','no','no','1','420.46');</v>
      </c>
      <c r="W484" s="59" t="s">
        <v>981</v>
      </c>
      <c r="X484" s="105" t="s">
        <v>982</v>
      </c>
    </row>
    <row r="485" spans="1:24" ht="99.75" x14ac:dyDescent="0.2">
      <c r="A485" s="60" t="s">
        <v>498</v>
      </c>
      <c r="B485" s="60" t="s">
        <v>507</v>
      </c>
      <c r="C485" s="61" t="s">
        <v>535</v>
      </c>
      <c r="D485" s="62">
        <v>25272839</v>
      </c>
      <c r="E485" s="63" t="s">
        <v>512</v>
      </c>
      <c r="F485" s="60" t="s">
        <v>668</v>
      </c>
      <c r="G485" s="64" t="s">
        <v>537</v>
      </c>
      <c r="H485" s="64"/>
      <c r="I485" s="65">
        <v>40</v>
      </c>
      <c r="J485" s="65"/>
      <c r="K485" s="65" t="s">
        <v>660</v>
      </c>
      <c r="L485" s="76" t="s">
        <v>1346</v>
      </c>
      <c r="M485" s="59">
        <f>VLOOKUP(B485,'[2]deparmanentos (12)'!$C$1:$H$58,6,FALSE)</f>
        <v>52</v>
      </c>
      <c r="N485" s="59">
        <f>VLOOKUP(M485,'[2]deparmanentos (12)'!$A$1:$D$58,4,FALSE)</f>
        <v>9</v>
      </c>
      <c r="O485" s="60">
        <f>VLOOKUP(D485,'[4]tercero (30)'!$B$1:$Q$2234,16,FALSE)</f>
        <v>1</v>
      </c>
      <c r="P485" s="60" t="s">
        <v>507</v>
      </c>
      <c r="Q485" s="62">
        <v>25272839</v>
      </c>
      <c r="R485" s="63" t="s">
        <v>512</v>
      </c>
      <c r="S485" s="65">
        <v>40</v>
      </c>
      <c r="T485" s="76" t="s">
        <v>1346</v>
      </c>
      <c r="U485" s="115" t="s">
        <v>1362</v>
      </c>
      <c r="V485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('2025-1','9','52','Ocasional','25272839','VIDAL CAICEDO MARIA ISABEL','TC','','40','','Popayán','no','no','1','411.18');</v>
      </c>
      <c r="W485" s="59" t="s">
        <v>981</v>
      </c>
      <c r="X485" s="105" t="s">
        <v>982</v>
      </c>
    </row>
    <row r="486" spans="1:24" ht="99.75" x14ac:dyDescent="0.2">
      <c r="A486" s="60" t="s">
        <v>498</v>
      </c>
      <c r="B486" s="60" t="s">
        <v>513</v>
      </c>
      <c r="C486" s="61" t="s">
        <v>535</v>
      </c>
      <c r="D486" s="62">
        <v>1061713413</v>
      </c>
      <c r="E486" s="63" t="s">
        <v>650</v>
      </c>
      <c r="F486" s="60" t="s">
        <v>668</v>
      </c>
      <c r="G486" s="64" t="s">
        <v>537</v>
      </c>
      <c r="H486" s="64"/>
      <c r="I486" s="65">
        <v>40</v>
      </c>
      <c r="J486" s="65"/>
      <c r="K486" s="65" t="s">
        <v>660</v>
      </c>
      <c r="L486" s="76" t="s">
        <v>1347</v>
      </c>
      <c r="M486" s="59">
        <f>VLOOKUP(B486,'[2]deparmanentos (12)'!$C$1:$H$58,6,FALSE)</f>
        <v>49</v>
      </c>
      <c r="N486" s="59">
        <f>VLOOKUP(M486,'[2]deparmanentos (12)'!$A$1:$D$58,4,FALSE)</f>
        <v>9</v>
      </c>
      <c r="O486" s="60">
        <f>VLOOKUP(D486,'[4]tercero (30)'!$B$1:$Q$2234,16,FALSE)</f>
        <v>1</v>
      </c>
      <c r="P486" s="60" t="s">
        <v>513</v>
      </c>
      <c r="Q486" s="62">
        <v>1061713413</v>
      </c>
      <c r="R486" s="63" t="s">
        <v>650</v>
      </c>
      <c r="S486" s="65">
        <v>40</v>
      </c>
      <c r="T486" s="76" t="s">
        <v>1347</v>
      </c>
      <c r="U486" s="115" t="s">
        <v>1362</v>
      </c>
      <c r="V486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('2025-1','9','49','Ocasional','1061713413','AGUILAR AGUILAR ANDREA CAROLINA','TC','','40','','Popayán','no','no','1','257.12');</v>
      </c>
      <c r="W486" s="59" t="s">
        <v>981</v>
      </c>
      <c r="X486" s="105" t="s">
        <v>982</v>
      </c>
    </row>
    <row r="487" spans="1:24" ht="99.75" x14ac:dyDescent="0.2">
      <c r="A487" s="60" t="s">
        <v>498</v>
      </c>
      <c r="B487" s="60" t="s">
        <v>513</v>
      </c>
      <c r="C487" s="61" t="s">
        <v>535</v>
      </c>
      <c r="D487" s="62">
        <v>1061808261</v>
      </c>
      <c r="E487" s="63" t="s">
        <v>651</v>
      </c>
      <c r="F487" s="60" t="s">
        <v>668</v>
      </c>
      <c r="G487" s="64" t="s">
        <v>537</v>
      </c>
      <c r="H487" s="64"/>
      <c r="I487" s="65">
        <v>40</v>
      </c>
      <c r="J487" s="65"/>
      <c r="K487" s="65" t="s">
        <v>660</v>
      </c>
      <c r="L487" s="76" t="s">
        <v>1348</v>
      </c>
      <c r="M487" s="59">
        <f>VLOOKUP(B487,'[2]deparmanentos (12)'!$C$1:$H$58,6,FALSE)</f>
        <v>49</v>
      </c>
      <c r="N487" s="59">
        <f>VLOOKUP(M487,'[2]deparmanentos (12)'!$A$1:$D$58,4,FALSE)</f>
        <v>9</v>
      </c>
      <c r="O487" s="60">
        <f>VLOOKUP(D487,'[4]tercero (30)'!$B$1:$Q$2234,16,FALSE)</f>
        <v>1</v>
      </c>
      <c r="P487" s="60" t="s">
        <v>513</v>
      </c>
      <c r="Q487" s="62">
        <v>1061808261</v>
      </c>
      <c r="R487" s="63" t="s">
        <v>651</v>
      </c>
      <c r="S487" s="65">
        <v>40</v>
      </c>
      <c r="T487" s="76" t="s">
        <v>1348</v>
      </c>
      <c r="U487" s="115" t="s">
        <v>1362</v>
      </c>
      <c r="V487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('2025-1','9','49','Ocasional','1061808261','ALBAN MENDEZ JUAN MATEO','TC','','40','','Popayán','no','no','1','219.2');</v>
      </c>
      <c r="W487" s="59" t="s">
        <v>981</v>
      </c>
      <c r="X487" s="105" t="s">
        <v>982</v>
      </c>
    </row>
    <row r="488" spans="1:24" ht="99.75" x14ac:dyDescent="0.2">
      <c r="A488" s="60" t="s">
        <v>498</v>
      </c>
      <c r="B488" s="60" t="s">
        <v>513</v>
      </c>
      <c r="C488" s="61" t="s">
        <v>535</v>
      </c>
      <c r="D488" s="62">
        <v>4616175</v>
      </c>
      <c r="E488" s="63" t="s">
        <v>514</v>
      </c>
      <c r="F488" s="60" t="s">
        <v>668</v>
      </c>
      <c r="G488" s="64" t="s">
        <v>537</v>
      </c>
      <c r="H488" s="64"/>
      <c r="I488" s="65">
        <v>40</v>
      </c>
      <c r="J488" s="65"/>
      <c r="K488" s="65" t="s">
        <v>660</v>
      </c>
      <c r="L488" s="76" t="s">
        <v>1349</v>
      </c>
      <c r="M488" s="59">
        <f>VLOOKUP(B488,'[2]deparmanentos (12)'!$C$1:$H$58,6,FALSE)</f>
        <v>49</v>
      </c>
      <c r="N488" s="59">
        <f>VLOOKUP(M488,'[2]deparmanentos (12)'!$A$1:$D$58,4,FALSE)</f>
        <v>9</v>
      </c>
      <c r="O488" s="60">
        <f>VLOOKUP(D488,'[4]tercero (30)'!$B$1:$Q$2234,16,FALSE)</f>
        <v>1</v>
      </c>
      <c r="P488" s="60" t="s">
        <v>513</v>
      </c>
      <c r="Q488" s="62">
        <v>4616175</v>
      </c>
      <c r="R488" s="63" t="s">
        <v>514</v>
      </c>
      <c r="S488" s="65">
        <v>40</v>
      </c>
      <c r="T488" s="76" t="s">
        <v>1349</v>
      </c>
      <c r="U488" s="115" t="s">
        <v>1362</v>
      </c>
      <c r="V488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('2025-1','9','49','Ocasional','4616175','BENAVIDES PIAMBA MANUEL SANIN','TC','','40','','Popayán','no','no','1','301.84');</v>
      </c>
      <c r="W488" s="59" t="s">
        <v>981</v>
      </c>
      <c r="X488" s="105" t="s">
        <v>982</v>
      </c>
    </row>
    <row r="489" spans="1:24" ht="99.75" x14ac:dyDescent="0.2">
      <c r="A489" s="60" t="s">
        <v>498</v>
      </c>
      <c r="B489" s="60" t="s">
        <v>513</v>
      </c>
      <c r="C489" s="61" t="s">
        <v>535</v>
      </c>
      <c r="D489" s="62">
        <v>76315599</v>
      </c>
      <c r="E489" s="63" t="s">
        <v>515</v>
      </c>
      <c r="F489" s="60" t="s">
        <v>668</v>
      </c>
      <c r="G489" s="64" t="s">
        <v>537</v>
      </c>
      <c r="H489" s="64"/>
      <c r="I489" s="65">
        <v>40</v>
      </c>
      <c r="J489" s="65"/>
      <c r="K489" s="65" t="s">
        <v>660</v>
      </c>
      <c r="L489" s="76">
        <v>321</v>
      </c>
      <c r="M489" s="59">
        <f>VLOOKUP(B489,'[2]deparmanentos (12)'!$C$1:$H$58,6,FALSE)</f>
        <v>49</v>
      </c>
      <c r="N489" s="59">
        <f>VLOOKUP(M489,'[2]deparmanentos (12)'!$A$1:$D$58,4,FALSE)</f>
        <v>9</v>
      </c>
      <c r="O489" s="60">
        <f>VLOOKUP(D489,'[4]tercero (30)'!$B$1:$Q$2234,16,FALSE)</f>
        <v>1</v>
      </c>
      <c r="P489" s="60" t="s">
        <v>513</v>
      </c>
      <c r="Q489" s="62">
        <v>76315599</v>
      </c>
      <c r="R489" s="63" t="s">
        <v>515</v>
      </c>
      <c r="S489" s="65">
        <v>40</v>
      </c>
      <c r="T489" s="76">
        <v>321</v>
      </c>
      <c r="U489" s="115" t="s">
        <v>1362</v>
      </c>
      <c r="V489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('2025-1','9','49','Ocasional','76315599','GALVIS CALAMBAS DIEGO FERNANDO','TC','','40','','Popayán','no','no','1','321');</v>
      </c>
      <c r="W489" s="59" t="s">
        <v>981</v>
      </c>
      <c r="X489" s="105" t="s">
        <v>982</v>
      </c>
    </row>
    <row r="490" spans="1:24" ht="99.75" x14ac:dyDescent="0.2">
      <c r="A490" s="60" t="s">
        <v>498</v>
      </c>
      <c r="B490" s="60" t="s">
        <v>513</v>
      </c>
      <c r="C490" s="61" t="s">
        <v>535</v>
      </c>
      <c r="D490" s="62">
        <v>10304373</v>
      </c>
      <c r="E490" s="63" t="s">
        <v>516</v>
      </c>
      <c r="F490" s="60" t="s">
        <v>668</v>
      </c>
      <c r="G490" s="64" t="s">
        <v>537</v>
      </c>
      <c r="H490" s="64"/>
      <c r="I490" s="65">
        <v>40</v>
      </c>
      <c r="J490" s="65"/>
      <c r="K490" s="65" t="s">
        <v>660</v>
      </c>
      <c r="L490" s="76" t="s">
        <v>1350</v>
      </c>
      <c r="M490" s="59">
        <f>VLOOKUP(B490,'[2]deparmanentos (12)'!$C$1:$H$58,6,FALSE)</f>
        <v>49</v>
      </c>
      <c r="N490" s="59">
        <f>VLOOKUP(M490,'[2]deparmanentos (12)'!$A$1:$D$58,4,FALSE)</f>
        <v>9</v>
      </c>
      <c r="O490" s="60">
        <f>VLOOKUP(D490,'[4]tercero (30)'!$B$1:$Q$2234,16,FALSE)</f>
        <v>1</v>
      </c>
      <c r="P490" s="60" t="s">
        <v>513</v>
      </c>
      <c r="Q490" s="62">
        <v>10304373</v>
      </c>
      <c r="R490" s="63" t="s">
        <v>516</v>
      </c>
      <c r="S490" s="65">
        <v>40</v>
      </c>
      <c r="T490" s="76" t="s">
        <v>1350</v>
      </c>
      <c r="U490" s="115" t="s">
        <v>1362</v>
      </c>
      <c r="V490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('2025-1','9','49','Ocasional','10304373','GOMEZ AGREDO GUSTAVO ADOLFO','TC','','40','','Popayán','no','no','1','329.28');</v>
      </c>
      <c r="W490" s="59" t="s">
        <v>981</v>
      </c>
      <c r="X490" s="105" t="s">
        <v>982</v>
      </c>
    </row>
    <row r="491" spans="1:24" ht="99.75" x14ac:dyDescent="0.2">
      <c r="A491" s="60" t="s">
        <v>498</v>
      </c>
      <c r="B491" s="60" t="s">
        <v>513</v>
      </c>
      <c r="C491" s="61" t="s">
        <v>535</v>
      </c>
      <c r="D491" s="62">
        <v>87062432</v>
      </c>
      <c r="E491" s="63" t="s">
        <v>517</v>
      </c>
      <c r="F491" s="60" t="s">
        <v>668</v>
      </c>
      <c r="G491" s="64" t="s">
        <v>537</v>
      </c>
      <c r="H491" s="64"/>
      <c r="I491" s="65">
        <v>40</v>
      </c>
      <c r="J491" s="65"/>
      <c r="K491" s="65" t="s">
        <v>660</v>
      </c>
      <c r="L491" s="76" t="s">
        <v>1351</v>
      </c>
      <c r="M491" s="59">
        <f>VLOOKUP(B491,'[2]deparmanentos (12)'!$C$1:$H$58,6,FALSE)</f>
        <v>49</v>
      </c>
      <c r="N491" s="59">
        <f>VLOOKUP(M491,'[2]deparmanentos (12)'!$A$1:$D$58,4,FALSE)</f>
        <v>9</v>
      </c>
      <c r="O491" s="60">
        <f>VLOOKUP(D491,'[4]tercero (30)'!$B$1:$Q$2234,16,FALSE)</f>
        <v>1</v>
      </c>
      <c r="P491" s="60" t="s">
        <v>513</v>
      </c>
      <c r="Q491" s="62">
        <v>87062432</v>
      </c>
      <c r="R491" s="63" t="s">
        <v>517</v>
      </c>
      <c r="S491" s="65">
        <v>40</v>
      </c>
      <c r="T491" s="76" t="s">
        <v>1351</v>
      </c>
      <c r="U491" s="115" t="s">
        <v>1362</v>
      </c>
      <c r="V491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('2025-1','9','49','Ocasional','87062432','MIRAMA PEREZ VICTOR FABIAN','TC','','40','','Popayán','no','no','1','469.33');</v>
      </c>
      <c r="W491" s="59" t="s">
        <v>981</v>
      </c>
      <c r="X491" s="105" t="s">
        <v>982</v>
      </c>
    </row>
    <row r="492" spans="1:24" ht="99.75" x14ac:dyDescent="0.2">
      <c r="A492" s="60" t="s">
        <v>498</v>
      </c>
      <c r="B492" s="60" t="s">
        <v>513</v>
      </c>
      <c r="C492" s="61" t="s">
        <v>535</v>
      </c>
      <c r="D492" s="62">
        <v>10292791</v>
      </c>
      <c r="E492" s="63" t="s">
        <v>518</v>
      </c>
      <c r="F492" s="60" t="s">
        <v>668</v>
      </c>
      <c r="G492" s="64" t="s">
        <v>537</v>
      </c>
      <c r="H492" s="64"/>
      <c r="I492" s="65">
        <v>40</v>
      </c>
      <c r="J492" s="65"/>
      <c r="K492" s="65" t="s">
        <v>660</v>
      </c>
      <c r="L492" s="76" t="s">
        <v>1352</v>
      </c>
      <c r="M492" s="59">
        <f>VLOOKUP(B492,'[2]deparmanentos (12)'!$C$1:$H$58,6,FALSE)</f>
        <v>49</v>
      </c>
      <c r="N492" s="59">
        <f>VLOOKUP(M492,'[2]deparmanentos (12)'!$A$1:$D$58,4,FALSE)</f>
        <v>9</v>
      </c>
      <c r="O492" s="60">
        <f>VLOOKUP(D492,'[4]tercero (30)'!$B$1:$Q$2234,16,FALSE)</f>
        <v>1</v>
      </c>
      <c r="P492" s="60" t="s">
        <v>513</v>
      </c>
      <c r="Q492" s="62">
        <v>10292791</v>
      </c>
      <c r="R492" s="63" t="s">
        <v>518</v>
      </c>
      <c r="S492" s="65">
        <v>40</v>
      </c>
      <c r="T492" s="76" t="s">
        <v>1352</v>
      </c>
      <c r="U492" s="115" t="s">
        <v>1362</v>
      </c>
      <c r="V492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('2025-1','9','49','Ocasional','10292791','RAMIREZ VIAFARA JESUS MAURICIO','TC','','40','','Popayán','no','no','1','367.22');</v>
      </c>
      <c r="W492" s="59" t="s">
        <v>981</v>
      </c>
      <c r="X492" s="105" t="s">
        <v>982</v>
      </c>
    </row>
    <row r="493" spans="1:24" ht="99.75" x14ac:dyDescent="0.2">
      <c r="A493" s="60" t="s">
        <v>498</v>
      </c>
      <c r="B493" s="60" t="s">
        <v>513</v>
      </c>
      <c r="C493" s="61" t="s">
        <v>535</v>
      </c>
      <c r="D493" s="62">
        <v>1061767739</v>
      </c>
      <c r="E493" s="63" t="s">
        <v>519</v>
      </c>
      <c r="F493" s="60" t="s">
        <v>668</v>
      </c>
      <c r="G493" s="64" t="s">
        <v>537</v>
      </c>
      <c r="H493" s="64"/>
      <c r="I493" s="65">
        <v>40</v>
      </c>
      <c r="J493" s="65"/>
      <c r="K493" s="65" t="s">
        <v>660</v>
      </c>
      <c r="L493" s="76" t="s">
        <v>1353</v>
      </c>
      <c r="M493" s="59">
        <f>VLOOKUP(B493,'[2]deparmanentos (12)'!$C$1:$H$58,6,FALSE)</f>
        <v>49</v>
      </c>
      <c r="N493" s="59">
        <f>VLOOKUP(M493,'[2]deparmanentos (12)'!$A$1:$D$58,4,FALSE)</f>
        <v>9</v>
      </c>
      <c r="O493" s="60">
        <f>VLOOKUP(D493,'[4]tercero (30)'!$B$1:$Q$2234,16,FALSE)</f>
        <v>1</v>
      </c>
      <c r="P493" s="60" t="s">
        <v>513</v>
      </c>
      <c r="Q493" s="62">
        <v>1061767739</v>
      </c>
      <c r="R493" s="63" t="s">
        <v>519</v>
      </c>
      <c r="S493" s="65">
        <v>40</v>
      </c>
      <c r="T493" s="76" t="s">
        <v>1353</v>
      </c>
      <c r="U493" s="115" t="s">
        <v>1362</v>
      </c>
      <c r="V493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('2025-1','9','49','Ocasional','1061767739','SILVA ZAMBRANO MARIA MANUELA','TC','','40','','Popayán','no','no','1','339.76');</v>
      </c>
      <c r="W493" s="59" t="s">
        <v>981</v>
      </c>
      <c r="X493" s="105" t="s">
        <v>982</v>
      </c>
    </row>
    <row r="494" spans="1:24" ht="99.75" x14ac:dyDescent="0.2">
      <c r="A494" s="60" t="s">
        <v>498</v>
      </c>
      <c r="B494" s="60" t="s">
        <v>520</v>
      </c>
      <c r="C494" s="61" t="s">
        <v>535</v>
      </c>
      <c r="D494" s="62">
        <v>98137494</v>
      </c>
      <c r="E494" s="63" t="s">
        <v>521</v>
      </c>
      <c r="F494" s="60" t="s">
        <v>668</v>
      </c>
      <c r="G494" s="64" t="s">
        <v>537</v>
      </c>
      <c r="H494" s="64"/>
      <c r="I494" s="65">
        <v>40</v>
      </c>
      <c r="J494" s="65"/>
      <c r="K494" s="65" t="s">
        <v>660</v>
      </c>
      <c r="L494" s="76" t="s">
        <v>1354</v>
      </c>
      <c r="M494" s="59">
        <f>VLOOKUP(B494,'[2]deparmanentos (12)'!$C$1:$H$58,6,FALSE)</f>
        <v>50</v>
      </c>
      <c r="N494" s="59">
        <f>VLOOKUP(M494,'[2]deparmanentos (12)'!$A$1:$D$58,4,FALSE)</f>
        <v>9</v>
      </c>
      <c r="O494" s="60">
        <f>VLOOKUP(D494,'[4]tercero (30)'!$B$1:$Q$2234,16,FALSE)</f>
        <v>1</v>
      </c>
      <c r="P494" s="60" t="s">
        <v>520</v>
      </c>
      <c r="Q494" s="62">
        <v>98137494</v>
      </c>
      <c r="R494" s="63" t="s">
        <v>521</v>
      </c>
      <c r="S494" s="65">
        <v>40</v>
      </c>
      <c r="T494" s="76" t="s">
        <v>1354</v>
      </c>
      <c r="U494" s="115" t="s">
        <v>1362</v>
      </c>
      <c r="V494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('2025-1','9','50','Ocasional','98137494','FIGUEROA MARTINEZ CRISTHIAN NICOLAS','TC','','40','','Popayán','no','no','1','470.06');</v>
      </c>
      <c r="W494" s="59" t="s">
        <v>981</v>
      </c>
      <c r="X494" s="105" t="s">
        <v>982</v>
      </c>
    </row>
    <row r="495" spans="1:24" ht="99.75" x14ac:dyDescent="0.2">
      <c r="A495" s="60" t="s">
        <v>498</v>
      </c>
      <c r="B495" s="60" t="s">
        <v>520</v>
      </c>
      <c r="C495" s="61" t="s">
        <v>535</v>
      </c>
      <c r="D495" s="62">
        <v>1061717789</v>
      </c>
      <c r="E495" s="63" t="s">
        <v>652</v>
      </c>
      <c r="F495" s="60" t="s">
        <v>668</v>
      </c>
      <c r="G495" s="86" t="s">
        <v>537</v>
      </c>
      <c r="H495" s="86"/>
      <c r="I495" s="65">
        <v>40</v>
      </c>
      <c r="J495" s="65"/>
      <c r="K495" s="65" t="s">
        <v>660</v>
      </c>
      <c r="L495" s="76" t="s">
        <v>1355</v>
      </c>
      <c r="M495" s="59">
        <f>VLOOKUP(B495,'[2]deparmanentos (12)'!$C$1:$H$58,6,FALSE)</f>
        <v>50</v>
      </c>
      <c r="N495" s="59">
        <f>VLOOKUP(M495,'[2]deparmanentos (12)'!$A$1:$D$58,4,FALSE)</f>
        <v>9</v>
      </c>
      <c r="O495" s="60">
        <f>VLOOKUP(D495,'[4]tercero (30)'!$B$1:$Q$2234,16,FALSE)</f>
        <v>1</v>
      </c>
      <c r="P495" s="60" t="s">
        <v>520</v>
      </c>
      <c r="Q495" s="62">
        <v>1061717789</v>
      </c>
      <c r="R495" s="63" t="s">
        <v>652</v>
      </c>
      <c r="S495" s="65">
        <v>40</v>
      </c>
      <c r="T495" s="76" t="s">
        <v>1355</v>
      </c>
      <c r="U495" s="115" t="s">
        <v>1362</v>
      </c>
      <c r="V495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('2025-1','9','50','Ocasional','1061717789','HURTADO SÁNCHEZ JOHANNA ANDREA','TC','','40','','Popayán','no','no','1','308.32');</v>
      </c>
      <c r="W495" s="59" t="s">
        <v>981</v>
      </c>
      <c r="X495" s="105" t="s">
        <v>982</v>
      </c>
    </row>
    <row r="496" spans="1:24" ht="99.75" x14ac:dyDescent="0.2">
      <c r="A496" s="60" t="s">
        <v>498</v>
      </c>
      <c r="B496" s="60" t="s">
        <v>520</v>
      </c>
      <c r="C496" s="61" t="s">
        <v>535</v>
      </c>
      <c r="D496" s="62">
        <v>1085262657</v>
      </c>
      <c r="E496" s="63" t="s">
        <v>653</v>
      </c>
      <c r="F496" s="60" t="s">
        <v>668</v>
      </c>
      <c r="G496" s="64" t="s">
        <v>537</v>
      </c>
      <c r="H496" s="64"/>
      <c r="I496" s="65">
        <v>40</v>
      </c>
      <c r="J496" s="65"/>
      <c r="K496" s="65" t="s">
        <v>660</v>
      </c>
      <c r="L496" s="76" t="s">
        <v>1356</v>
      </c>
      <c r="M496" s="59">
        <f>VLOOKUP(B496,'[2]deparmanentos (12)'!$C$1:$H$58,6,FALSE)</f>
        <v>50</v>
      </c>
      <c r="N496" s="59">
        <f>VLOOKUP(M496,'[2]deparmanentos (12)'!$A$1:$D$58,4,FALSE)</f>
        <v>9</v>
      </c>
      <c r="O496" s="60">
        <f>VLOOKUP(D496,'[4]tercero (30)'!$B$1:$Q$2234,16,FALSE)</f>
        <v>1</v>
      </c>
      <c r="P496" s="60" t="s">
        <v>520</v>
      </c>
      <c r="Q496" s="62">
        <v>1085262657</v>
      </c>
      <c r="R496" s="63" t="s">
        <v>653</v>
      </c>
      <c r="S496" s="65">
        <v>40</v>
      </c>
      <c r="T496" s="76" t="s">
        <v>1356</v>
      </c>
      <c r="U496" s="115" t="s">
        <v>1362</v>
      </c>
      <c r="V496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('2025-1','9','50','Ocasional','1085262657','JARAMILLO MORILLO DANIEL ALBERTO','TC','','40','','Popayán','no','no','1','384.42');</v>
      </c>
      <c r="W496" s="59" t="s">
        <v>981</v>
      </c>
      <c r="X496" s="105" t="s">
        <v>982</v>
      </c>
    </row>
    <row r="497" spans="1:24" ht="99.75" x14ac:dyDescent="0.2">
      <c r="A497" s="60" t="s">
        <v>498</v>
      </c>
      <c r="B497" s="60" t="s">
        <v>520</v>
      </c>
      <c r="C497" s="61" t="s">
        <v>535</v>
      </c>
      <c r="D497" s="62">
        <v>76332775</v>
      </c>
      <c r="E497" s="63" t="s">
        <v>654</v>
      </c>
      <c r="F497" s="60" t="s">
        <v>668</v>
      </c>
      <c r="G497" s="64" t="s">
        <v>537</v>
      </c>
      <c r="H497" s="64"/>
      <c r="I497" s="65">
        <v>40</v>
      </c>
      <c r="J497" s="65"/>
      <c r="K497" s="65" t="s">
        <v>660</v>
      </c>
      <c r="L497" s="76" t="s">
        <v>1357</v>
      </c>
      <c r="M497" s="59">
        <f>VLOOKUP(B497,'[2]deparmanentos (12)'!$C$1:$H$58,6,FALSE)</f>
        <v>50</v>
      </c>
      <c r="N497" s="59">
        <f>VLOOKUP(M497,'[2]deparmanentos (12)'!$A$1:$D$58,4,FALSE)</f>
        <v>9</v>
      </c>
      <c r="O497" s="60">
        <f>VLOOKUP(D497,'[4]tercero (30)'!$B$1:$Q$2234,16,FALSE)</f>
        <v>1</v>
      </c>
      <c r="P497" s="60" t="s">
        <v>520</v>
      </c>
      <c r="Q497" s="62">
        <v>76332775</v>
      </c>
      <c r="R497" s="63" t="s">
        <v>654</v>
      </c>
      <c r="S497" s="65">
        <v>40</v>
      </c>
      <c r="T497" s="76" t="s">
        <v>1357</v>
      </c>
      <c r="U497" s="115" t="s">
        <v>1362</v>
      </c>
      <c r="V497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('2025-1','9','50','Ocasional','76332775','RIVERA MARTINEZ WILFRED FABIAN','TC','','40','','Popayán','no','no','1','503.31');</v>
      </c>
      <c r="W497" s="59" t="s">
        <v>981</v>
      </c>
      <c r="X497" s="105" t="s">
        <v>982</v>
      </c>
    </row>
    <row r="498" spans="1:24" ht="99.75" x14ac:dyDescent="0.2">
      <c r="A498" s="60" t="s">
        <v>498</v>
      </c>
      <c r="B498" s="60" t="s">
        <v>520</v>
      </c>
      <c r="C498" s="61" t="s">
        <v>535</v>
      </c>
      <c r="D498" s="62">
        <v>76327676</v>
      </c>
      <c r="E498" s="63" t="s">
        <v>522</v>
      </c>
      <c r="F498" s="60" t="s">
        <v>668</v>
      </c>
      <c r="G498" s="64" t="s">
        <v>537</v>
      </c>
      <c r="H498" s="64"/>
      <c r="I498" s="65">
        <v>40</v>
      </c>
      <c r="J498" s="65"/>
      <c r="K498" s="65" t="s">
        <v>660</v>
      </c>
      <c r="L498" s="76" t="s">
        <v>1358</v>
      </c>
      <c r="M498" s="59">
        <f>VLOOKUP(B498,'[2]deparmanentos (12)'!$C$1:$H$58,6,FALSE)</f>
        <v>50</v>
      </c>
      <c r="N498" s="59">
        <f>VLOOKUP(M498,'[2]deparmanentos (12)'!$A$1:$D$58,4,FALSE)</f>
        <v>9</v>
      </c>
      <c r="O498" s="60">
        <f>VLOOKUP(D498,'[4]tercero (30)'!$B$1:$Q$2234,16,FALSE)</f>
        <v>1</v>
      </c>
      <c r="P498" s="60" t="s">
        <v>520</v>
      </c>
      <c r="Q498" s="62">
        <v>76327676</v>
      </c>
      <c r="R498" s="63" t="s">
        <v>522</v>
      </c>
      <c r="S498" s="65">
        <v>40</v>
      </c>
      <c r="T498" s="76" t="s">
        <v>1358</v>
      </c>
      <c r="U498" s="115" t="s">
        <v>1362</v>
      </c>
      <c r="V498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('2025-1','9','50','Ocasional','76327676','SALAZAR CABRERA  RICARDO','TC','','40','','Popayán','no','no','1','479.28');</v>
      </c>
      <c r="W498" s="59" t="s">
        <v>981</v>
      </c>
      <c r="X498" s="105" t="s">
        <v>982</v>
      </c>
    </row>
    <row r="499" spans="1:24" ht="99.75" x14ac:dyDescent="0.2">
      <c r="A499" s="60" t="s">
        <v>498</v>
      </c>
      <c r="B499" s="60" t="s">
        <v>520</v>
      </c>
      <c r="C499" s="61" t="s">
        <v>535</v>
      </c>
      <c r="D499" s="62">
        <v>87101247</v>
      </c>
      <c r="E499" s="63" t="s">
        <v>523</v>
      </c>
      <c r="F499" s="60" t="s">
        <v>668</v>
      </c>
      <c r="G499" s="64" t="s">
        <v>537</v>
      </c>
      <c r="H499" s="64"/>
      <c r="I499" s="65">
        <v>40</v>
      </c>
      <c r="J499" s="65"/>
      <c r="K499" s="65" t="s">
        <v>660</v>
      </c>
      <c r="L499" s="76" t="s">
        <v>1359</v>
      </c>
      <c r="M499" s="59">
        <f>VLOOKUP(B499,'[2]deparmanentos (12)'!$C$1:$H$58,6,FALSE)</f>
        <v>50</v>
      </c>
      <c r="N499" s="59">
        <f>VLOOKUP(M499,'[2]deparmanentos (12)'!$A$1:$D$58,4,FALSE)</f>
        <v>9</v>
      </c>
      <c r="O499" s="60">
        <f>VLOOKUP(D499,'[4]tercero (30)'!$B$1:$Q$2234,16,FALSE)</f>
        <v>1</v>
      </c>
      <c r="P499" s="60" t="s">
        <v>520</v>
      </c>
      <c r="Q499" s="62">
        <v>87101247</v>
      </c>
      <c r="R499" s="63" t="s">
        <v>523</v>
      </c>
      <c r="S499" s="65">
        <v>40</v>
      </c>
      <c r="T499" s="76" t="s">
        <v>1359</v>
      </c>
      <c r="U499" s="115" t="s">
        <v>1362</v>
      </c>
      <c r="V499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('2025-1','9','50','Ocasional','87101247','TOBAR ARTEAGA CARLOS HERNAN','TC','','40','','Popayán','no','no','1','412.09');</v>
      </c>
      <c r="W499" s="59" t="s">
        <v>981</v>
      </c>
      <c r="X499" s="105" t="s">
        <v>982</v>
      </c>
    </row>
    <row r="500" spans="1:24" ht="99.75" x14ac:dyDescent="0.2">
      <c r="A500" s="60" t="s">
        <v>498</v>
      </c>
      <c r="B500" s="60" t="s">
        <v>520</v>
      </c>
      <c r="C500" s="61" t="s">
        <v>535</v>
      </c>
      <c r="D500" s="62">
        <v>1061700340</v>
      </c>
      <c r="E500" s="63" t="s">
        <v>655</v>
      </c>
      <c r="F500" s="60" t="s">
        <v>668</v>
      </c>
      <c r="G500" s="64" t="s">
        <v>537</v>
      </c>
      <c r="H500" s="64"/>
      <c r="I500" s="65">
        <v>40</v>
      </c>
      <c r="J500" s="65"/>
      <c r="K500" s="65" t="s">
        <v>660</v>
      </c>
      <c r="L500" s="76" t="s">
        <v>1360</v>
      </c>
      <c r="M500" s="59">
        <f>VLOOKUP(B500,'[2]deparmanentos (12)'!$C$1:$H$58,6,FALSE)</f>
        <v>50</v>
      </c>
      <c r="N500" s="59">
        <f>VLOOKUP(M500,'[2]deparmanentos (12)'!$A$1:$D$58,4,FALSE)</f>
        <v>9</v>
      </c>
      <c r="O500" s="60">
        <f>VLOOKUP(D500,'[4]tercero (30)'!$B$1:$Q$2234,16,FALSE)</f>
        <v>1</v>
      </c>
      <c r="P500" s="60" t="s">
        <v>520</v>
      </c>
      <c r="Q500" s="62">
        <v>1061700340</v>
      </c>
      <c r="R500" s="63" t="s">
        <v>655</v>
      </c>
      <c r="S500" s="65">
        <v>40</v>
      </c>
      <c r="T500" s="76" t="s">
        <v>1360</v>
      </c>
      <c r="U500" s="115" t="s">
        <v>1362</v>
      </c>
      <c r="V500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('2025-1','9','50','Ocasional','1061700340','VALENCIA PAYAN CRISTIAN HEIDELBERG','TC','','40','','Popayán','no','no','1','374.18');</v>
      </c>
      <c r="W500" s="59" t="s">
        <v>981</v>
      </c>
      <c r="X500" s="105" t="s">
        <v>982</v>
      </c>
    </row>
    <row r="501" spans="1:24" ht="99.75" x14ac:dyDescent="0.2">
      <c r="A501" s="60" t="s">
        <v>498</v>
      </c>
      <c r="B501" s="60" t="s">
        <v>520</v>
      </c>
      <c r="C501" s="61" t="s">
        <v>535</v>
      </c>
      <c r="D501" s="62">
        <v>76326267</v>
      </c>
      <c r="E501" s="63" t="s">
        <v>524</v>
      </c>
      <c r="F501" s="60" t="s">
        <v>668</v>
      </c>
      <c r="G501" s="64" t="s">
        <v>537</v>
      </c>
      <c r="H501" s="64"/>
      <c r="I501" s="65">
        <v>40</v>
      </c>
      <c r="J501" s="65"/>
      <c r="K501" s="65" t="s">
        <v>660</v>
      </c>
      <c r="L501" s="76" t="s">
        <v>1361</v>
      </c>
      <c r="M501" s="59">
        <f>VLOOKUP(B501,'[2]deparmanentos (12)'!$C$1:$H$58,6,FALSE)</f>
        <v>50</v>
      </c>
      <c r="N501" s="59">
        <f>VLOOKUP(M501,'[2]deparmanentos (12)'!$A$1:$D$58,4,FALSE)</f>
        <v>9</v>
      </c>
      <c r="O501" s="60">
        <f>VLOOKUP(D501,'[4]tercero (30)'!$B$1:$Q$2234,16,FALSE)</f>
        <v>1</v>
      </c>
      <c r="P501" s="60" t="s">
        <v>520</v>
      </c>
      <c r="Q501" s="62">
        <v>76326267</v>
      </c>
      <c r="R501" s="63" t="s">
        <v>524</v>
      </c>
      <c r="S501" s="65">
        <v>40</v>
      </c>
      <c r="T501" s="76" t="s">
        <v>1361</v>
      </c>
      <c r="U501" s="115" t="s">
        <v>1362</v>
      </c>
      <c r="V501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('2025-1','9','50','Ocasional','76326267','VIVAS CANTERO FULVIO YESID','TC','','40','','Popayán','no','no','1','447.18');</v>
      </c>
      <c r="W501" s="59" t="s">
        <v>981</v>
      </c>
      <c r="X501" s="105" t="s">
        <v>982</v>
      </c>
    </row>
    <row r="502" spans="1:24" ht="99.75" x14ac:dyDescent="0.2">
      <c r="A502" s="60" t="s">
        <v>24</v>
      </c>
      <c r="B502" s="60" t="s">
        <v>25</v>
      </c>
      <c r="C502" s="64" t="s">
        <v>546</v>
      </c>
      <c r="D502" s="62">
        <v>1061535652</v>
      </c>
      <c r="E502" s="63" t="s">
        <v>26</v>
      </c>
      <c r="F502" s="60" t="s">
        <v>668</v>
      </c>
      <c r="G502" s="64"/>
      <c r="H502" s="64" t="s">
        <v>537</v>
      </c>
      <c r="I502" s="64"/>
      <c r="J502" s="65">
        <v>0</v>
      </c>
      <c r="K502" s="65" t="s">
        <v>661</v>
      </c>
      <c r="L502" s="76" t="s">
        <v>1363</v>
      </c>
      <c r="M502" s="59">
        <f>VLOOKUP(B502,'[2]deparmanentos (12)'!$C$1:$H$58,6,FALSE)</f>
        <v>4</v>
      </c>
      <c r="N502" s="59">
        <f>VLOOKUP(M502,'[2]deparmanentos (12)'!$A$1:$D$58,4,FALSE)</f>
        <v>2</v>
      </c>
      <c r="U502" s="115" t="s">
        <v>1362</v>
      </c>
      <c r="V502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('2025-1','2','4','Ocasional','1061535652','AGREDO OTERO SERGIO LUIS','','TC','','0','Regionalización','no','no','1','262.36');</v>
      </c>
      <c r="W502" s="59" t="s">
        <v>981</v>
      </c>
      <c r="X502" s="105" t="s">
        <v>982</v>
      </c>
    </row>
    <row r="503" spans="1:24" ht="99.75" x14ac:dyDescent="0.2">
      <c r="A503" s="60" t="s">
        <v>24</v>
      </c>
      <c r="B503" s="60" t="s">
        <v>25</v>
      </c>
      <c r="C503" s="64" t="s">
        <v>546</v>
      </c>
      <c r="D503" s="62">
        <v>1061720411</v>
      </c>
      <c r="E503" s="63" t="s">
        <v>547</v>
      </c>
      <c r="F503" s="60" t="s">
        <v>668</v>
      </c>
      <c r="G503" s="64"/>
      <c r="H503" s="64" t="s">
        <v>537</v>
      </c>
      <c r="I503" s="64"/>
      <c r="J503" s="65">
        <v>0</v>
      </c>
      <c r="K503" s="65" t="s">
        <v>661</v>
      </c>
      <c r="L503" s="76" t="s">
        <v>1364</v>
      </c>
      <c r="M503" s="59">
        <f>VLOOKUP(B503,'[2]deparmanentos (12)'!$C$1:$H$58,6,FALSE)</f>
        <v>4</v>
      </c>
      <c r="N503" s="59">
        <f>VLOOKUP(M503,'[2]deparmanentos (12)'!$A$1:$D$58,4,FALSE)</f>
        <v>2</v>
      </c>
      <c r="U503" s="115" t="s">
        <v>1362</v>
      </c>
      <c r="V503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('2025-1','2','4','Ocasional','1061720411','CAMACHO MUÑOZ RICARDO','','TC','','0','Regionalización','no','no','1','335.94');</v>
      </c>
      <c r="W503" s="59" t="s">
        <v>981</v>
      </c>
      <c r="X503" s="105" t="s">
        <v>982</v>
      </c>
    </row>
    <row r="504" spans="1:24" ht="99.75" x14ac:dyDescent="0.2">
      <c r="A504" s="60" t="s">
        <v>24</v>
      </c>
      <c r="B504" s="60" t="s">
        <v>25</v>
      </c>
      <c r="C504" s="64" t="s">
        <v>546</v>
      </c>
      <c r="D504" s="62">
        <v>25274299</v>
      </c>
      <c r="E504" s="63" t="s">
        <v>27</v>
      </c>
      <c r="F504" s="60" t="s">
        <v>668</v>
      </c>
      <c r="G504" s="64"/>
      <c r="H504" s="64" t="s">
        <v>537</v>
      </c>
      <c r="I504" s="64"/>
      <c r="J504" s="65">
        <v>0</v>
      </c>
      <c r="K504" s="65" t="s">
        <v>661</v>
      </c>
      <c r="L504" s="76" t="s">
        <v>1365</v>
      </c>
      <c r="M504" s="59">
        <f>VLOOKUP(B504,'[2]deparmanentos (12)'!$C$1:$H$58,6,FALSE)</f>
        <v>4</v>
      </c>
      <c r="N504" s="59">
        <f>VLOOKUP(M504,'[2]deparmanentos (12)'!$A$1:$D$58,4,FALSE)</f>
        <v>2</v>
      </c>
      <c r="U504" s="115" t="s">
        <v>1362</v>
      </c>
      <c r="V504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('2025-1','2','4','Ocasional','25274299','DE LA CRUZ NOGUERA RAQUEL EUGENIA','','TC','','0','Regionalización','no','no','1','359.76');</v>
      </c>
      <c r="W504" s="59" t="s">
        <v>981</v>
      </c>
      <c r="X504" s="105" t="s">
        <v>982</v>
      </c>
    </row>
    <row r="505" spans="1:24" ht="99.75" x14ac:dyDescent="0.2">
      <c r="A505" s="60" t="s">
        <v>24</v>
      </c>
      <c r="B505" s="60" t="s">
        <v>25</v>
      </c>
      <c r="C505" s="64" t="s">
        <v>546</v>
      </c>
      <c r="D505" s="62">
        <v>10296783</v>
      </c>
      <c r="E505" s="63" t="s">
        <v>548</v>
      </c>
      <c r="F505" s="60" t="s">
        <v>668</v>
      </c>
      <c r="G505" s="64"/>
      <c r="H505" s="64" t="s">
        <v>537</v>
      </c>
      <c r="I505" s="64"/>
      <c r="J505" s="65">
        <v>0</v>
      </c>
      <c r="K505" s="65" t="s">
        <v>661</v>
      </c>
      <c r="L505" s="76" t="s">
        <v>1366</v>
      </c>
      <c r="M505" s="59">
        <f>VLOOKUP(B505,'[2]deparmanentos (12)'!$C$1:$H$58,6,FALSE)</f>
        <v>4</v>
      </c>
      <c r="N505" s="59">
        <f>VLOOKUP(M505,'[2]deparmanentos (12)'!$A$1:$D$58,4,FALSE)</f>
        <v>2</v>
      </c>
      <c r="U505" s="115" t="s">
        <v>1362</v>
      </c>
      <c r="V505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('2025-1','2','4','Ocasional','10296783','GONZÁLEZ MARTÍNEZ JESUS MAURICIO','','TC','','0','Regionalización','no','no','1','415.75');</v>
      </c>
      <c r="W505" s="59" t="s">
        <v>981</v>
      </c>
      <c r="X505" s="105" t="s">
        <v>982</v>
      </c>
    </row>
    <row r="506" spans="1:24" ht="99.75" x14ac:dyDescent="0.2">
      <c r="A506" s="60" t="s">
        <v>24</v>
      </c>
      <c r="B506" s="60" t="s">
        <v>25</v>
      </c>
      <c r="C506" s="64" t="s">
        <v>546</v>
      </c>
      <c r="D506" s="62">
        <v>34318506</v>
      </c>
      <c r="E506" s="63" t="s">
        <v>549</v>
      </c>
      <c r="F506" s="60" t="s">
        <v>668</v>
      </c>
      <c r="G506" s="64"/>
      <c r="H506" s="64" t="s">
        <v>537</v>
      </c>
      <c r="I506" s="64"/>
      <c r="J506" s="65">
        <v>0</v>
      </c>
      <c r="K506" s="65" t="s">
        <v>661</v>
      </c>
      <c r="L506" s="76" t="s">
        <v>1367</v>
      </c>
      <c r="M506" s="59">
        <f>VLOOKUP(B506,'[2]deparmanentos (12)'!$C$1:$H$58,6,FALSE)</f>
        <v>4</v>
      </c>
      <c r="N506" s="59">
        <f>VLOOKUP(M506,'[2]deparmanentos (12)'!$A$1:$D$58,4,FALSE)</f>
        <v>2</v>
      </c>
      <c r="U506" s="115" t="s">
        <v>1362</v>
      </c>
      <c r="V506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('2025-1','2','4','Ocasional','34318506','MAYA GIRÓN JULIE VIVIANA','','TC','','0','Regionalización','no','no','1','363.33');</v>
      </c>
      <c r="W506" s="59" t="s">
        <v>981</v>
      </c>
      <c r="X506" s="105" t="s">
        <v>982</v>
      </c>
    </row>
    <row r="507" spans="1:24" ht="99.75" x14ac:dyDescent="0.2">
      <c r="A507" s="60" t="s">
        <v>24</v>
      </c>
      <c r="B507" s="60" t="s">
        <v>25</v>
      </c>
      <c r="C507" s="64" t="s">
        <v>546</v>
      </c>
      <c r="D507" s="62">
        <v>76328821</v>
      </c>
      <c r="E507" s="63" t="s">
        <v>550</v>
      </c>
      <c r="F507" s="60" t="s">
        <v>668</v>
      </c>
      <c r="G507" s="64"/>
      <c r="H507" s="64" t="s">
        <v>539</v>
      </c>
      <c r="I507" s="64"/>
      <c r="J507" s="65">
        <v>0</v>
      </c>
      <c r="K507" s="65" t="s">
        <v>661</v>
      </c>
      <c r="L507" s="76" t="s">
        <v>1368</v>
      </c>
      <c r="M507" s="59">
        <f>VLOOKUP(B507,'[2]deparmanentos (12)'!$C$1:$H$58,6,FALSE)</f>
        <v>4</v>
      </c>
      <c r="N507" s="59">
        <f>VLOOKUP(M507,'[2]deparmanentos (12)'!$A$1:$D$58,4,FALSE)</f>
        <v>2</v>
      </c>
      <c r="U507" s="115" t="s">
        <v>1362</v>
      </c>
      <c r="V507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('2025-1','2','4','Ocasional','76328821','MORALES HORMIGA CARLOS HERNAN','','MT','','0','Regionalización','no','no','1','315.73');</v>
      </c>
      <c r="W507" s="59" t="s">
        <v>981</v>
      </c>
      <c r="X507" s="105" t="s">
        <v>982</v>
      </c>
    </row>
    <row r="508" spans="1:24" ht="99.75" x14ac:dyDescent="0.2">
      <c r="A508" s="60" t="s">
        <v>24</v>
      </c>
      <c r="B508" s="60" t="s">
        <v>25</v>
      </c>
      <c r="C508" s="64" t="s">
        <v>546</v>
      </c>
      <c r="D508" s="62">
        <v>10484572</v>
      </c>
      <c r="E508" s="63" t="s">
        <v>28</v>
      </c>
      <c r="F508" s="60" t="s">
        <v>668</v>
      </c>
      <c r="G508" s="64"/>
      <c r="H508" s="64" t="s">
        <v>537</v>
      </c>
      <c r="I508" s="64"/>
      <c r="J508" s="65">
        <v>0</v>
      </c>
      <c r="K508" s="65" t="s">
        <v>661</v>
      </c>
      <c r="L508" s="76" t="s">
        <v>1369</v>
      </c>
      <c r="M508" s="59">
        <f>VLOOKUP(B508,'[2]deparmanentos (12)'!$C$1:$H$58,6,FALSE)</f>
        <v>4</v>
      </c>
      <c r="N508" s="59">
        <f>VLOOKUP(M508,'[2]deparmanentos (12)'!$A$1:$D$58,4,FALSE)</f>
        <v>2</v>
      </c>
      <c r="U508" s="115" t="s">
        <v>1362</v>
      </c>
      <c r="V508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('2025-1','2','4','Ocasional','10484572','MOSQUERA LARRAHONDO VICTOR MANUEL','','TC','','0','Regionalización','no','no','1','273.36');</v>
      </c>
      <c r="W508" s="59" t="s">
        <v>981</v>
      </c>
      <c r="X508" s="105" t="s">
        <v>982</v>
      </c>
    </row>
    <row r="509" spans="1:24" ht="99.75" x14ac:dyDescent="0.2">
      <c r="A509" s="60" t="s">
        <v>24</v>
      </c>
      <c r="B509" s="60" t="s">
        <v>25</v>
      </c>
      <c r="C509" s="64" t="s">
        <v>546</v>
      </c>
      <c r="D509" s="62">
        <v>10299838</v>
      </c>
      <c r="E509" s="63" t="s">
        <v>29</v>
      </c>
      <c r="F509" s="60" t="s">
        <v>668</v>
      </c>
      <c r="G509" s="64"/>
      <c r="H509" s="64" t="s">
        <v>537</v>
      </c>
      <c r="I509" s="64"/>
      <c r="J509" s="65">
        <v>0</v>
      </c>
      <c r="K509" s="65" t="s">
        <v>661</v>
      </c>
      <c r="L509" s="76" t="s">
        <v>1370</v>
      </c>
      <c r="M509" s="59">
        <f>VLOOKUP(B509,'[2]deparmanentos (12)'!$C$1:$H$58,6,FALSE)</f>
        <v>4</v>
      </c>
      <c r="N509" s="59">
        <f>VLOOKUP(M509,'[2]deparmanentos (12)'!$A$1:$D$58,4,FALSE)</f>
        <v>2</v>
      </c>
      <c r="U509" s="115" t="s">
        <v>1362</v>
      </c>
      <c r="V509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('2025-1','2','4','Ocasional','10299838','PALECHOR TROCHEZ JHON JAIRO','','TC','','0','Regionalización','no','no','1','393.46');</v>
      </c>
      <c r="W509" s="59" t="s">
        <v>981</v>
      </c>
      <c r="X509" s="105" t="s">
        <v>982</v>
      </c>
    </row>
    <row r="510" spans="1:24" ht="99.75" x14ac:dyDescent="0.2">
      <c r="A510" s="60" t="s">
        <v>24</v>
      </c>
      <c r="B510" s="60" t="s">
        <v>25</v>
      </c>
      <c r="C510" s="64" t="s">
        <v>546</v>
      </c>
      <c r="D510" s="62">
        <v>1061690715</v>
      </c>
      <c r="E510" s="63" t="s">
        <v>30</v>
      </c>
      <c r="F510" s="60" t="s">
        <v>668</v>
      </c>
      <c r="G510" s="64"/>
      <c r="H510" s="64" t="s">
        <v>537</v>
      </c>
      <c r="I510" s="64"/>
      <c r="J510" s="65">
        <v>0</v>
      </c>
      <c r="K510" s="65" t="s">
        <v>661</v>
      </c>
      <c r="L510" s="76" t="s">
        <v>1371</v>
      </c>
      <c r="M510" s="59">
        <f>VLOOKUP(B510,'[2]deparmanentos (12)'!$C$1:$H$58,6,FALSE)</f>
        <v>4</v>
      </c>
      <c r="N510" s="59">
        <f>VLOOKUP(M510,'[2]deparmanentos (12)'!$A$1:$D$58,4,FALSE)</f>
        <v>2</v>
      </c>
      <c r="U510" s="115" t="s">
        <v>1362</v>
      </c>
      <c r="V510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('2025-1','2','4','Ocasional','1061690715','SANCHEZ ORTEGA JORGE LUIS','','TC','','0','Regionalización','no','no','1','325.64');</v>
      </c>
      <c r="W510" s="59" t="s">
        <v>981</v>
      </c>
      <c r="X510" s="105" t="s">
        <v>982</v>
      </c>
    </row>
    <row r="511" spans="1:24" ht="99.75" x14ac:dyDescent="0.2">
      <c r="A511" s="60" t="s">
        <v>31</v>
      </c>
      <c r="B511" s="60" t="s">
        <v>32</v>
      </c>
      <c r="C511" s="61" t="s">
        <v>546</v>
      </c>
      <c r="D511" s="62">
        <v>1061795156</v>
      </c>
      <c r="E511" s="63" t="s">
        <v>585</v>
      </c>
      <c r="F511" s="60" t="s">
        <v>668</v>
      </c>
      <c r="G511" s="64"/>
      <c r="H511" s="64" t="s">
        <v>537</v>
      </c>
      <c r="I511" s="64"/>
      <c r="J511" s="65">
        <v>0</v>
      </c>
      <c r="K511" s="65" t="s">
        <v>661</v>
      </c>
      <c r="L511" s="76" t="s">
        <v>1372</v>
      </c>
      <c r="M511" s="59">
        <f>VLOOKUP(B511,'[2]deparmanentos (12)'!$C$1:$H$58,6,FALSE)</f>
        <v>28</v>
      </c>
      <c r="N511" s="59">
        <f>VLOOKUP(M511,'[2]deparmanentos (12)'!$A$1:$D$58,4,FALSE)</f>
        <v>5</v>
      </c>
      <c r="U511" s="115" t="s">
        <v>1362</v>
      </c>
      <c r="V511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('2025-1','5','28','Ocasional','1061795156','BALLESTEROS MOYAN JERALDIN','','TC','','0','Regionalización','no','no','1','292.76');</v>
      </c>
      <c r="W511" s="59" t="s">
        <v>981</v>
      </c>
      <c r="X511" s="105" t="s">
        <v>982</v>
      </c>
    </row>
    <row r="512" spans="1:24" ht="99.75" x14ac:dyDescent="0.2">
      <c r="A512" s="60" t="s">
        <v>31</v>
      </c>
      <c r="B512" s="60" t="s">
        <v>32</v>
      </c>
      <c r="C512" s="61" t="s">
        <v>546</v>
      </c>
      <c r="D512" s="62">
        <v>1144080890</v>
      </c>
      <c r="E512" s="63" t="s">
        <v>33</v>
      </c>
      <c r="F512" s="60" t="s">
        <v>668</v>
      </c>
      <c r="G512" s="64"/>
      <c r="H512" s="64" t="s">
        <v>537</v>
      </c>
      <c r="I512" s="64"/>
      <c r="J512" s="65">
        <v>0</v>
      </c>
      <c r="K512" s="65" t="s">
        <v>661</v>
      </c>
      <c r="L512" s="76">
        <v>295</v>
      </c>
      <c r="M512" s="59">
        <f>VLOOKUP(B512,'[2]deparmanentos (12)'!$C$1:$H$58,6,FALSE)</f>
        <v>28</v>
      </c>
      <c r="N512" s="59">
        <f>VLOOKUP(M512,'[2]deparmanentos (12)'!$A$1:$D$58,4,FALSE)</f>
        <v>5</v>
      </c>
      <c r="U512" s="115" t="s">
        <v>1362</v>
      </c>
      <c r="V512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('2025-1','5','28','Ocasional','1144080890','BENITEZ PANTOJA LEIDY DANIELA','','TC','','0','Regionalización','no','no','1','295');</v>
      </c>
      <c r="W512" s="59" t="s">
        <v>981</v>
      </c>
      <c r="X512" s="105" t="s">
        <v>982</v>
      </c>
    </row>
    <row r="513" spans="1:24" ht="99.75" x14ac:dyDescent="0.2">
      <c r="A513" s="60" t="s">
        <v>31</v>
      </c>
      <c r="B513" s="60" t="s">
        <v>32</v>
      </c>
      <c r="C513" s="61" t="s">
        <v>546</v>
      </c>
      <c r="D513" s="62">
        <v>94370381</v>
      </c>
      <c r="E513" s="63" t="s">
        <v>586</v>
      </c>
      <c r="F513" s="60" t="s">
        <v>668</v>
      </c>
      <c r="G513" s="64"/>
      <c r="H513" s="64" t="s">
        <v>537</v>
      </c>
      <c r="I513" s="64"/>
      <c r="J513" s="65">
        <v>0</v>
      </c>
      <c r="K513" s="65" t="s">
        <v>661</v>
      </c>
      <c r="L513" s="76" t="s">
        <v>1373</v>
      </c>
      <c r="M513" s="59">
        <f>VLOOKUP(B513,'[2]deparmanentos (12)'!$C$1:$H$58,6,FALSE)</f>
        <v>28</v>
      </c>
      <c r="N513" s="59">
        <f>VLOOKUP(M513,'[2]deparmanentos (12)'!$A$1:$D$58,4,FALSE)</f>
        <v>5</v>
      </c>
      <c r="U513" s="115" t="s">
        <v>1362</v>
      </c>
      <c r="V513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('2025-1','5','28','Ocasional','94370381','CASTRO GARCIA MAURICIO JAVIER','','TC','','0','Regionalización','no','no','1','230.03');</v>
      </c>
      <c r="W513" s="59" t="s">
        <v>981</v>
      </c>
      <c r="X513" s="105" t="s">
        <v>982</v>
      </c>
    </row>
    <row r="514" spans="1:24" ht="99.75" x14ac:dyDescent="0.2">
      <c r="A514" s="60" t="s">
        <v>31</v>
      </c>
      <c r="B514" s="60" t="s">
        <v>32</v>
      </c>
      <c r="C514" s="61" t="s">
        <v>546</v>
      </c>
      <c r="D514" s="62">
        <v>34329173</v>
      </c>
      <c r="E514" s="63" t="s">
        <v>34</v>
      </c>
      <c r="F514" s="60" t="s">
        <v>668</v>
      </c>
      <c r="G514" s="64"/>
      <c r="H514" s="64" t="s">
        <v>537</v>
      </c>
      <c r="I514" s="64"/>
      <c r="J514" s="65">
        <v>0</v>
      </c>
      <c r="K514" s="65" t="s">
        <v>661</v>
      </c>
      <c r="L514" s="76" t="s">
        <v>1374</v>
      </c>
      <c r="M514" s="59">
        <f>VLOOKUP(B514,'[2]deparmanentos (12)'!$C$1:$H$58,6,FALSE)</f>
        <v>28</v>
      </c>
      <c r="N514" s="59">
        <f>VLOOKUP(M514,'[2]deparmanentos (12)'!$A$1:$D$58,4,FALSE)</f>
        <v>5</v>
      </c>
      <c r="U514" s="115" t="s">
        <v>1362</v>
      </c>
      <c r="V514" s="104" t="str">
        <f t="shared" si="7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('2025-1','5','28','Ocasional','34329173','CHACON FLOR SANDRA LILIANA','','TC','','0','Regionalización','no','no','1','307.16');</v>
      </c>
      <c r="W514" s="59" t="s">
        <v>981</v>
      </c>
      <c r="X514" s="105" t="s">
        <v>982</v>
      </c>
    </row>
    <row r="515" spans="1:24" ht="99.75" x14ac:dyDescent="0.2">
      <c r="A515" s="60" t="s">
        <v>31</v>
      </c>
      <c r="B515" s="60" t="s">
        <v>32</v>
      </c>
      <c r="C515" s="61" t="s">
        <v>546</v>
      </c>
      <c r="D515" s="62">
        <v>10304180</v>
      </c>
      <c r="E515" s="63" t="s">
        <v>35</v>
      </c>
      <c r="F515" s="60" t="s">
        <v>668</v>
      </c>
      <c r="G515" s="64"/>
      <c r="H515" s="64" t="s">
        <v>537</v>
      </c>
      <c r="I515" s="64"/>
      <c r="J515" s="65">
        <v>0</v>
      </c>
      <c r="K515" s="65" t="s">
        <v>661</v>
      </c>
      <c r="L515" s="76">
        <v>295</v>
      </c>
      <c r="M515" s="59">
        <f>VLOOKUP(B515,'[2]deparmanentos (12)'!$C$1:$H$58,6,FALSE)</f>
        <v>28</v>
      </c>
      <c r="N515" s="59">
        <f>VLOOKUP(M515,'[2]deparmanentos (12)'!$A$1:$D$58,4,FALSE)</f>
        <v>5</v>
      </c>
      <c r="U515" s="115" t="s">
        <v>1362</v>
      </c>
      <c r="V515" s="104" t="str">
        <f t="shared" ref="V515:V578" si="8">+U515&amp;N515&amp;X515&amp;M515&amp;X515&amp;F515&amp;X515&amp;D515&amp;X515&amp;E515&amp;X515&amp;G515&amp;X515&amp;H515&amp;X515&amp;I515&amp;X515&amp;J515&amp;X515&amp;K515&amp;X515&amp;"no"&amp;X515&amp;"no"&amp;X515&amp;"1"&amp;X515&amp;L515&amp;"');"</f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('2025-1','5','28','Ocasional','10304180','GUEVARA LEON JULIAN DAVID','','TC','','0','Regionalización','no','no','1','295');</v>
      </c>
      <c r="W515" s="59" t="s">
        <v>981</v>
      </c>
      <c r="X515" s="105" t="s">
        <v>982</v>
      </c>
    </row>
    <row r="516" spans="1:24" ht="99.75" x14ac:dyDescent="0.2">
      <c r="A516" s="60" t="s">
        <v>31</v>
      </c>
      <c r="B516" s="60" t="s">
        <v>32</v>
      </c>
      <c r="C516" s="61" t="s">
        <v>546</v>
      </c>
      <c r="D516" s="62">
        <v>14835429</v>
      </c>
      <c r="E516" s="63" t="s">
        <v>36</v>
      </c>
      <c r="F516" s="60" t="s">
        <v>668</v>
      </c>
      <c r="G516" s="64"/>
      <c r="H516" s="64" t="s">
        <v>537</v>
      </c>
      <c r="I516" s="64"/>
      <c r="J516" s="65">
        <v>0</v>
      </c>
      <c r="K516" s="65" t="s">
        <v>661</v>
      </c>
      <c r="L516" s="76" t="s">
        <v>1375</v>
      </c>
      <c r="M516" s="59">
        <f>VLOOKUP(B516,'[2]deparmanentos (12)'!$C$1:$H$58,6,FALSE)</f>
        <v>28</v>
      </c>
      <c r="N516" s="59">
        <f>VLOOKUP(M516,'[2]deparmanentos (12)'!$A$1:$D$58,4,FALSE)</f>
        <v>5</v>
      </c>
      <c r="U516" s="115" t="s">
        <v>1362</v>
      </c>
      <c r="V516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('2025-1','5','28','Ocasional','14835429','HERRERA AYALA OSCAR EDUARDO','','TC','','0','Regionalización','no','no','1','299.16');</v>
      </c>
      <c r="W516" s="59" t="s">
        <v>981</v>
      </c>
      <c r="X516" s="105" t="s">
        <v>982</v>
      </c>
    </row>
    <row r="517" spans="1:24" ht="99.75" x14ac:dyDescent="0.2">
      <c r="A517" s="60" t="s">
        <v>31</v>
      </c>
      <c r="B517" s="60" t="s">
        <v>32</v>
      </c>
      <c r="C517" s="61" t="s">
        <v>546</v>
      </c>
      <c r="D517" s="62">
        <v>1143837583</v>
      </c>
      <c r="E517" s="63" t="s">
        <v>38</v>
      </c>
      <c r="F517" s="60" t="s">
        <v>668</v>
      </c>
      <c r="G517" s="64"/>
      <c r="H517" s="64" t="s">
        <v>537</v>
      </c>
      <c r="I517" s="64"/>
      <c r="J517" s="65">
        <v>0</v>
      </c>
      <c r="K517" s="65" t="s">
        <v>661</v>
      </c>
      <c r="L517" s="76" t="s">
        <v>1376</v>
      </c>
      <c r="M517" s="59">
        <f>VLOOKUP(B517,'[2]deparmanentos (12)'!$C$1:$H$58,6,FALSE)</f>
        <v>28</v>
      </c>
      <c r="N517" s="59">
        <f>VLOOKUP(M517,'[2]deparmanentos (12)'!$A$1:$D$58,4,FALSE)</f>
        <v>5</v>
      </c>
      <c r="U517" s="115" t="s">
        <v>1362</v>
      </c>
      <c r="V517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('2025-1','5','28','Ocasional','1143837583','MARTÍNEZ LÓPEZ LEIDY YARETH','','TC','','0','Regionalización','no','no','1','369.4');</v>
      </c>
      <c r="W517" s="59" t="s">
        <v>981</v>
      </c>
      <c r="X517" s="105" t="s">
        <v>982</v>
      </c>
    </row>
    <row r="518" spans="1:24" ht="99.75" x14ac:dyDescent="0.2">
      <c r="A518" s="60" t="s">
        <v>31</v>
      </c>
      <c r="B518" s="60" t="s">
        <v>32</v>
      </c>
      <c r="C518" s="61" t="s">
        <v>546</v>
      </c>
      <c r="D518" s="62">
        <v>34551930</v>
      </c>
      <c r="E518" s="63" t="s">
        <v>40</v>
      </c>
      <c r="F518" s="60" t="s">
        <v>668</v>
      </c>
      <c r="G518" s="64"/>
      <c r="H518" s="64" t="s">
        <v>537</v>
      </c>
      <c r="I518" s="64"/>
      <c r="J518" s="65">
        <v>0</v>
      </c>
      <c r="K518" s="65" t="s">
        <v>661</v>
      </c>
      <c r="L518" s="76">
        <v>321</v>
      </c>
      <c r="M518" s="59">
        <f>VLOOKUP(B518,'[2]deparmanentos (12)'!$C$1:$H$58,6,FALSE)</f>
        <v>28</v>
      </c>
      <c r="N518" s="59">
        <f>VLOOKUP(M518,'[2]deparmanentos (12)'!$A$1:$D$58,4,FALSE)</f>
        <v>5</v>
      </c>
      <c r="U518" s="115" t="s">
        <v>1362</v>
      </c>
      <c r="V518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('2025-1','5','28','Ocasional','34551930','ORTEGA MARTINEZ AURA PATRICIA','','TC','','0','Regionalización','no','no','1','321');</v>
      </c>
      <c r="W518" s="59" t="s">
        <v>981</v>
      </c>
      <c r="X518" s="105" t="s">
        <v>982</v>
      </c>
    </row>
    <row r="519" spans="1:24" ht="99.75" x14ac:dyDescent="0.2">
      <c r="A519" s="60" t="s">
        <v>31</v>
      </c>
      <c r="B519" s="60" t="s">
        <v>32</v>
      </c>
      <c r="C519" s="61" t="s">
        <v>546</v>
      </c>
      <c r="D519" s="62">
        <v>1061435915</v>
      </c>
      <c r="E519" s="63" t="s">
        <v>41</v>
      </c>
      <c r="F519" s="60" t="s">
        <v>668</v>
      </c>
      <c r="G519" s="64"/>
      <c r="H519" s="64" t="s">
        <v>537</v>
      </c>
      <c r="I519" s="64"/>
      <c r="J519" s="65">
        <v>0</v>
      </c>
      <c r="K519" s="65" t="s">
        <v>661</v>
      </c>
      <c r="L519" s="76" t="s">
        <v>1377</v>
      </c>
      <c r="M519" s="59">
        <f>VLOOKUP(B519,'[2]deparmanentos (12)'!$C$1:$H$58,6,FALSE)</f>
        <v>28</v>
      </c>
      <c r="N519" s="59">
        <f>VLOOKUP(M519,'[2]deparmanentos (12)'!$A$1:$D$58,4,FALSE)</f>
        <v>5</v>
      </c>
      <c r="U519" s="115" t="s">
        <v>1362</v>
      </c>
      <c r="V519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('2025-1','5','28','Ocasional','1061435915','ORTIZ CIFUENTES LUIS MIGUEL','','TC','','0','Regionalización','no','no','1','272.04');</v>
      </c>
      <c r="W519" s="59" t="s">
        <v>981</v>
      </c>
      <c r="X519" s="105" t="s">
        <v>982</v>
      </c>
    </row>
    <row r="520" spans="1:24" ht="99.75" x14ac:dyDescent="0.2">
      <c r="A520" s="60" t="s">
        <v>31</v>
      </c>
      <c r="B520" s="60" t="s">
        <v>32</v>
      </c>
      <c r="C520" s="61" t="s">
        <v>546</v>
      </c>
      <c r="D520" s="62">
        <v>1061691637</v>
      </c>
      <c r="E520" s="63" t="s">
        <v>42</v>
      </c>
      <c r="F520" s="60" t="s">
        <v>668</v>
      </c>
      <c r="G520" s="64"/>
      <c r="H520" s="64" t="s">
        <v>537</v>
      </c>
      <c r="I520" s="64"/>
      <c r="J520" s="65">
        <v>0</v>
      </c>
      <c r="K520" s="65" t="s">
        <v>661</v>
      </c>
      <c r="L520" s="76" t="s">
        <v>1378</v>
      </c>
      <c r="M520" s="59">
        <f>VLOOKUP(B520,'[2]deparmanentos (12)'!$C$1:$H$58,6,FALSE)</f>
        <v>28</v>
      </c>
      <c r="N520" s="59">
        <f>VLOOKUP(M520,'[2]deparmanentos (12)'!$A$1:$D$58,4,FALSE)</f>
        <v>5</v>
      </c>
      <c r="U520" s="115" t="s">
        <v>1362</v>
      </c>
      <c r="V520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('2025-1','5','28','Ocasional','1061691637','SALAZAR VALENCIA CRISTIAN FERNANDO','','TC','','0','Regionalización','no','no','1','301.38');</v>
      </c>
      <c r="W520" s="59" t="s">
        <v>981</v>
      </c>
      <c r="X520" s="105" t="s">
        <v>982</v>
      </c>
    </row>
    <row r="521" spans="1:24" ht="99.75" x14ac:dyDescent="0.2">
      <c r="A521" s="60" t="s">
        <v>31</v>
      </c>
      <c r="B521" s="60" t="s">
        <v>32</v>
      </c>
      <c r="C521" s="61" t="s">
        <v>546</v>
      </c>
      <c r="D521" s="62">
        <v>1061708024</v>
      </c>
      <c r="E521" s="63" t="s">
        <v>43</v>
      </c>
      <c r="F521" s="60" t="s">
        <v>668</v>
      </c>
      <c r="G521" s="64"/>
      <c r="H521" s="64" t="s">
        <v>537</v>
      </c>
      <c r="I521" s="64"/>
      <c r="J521" s="65">
        <v>0</v>
      </c>
      <c r="K521" s="65" t="s">
        <v>661</v>
      </c>
      <c r="L521" s="76" t="s">
        <v>1379</v>
      </c>
      <c r="M521" s="59">
        <f>VLOOKUP(B521,'[2]deparmanentos (12)'!$C$1:$H$58,6,FALSE)</f>
        <v>28</v>
      </c>
      <c r="N521" s="59">
        <f>VLOOKUP(M521,'[2]deparmanentos (12)'!$A$1:$D$58,4,FALSE)</f>
        <v>5</v>
      </c>
      <c r="U521" s="115" t="s">
        <v>1362</v>
      </c>
      <c r="V521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('2025-1','5','28','Ocasional','1061708024','VARON GUZMAN MARGARETH SOFIA','','TC','','0','Regionalización','no','no','1','223.88');</v>
      </c>
      <c r="W521" s="59" t="s">
        <v>981</v>
      </c>
      <c r="X521" s="105" t="s">
        <v>982</v>
      </c>
    </row>
    <row r="522" spans="1:24" ht="99.75" x14ac:dyDescent="0.2">
      <c r="A522" s="60" t="s">
        <v>31</v>
      </c>
      <c r="B522" s="60" t="s">
        <v>44</v>
      </c>
      <c r="C522" s="61" t="s">
        <v>546</v>
      </c>
      <c r="D522" s="62">
        <v>10292741</v>
      </c>
      <c r="E522" s="63" t="s">
        <v>45</v>
      </c>
      <c r="F522" s="60" t="s">
        <v>668</v>
      </c>
      <c r="G522" s="64"/>
      <c r="H522" s="64" t="s">
        <v>537</v>
      </c>
      <c r="I522" s="64"/>
      <c r="J522" s="65">
        <v>0</v>
      </c>
      <c r="K522" s="65" t="s">
        <v>661</v>
      </c>
      <c r="L522" s="76">
        <v>301</v>
      </c>
      <c r="M522" s="59">
        <f>VLOOKUP(B522,'[2]deparmanentos (12)'!$C$1:$H$58,6,FALSE)</f>
        <v>57</v>
      </c>
      <c r="N522" s="59">
        <f>VLOOKUP(M522,'[2]deparmanentos (12)'!$A$1:$D$58,4,FALSE)</f>
        <v>5</v>
      </c>
      <c r="U522" s="115" t="s">
        <v>1362</v>
      </c>
      <c r="V522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('2025-1','5','57','Ocasional','10292741','LOZADA GIRON JUAN PABLO','','TC','','0','Regionalización','no','no','1','301');</v>
      </c>
      <c r="W522" s="59" t="s">
        <v>981</v>
      </c>
      <c r="X522" s="105" t="s">
        <v>982</v>
      </c>
    </row>
    <row r="523" spans="1:24" ht="99.75" x14ac:dyDescent="0.2">
      <c r="A523" s="60" t="s">
        <v>31</v>
      </c>
      <c r="B523" s="60" t="s">
        <v>44</v>
      </c>
      <c r="C523" s="61" t="s">
        <v>546</v>
      </c>
      <c r="D523" s="62">
        <v>34564921</v>
      </c>
      <c r="E523" s="63" t="s">
        <v>46</v>
      </c>
      <c r="F523" s="60" t="s">
        <v>668</v>
      </c>
      <c r="G523" s="64"/>
      <c r="H523" s="64" t="s">
        <v>537</v>
      </c>
      <c r="I523" s="64"/>
      <c r="J523" s="65">
        <v>0</v>
      </c>
      <c r="K523" s="65" t="s">
        <v>661</v>
      </c>
      <c r="L523" s="76">
        <v>311</v>
      </c>
      <c r="M523" s="59">
        <f>VLOOKUP(B523,'[2]deparmanentos (12)'!$C$1:$H$58,6,FALSE)</f>
        <v>57</v>
      </c>
      <c r="N523" s="59">
        <f>VLOOKUP(M523,'[2]deparmanentos (12)'!$A$1:$D$58,4,FALSE)</f>
        <v>5</v>
      </c>
      <c r="U523" s="115" t="s">
        <v>1362</v>
      </c>
      <c r="V523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('2025-1','5','57','Ocasional','34564921','TORRES JOAQUI GABY YOLIMA','','TC','','0','Regionalización','no','no','1','311');</v>
      </c>
      <c r="W523" s="59" t="s">
        <v>981</v>
      </c>
      <c r="X523" s="105" t="s">
        <v>982</v>
      </c>
    </row>
    <row r="524" spans="1:24" ht="99.75" x14ac:dyDescent="0.2">
      <c r="A524" s="60" t="s">
        <v>31</v>
      </c>
      <c r="B524" s="60" t="s">
        <v>47</v>
      </c>
      <c r="C524" s="61" t="s">
        <v>546</v>
      </c>
      <c r="D524" s="62">
        <v>1010193089</v>
      </c>
      <c r="E524" s="63" t="s">
        <v>48</v>
      </c>
      <c r="F524" s="60" t="s">
        <v>668</v>
      </c>
      <c r="G524" s="64"/>
      <c r="H524" s="64" t="s">
        <v>539</v>
      </c>
      <c r="I524" s="64"/>
      <c r="J524" s="65">
        <v>0</v>
      </c>
      <c r="K524" s="65" t="s">
        <v>661</v>
      </c>
      <c r="L524" s="76" t="s">
        <v>1380</v>
      </c>
      <c r="M524" s="59">
        <f>VLOOKUP(B524,'[2]deparmanentos (12)'!$C$1:$H$58,6,FALSE)</f>
        <v>30</v>
      </c>
      <c r="N524" s="59">
        <f>VLOOKUP(M524,'[2]deparmanentos (12)'!$A$1:$D$58,4,FALSE)</f>
        <v>5</v>
      </c>
      <c r="U524" s="115" t="s">
        <v>1362</v>
      </c>
      <c r="V524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('2025-1','5','30','Ocasional','1010193089','OSORIO SOLARTE DANIEL','','MT','','0','Regionalización','no','no','1','224.68');</v>
      </c>
      <c r="W524" s="59" t="s">
        <v>981</v>
      </c>
      <c r="X524" s="105" t="s">
        <v>982</v>
      </c>
    </row>
    <row r="525" spans="1:24" ht="99.75" x14ac:dyDescent="0.2">
      <c r="A525" s="60" t="s">
        <v>342</v>
      </c>
      <c r="B525" s="60" t="s">
        <v>599</v>
      </c>
      <c r="C525" s="61" t="s">
        <v>546</v>
      </c>
      <c r="D525" s="62">
        <v>1061701811</v>
      </c>
      <c r="E525" s="63" t="s">
        <v>605</v>
      </c>
      <c r="F525" s="60" t="s">
        <v>668</v>
      </c>
      <c r="G525" s="64"/>
      <c r="H525" s="64" t="s">
        <v>539</v>
      </c>
      <c r="I525" s="64"/>
      <c r="J525" s="65">
        <v>0</v>
      </c>
      <c r="K525" s="65" t="s">
        <v>661</v>
      </c>
      <c r="L525" s="76" t="s">
        <v>1381</v>
      </c>
      <c r="M525" s="59">
        <f>VLOOKUP(B525,'[2]deparmanentos (12)'!$C$1:$H$58,6,FALSE)</f>
        <v>32</v>
      </c>
      <c r="N525" s="59">
        <f>VLOOKUP(M525,'[2]deparmanentos (12)'!$A$1:$D$58,4,FALSE)</f>
        <v>6</v>
      </c>
      <c r="U525" s="115" t="s">
        <v>1362</v>
      </c>
      <c r="V525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('2025-1','6','32','Ocasional','1061701811','ROSERO HERNANDEZ MARIA CLAUDIA','','MT','','0','Regionalización','no','no','1','240.04');</v>
      </c>
      <c r="W525" s="59" t="s">
        <v>981</v>
      </c>
      <c r="X525" s="105" t="s">
        <v>982</v>
      </c>
    </row>
    <row r="526" spans="1:24" ht="99.75" x14ac:dyDescent="0.2">
      <c r="A526" s="60" t="s">
        <v>342</v>
      </c>
      <c r="B526" s="60" t="s">
        <v>404</v>
      </c>
      <c r="C526" s="61" t="s">
        <v>546</v>
      </c>
      <c r="D526" s="62">
        <v>1061726506</v>
      </c>
      <c r="E526" s="63" t="s">
        <v>618</v>
      </c>
      <c r="F526" s="60" t="s">
        <v>668</v>
      </c>
      <c r="G526" s="69"/>
      <c r="H526" s="69" t="s">
        <v>537</v>
      </c>
      <c r="I526" s="69"/>
      <c r="J526" s="65">
        <v>0</v>
      </c>
      <c r="K526" s="65" t="s">
        <v>661</v>
      </c>
      <c r="L526" s="79" t="s">
        <v>1382</v>
      </c>
      <c r="M526" s="59">
        <f>VLOOKUP(B526,'[2]deparmanentos (12)'!$C$1:$H$58,6,FALSE)</f>
        <v>35</v>
      </c>
      <c r="N526" s="59">
        <f>VLOOKUP(M526,'[2]deparmanentos (12)'!$A$1:$D$58,4,FALSE)</f>
        <v>6</v>
      </c>
      <c r="U526" s="115" t="s">
        <v>1362</v>
      </c>
      <c r="V526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('2025-1','6','35','Ocasional','1061726506','MURILLO CANTERO WILSON ENRIQUE','','TC','','0','Regionalización','no','no','1','338.28');</v>
      </c>
      <c r="W526" s="59" t="s">
        <v>981</v>
      </c>
      <c r="X526" s="105" t="s">
        <v>982</v>
      </c>
    </row>
    <row r="527" spans="1:24" ht="99.75" x14ac:dyDescent="0.2">
      <c r="A527" s="60" t="s">
        <v>342</v>
      </c>
      <c r="B527" s="60" t="s">
        <v>404</v>
      </c>
      <c r="C527" s="61" t="s">
        <v>546</v>
      </c>
      <c r="D527" s="62">
        <v>5340884</v>
      </c>
      <c r="E527" s="63" t="s">
        <v>623</v>
      </c>
      <c r="F527" s="60" t="s">
        <v>668</v>
      </c>
      <c r="G527" s="64"/>
      <c r="H527" s="64" t="s">
        <v>537</v>
      </c>
      <c r="I527" s="64"/>
      <c r="J527" s="65">
        <v>0</v>
      </c>
      <c r="K527" s="65" t="s">
        <v>661</v>
      </c>
      <c r="L527" s="79" t="s">
        <v>1383</v>
      </c>
      <c r="M527" s="59">
        <f>VLOOKUP(B527,'[2]deparmanentos (12)'!$C$1:$H$58,6,FALSE)</f>
        <v>35</v>
      </c>
      <c r="N527" s="59">
        <f>VLOOKUP(M527,'[2]deparmanentos (12)'!$A$1:$D$58,4,FALSE)</f>
        <v>6</v>
      </c>
      <c r="U527" s="115" t="s">
        <v>1362</v>
      </c>
      <c r="V527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('2025-1','6','35','Ocasional','5340884','PORTILLA PALADINES LUIS ERNESTO','','TC','','0','Regionalización','no','no','1','342.65');</v>
      </c>
      <c r="W527" s="59" t="s">
        <v>981</v>
      </c>
      <c r="X527" s="105" t="s">
        <v>982</v>
      </c>
    </row>
    <row r="528" spans="1:24" ht="99.75" x14ac:dyDescent="0.2">
      <c r="A528" s="60" t="s">
        <v>625</v>
      </c>
      <c r="B528" s="60" t="s">
        <v>49</v>
      </c>
      <c r="C528" s="61" t="s">
        <v>546</v>
      </c>
      <c r="D528" s="62">
        <v>34325577</v>
      </c>
      <c r="E528" s="63" t="s">
        <v>50</v>
      </c>
      <c r="F528" s="60" t="s">
        <v>668</v>
      </c>
      <c r="G528" s="64"/>
      <c r="H528" s="64" t="s">
        <v>539</v>
      </c>
      <c r="I528" s="64"/>
      <c r="J528" s="65">
        <v>0</v>
      </c>
      <c r="K528" s="65" t="s">
        <v>661</v>
      </c>
      <c r="L528" s="76" t="s">
        <v>1384</v>
      </c>
      <c r="M528" s="59">
        <f>VLOOKUP(B528,'[2]deparmanentos (12)'!$C$1:$H$58,6,FALSE)</f>
        <v>39</v>
      </c>
      <c r="N528" s="59">
        <f>VLOOKUP(M528,'[2]deparmanentos (12)'!$A$1:$D$58,4,FALSE)</f>
        <v>7</v>
      </c>
      <c r="U528" s="115" t="s">
        <v>1362</v>
      </c>
      <c r="V528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('2025-1','7','39','Ocasional','34325577','BURBANO ORTEGA JAKELINE LORENA','','MT','','0','Regionalización','no','no','1','299.2');</v>
      </c>
      <c r="W528" s="59" t="s">
        <v>981</v>
      </c>
      <c r="X528" s="105" t="s">
        <v>982</v>
      </c>
    </row>
    <row r="529" spans="1:24" ht="99.75" x14ac:dyDescent="0.2">
      <c r="A529" s="60" t="s">
        <v>625</v>
      </c>
      <c r="B529" s="60" t="s">
        <v>49</v>
      </c>
      <c r="C529" s="61" t="s">
        <v>546</v>
      </c>
      <c r="D529" s="62">
        <v>1061731081</v>
      </c>
      <c r="E529" s="63" t="s">
        <v>51</v>
      </c>
      <c r="F529" s="60" t="s">
        <v>668</v>
      </c>
      <c r="G529" s="64"/>
      <c r="H529" s="64" t="s">
        <v>537</v>
      </c>
      <c r="I529" s="64"/>
      <c r="J529" s="65">
        <v>0</v>
      </c>
      <c r="K529" s="65" t="s">
        <v>661</v>
      </c>
      <c r="L529" s="76">
        <v>265</v>
      </c>
      <c r="M529" s="59">
        <f>VLOOKUP(B529,'[2]deparmanentos (12)'!$C$1:$H$58,6,FALSE)</f>
        <v>39</v>
      </c>
      <c r="N529" s="59">
        <f>VLOOKUP(M529,'[2]deparmanentos (12)'!$A$1:$D$58,4,FALSE)</f>
        <v>7</v>
      </c>
      <c r="U529" s="115" t="s">
        <v>1362</v>
      </c>
      <c r="V529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('2025-1','7','39','Ocasional','1061731081','CABRERA ROSERO JOSE DANILO','','TC','','0','Regionalización','no','no','1','265');</v>
      </c>
      <c r="W529" s="59" t="s">
        <v>981</v>
      </c>
      <c r="X529" s="105" t="s">
        <v>982</v>
      </c>
    </row>
    <row r="530" spans="1:24" ht="99.75" x14ac:dyDescent="0.2">
      <c r="A530" s="60" t="s">
        <v>625</v>
      </c>
      <c r="B530" s="60" t="s">
        <v>49</v>
      </c>
      <c r="C530" s="61" t="s">
        <v>546</v>
      </c>
      <c r="D530" s="62">
        <v>1130595996</v>
      </c>
      <c r="E530" s="63" t="s">
        <v>52</v>
      </c>
      <c r="F530" s="60" t="s">
        <v>668</v>
      </c>
      <c r="G530" s="64"/>
      <c r="H530" s="64" t="s">
        <v>537</v>
      </c>
      <c r="I530" s="64"/>
      <c r="J530" s="65">
        <v>0</v>
      </c>
      <c r="K530" s="65" t="s">
        <v>661</v>
      </c>
      <c r="L530" s="76" t="s">
        <v>1385</v>
      </c>
      <c r="M530" s="59">
        <f>VLOOKUP(B530,'[2]deparmanentos (12)'!$C$1:$H$58,6,FALSE)</f>
        <v>39</v>
      </c>
      <c r="N530" s="59">
        <f>VLOOKUP(M530,'[2]deparmanentos (12)'!$A$1:$D$58,4,FALSE)</f>
        <v>7</v>
      </c>
      <c r="U530" s="115" t="s">
        <v>1362</v>
      </c>
      <c r="V530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('2025-1','7','39','Ocasional','1130595996','QUINTANA VIVEROS ANDRES FERNANDO','','TC','','0','Regionalización','no','no','1','294.36');</v>
      </c>
      <c r="W530" s="59" t="s">
        <v>981</v>
      </c>
      <c r="X530" s="105" t="s">
        <v>982</v>
      </c>
    </row>
    <row r="531" spans="1:24" ht="99.75" x14ac:dyDescent="0.2">
      <c r="A531" s="60" t="s">
        <v>625</v>
      </c>
      <c r="B531" s="60" t="s">
        <v>53</v>
      </c>
      <c r="C531" s="61" t="s">
        <v>546</v>
      </c>
      <c r="D531" s="62">
        <v>16735966</v>
      </c>
      <c r="E531" s="63" t="s">
        <v>54</v>
      </c>
      <c r="F531" s="60" t="s">
        <v>668</v>
      </c>
      <c r="G531" s="64"/>
      <c r="H531" s="64" t="s">
        <v>537</v>
      </c>
      <c r="I531" s="64"/>
      <c r="J531" s="65">
        <v>0</v>
      </c>
      <c r="K531" s="65" t="s">
        <v>661</v>
      </c>
      <c r="L531" s="76">
        <v>295</v>
      </c>
      <c r="M531" s="59">
        <f>VLOOKUP(B531,'[2]deparmanentos (12)'!$C$1:$H$58,6,FALSE)</f>
        <v>40</v>
      </c>
      <c r="N531" s="59">
        <f>VLOOKUP(M531,'[2]deparmanentos (12)'!$A$1:$D$58,4,FALSE)</f>
        <v>7</v>
      </c>
      <c r="U531" s="115" t="s">
        <v>1362</v>
      </c>
      <c r="V531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('2025-1','7','40','Ocasional','16735966','MALDONADO PASCUAS  JAVIER','','TC','','0','Regionalización','no','no','1','295');</v>
      </c>
      <c r="W531" s="59" t="s">
        <v>981</v>
      </c>
      <c r="X531" s="105" t="s">
        <v>982</v>
      </c>
    </row>
    <row r="532" spans="1:24" ht="99.75" x14ac:dyDescent="0.2">
      <c r="A532" s="60" t="s">
        <v>625</v>
      </c>
      <c r="B532" s="60" t="s">
        <v>55</v>
      </c>
      <c r="C532" s="61" t="s">
        <v>546</v>
      </c>
      <c r="D532" s="62">
        <v>16649978</v>
      </c>
      <c r="E532" s="63" t="s">
        <v>56</v>
      </c>
      <c r="F532" s="60" t="s">
        <v>668</v>
      </c>
      <c r="G532" s="64"/>
      <c r="H532" s="64" t="s">
        <v>537</v>
      </c>
      <c r="I532" s="64"/>
      <c r="J532" s="65">
        <v>0</v>
      </c>
      <c r="K532" s="65" t="s">
        <v>661</v>
      </c>
      <c r="L532" s="76" t="s">
        <v>1386</v>
      </c>
      <c r="M532" s="59">
        <f>VLOOKUP(B532,'[2]deparmanentos (12)'!$C$1:$H$58,6,FALSE)</f>
        <v>41</v>
      </c>
      <c r="N532" s="59">
        <f>VLOOKUP(M532,'[2]deparmanentos (12)'!$A$1:$D$58,4,FALSE)</f>
        <v>7</v>
      </c>
      <c r="U532" s="115" t="s">
        <v>1362</v>
      </c>
      <c r="V532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('2025-1','7','41','Ocasional','16649978','MOLANO SANCHEZ GUSTAVO ADOLFO','','TC','','0','Regionalización','no','no','1','282.2');</v>
      </c>
      <c r="W532" s="59" t="s">
        <v>981</v>
      </c>
      <c r="X532" s="105" t="s">
        <v>982</v>
      </c>
    </row>
    <row r="533" spans="1:24" ht="99.75" x14ac:dyDescent="0.2">
      <c r="A533" s="60" t="s">
        <v>625</v>
      </c>
      <c r="B533" s="60" t="s">
        <v>55</v>
      </c>
      <c r="C533" s="61" t="s">
        <v>546</v>
      </c>
      <c r="D533" s="62">
        <v>4617667</v>
      </c>
      <c r="E533" s="63" t="s">
        <v>628</v>
      </c>
      <c r="F533" s="60" t="s">
        <v>668</v>
      </c>
      <c r="G533" s="64"/>
      <c r="H533" s="64" t="s">
        <v>537</v>
      </c>
      <c r="I533" s="64"/>
      <c r="J533" s="65">
        <v>0</v>
      </c>
      <c r="K533" s="65" t="s">
        <v>661</v>
      </c>
      <c r="L533" s="76" t="s">
        <v>1387</v>
      </c>
      <c r="M533" s="59">
        <f>VLOOKUP(B533,'[2]deparmanentos (12)'!$C$1:$H$58,6,FALSE)</f>
        <v>41</v>
      </c>
      <c r="N533" s="59">
        <f>VLOOKUP(M533,'[2]deparmanentos (12)'!$A$1:$D$58,4,FALSE)</f>
        <v>7</v>
      </c>
      <c r="U533" s="115" t="s">
        <v>1362</v>
      </c>
      <c r="V533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('2025-1','7','41','Ocasional','4617667','MOSQUERA S. ORLANDO DE JESUS','','TC','','0','Regionalización','no','no','1','336.6');</v>
      </c>
      <c r="W533" s="59" t="s">
        <v>981</v>
      </c>
      <c r="X533" s="105" t="s">
        <v>982</v>
      </c>
    </row>
    <row r="534" spans="1:24" ht="99.75" x14ac:dyDescent="0.2">
      <c r="A534" s="60" t="s">
        <v>625</v>
      </c>
      <c r="B534" s="60" t="s">
        <v>55</v>
      </c>
      <c r="C534" s="61" t="s">
        <v>546</v>
      </c>
      <c r="D534" s="62">
        <v>76320466</v>
      </c>
      <c r="E534" s="63" t="s">
        <v>57</v>
      </c>
      <c r="F534" s="60" t="s">
        <v>668</v>
      </c>
      <c r="G534" s="64"/>
      <c r="H534" s="64" t="s">
        <v>537</v>
      </c>
      <c r="I534" s="64"/>
      <c r="J534" s="65">
        <v>0</v>
      </c>
      <c r="K534" s="65" t="s">
        <v>661</v>
      </c>
      <c r="L534" s="76">
        <v>341</v>
      </c>
      <c r="M534" s="59">
        <f>VLOOKUP(B534,'[2]deparmanentos (12)'!$C$1:$H$58,6,FALSE)</f>
        <v>41</v>
      </c>
      <c r="N534" s="59">
        <f>VLOOKUP(M534,'[2]deparmanentos (12)'!$A$1:$D$58,4,FALSE)</f>
        <v>7</v>
      </c>
      <c r="U534" s="115" t="s">
        <v>1362</v>
      </c>
      <c r="V534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('2025-1','7','41','Ocasional','76320466','RENGIFO VELASCO ROBERTO CARLOS','','TC','','0','Regionalización','no','no','1','341');</v>
      </c>
      <c r="W534" s="59" t="s">
        <v>981</v>
      </c>
      <c r="X534" s="105" t="s">
        <v>982</v>
      </c>
    </row>
    <row r="535" spans="1:24" ht="99.75" x14ac:dyDescent="0.2">
      <c r="A535" s="60" t="s">
        <v>625</v>
      </c>
      <c r="B535" s="60" t="s">
        <v>55</v>
      </c>
      <c r="C535" s="61" t="s">
        <v>546</v>
      </c>
      <c r="D535" s="62">
        <v>34316135</v>
      </c>
      <c r="E535" s="63" t="s">
        <v>58</v>
      </c>
      <c r="F535" s="60" t="s">
        <v>668</v>
      </c>
      <c r="G535" s="64"/>
      <c r="H535" s="64" t="s">
        <v>537</v>
      </c>
      <c r="I535" s="64"/>
      <c r="J535" s="65">
        <v>0</v>
      </c>
      <c r="K535" s="65" t="s">
        <v>661</v>
      </c>
      <c r="L535" s="76">
        <v>341</v>
      </c>
      <c r="M535" s="59">
        <f>VLOOKUP(B535,'[2]deparmanentos (12)'!$C$1:$H$58,6,FALSE)</f>
        <v>41</v>
      </c>
      <c r="N535" s="59">
        <f>VLOOKUP(M535,'[2]deparmanentos (12)'!$A$1:$D$58,4,FALSE)</f>
        <v>7</v>
      </c>
      <c r="U535" s="115" t="s">
        <v>1362</v>
      </c>
      <c r="V535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('2025-1','7','41','Ocasional','34316135','ROMERO ROMERO SILVIA GUISELA','','TC','','0','Regionalización','no','no','1','341');</v>
      </c>
      <c r="W535" s="59" t="s">
        <v>981</v>
      </c>
      <c r="X535" s="105" t="s">
        <v>982</v>
      </c>
    </row>
    <row r="536" spans="1:24" ht="99.75" x14ac:dyDescent="0.2">
      <c r="A536" s="60" t="s">
        <v>625</v>
      </c>
      <c r="B536" s="60" t="s">
        <v>55</v>
      </c>
      <c r="C536" s="61" t="s">
        <v>546</v>
      </c>
      <c r="D536" s="62">
        <v>87066143</v>
      </c>
      <c r="E536" s="63" t="s">
        <v>450</v>
      </c>
      <c r="F536" s="60" t="s">
        <v>668</v>
      </c>
      <c r="G536" s="64"/>
      <c r="H536" s="64" t="s">
        <v>537</v>
      </c>
      <c r="I536" s="64"/>
      <c r="J536" s="65">
        <v>0</v>
      </c>
      <c r="K536" s="65" t="s">
        <v>661</v>
      </c>
      <c r="L536" s="76">
        <v>295</v>
      </c>
      <c r="M536" s="59">
        <f>VLOOKUP(B536,'[2]deparmanentos (12)'!$C$1:$H$58,6,FALSE)</f>
        <v>41</v>
      </c>
      <c r="N536" s="59">
        <f>VLOOKUP(M536,'[2]deparmanentos (12)'!$A$1:$D$58,4,FALSE)</f>
        <v>7</v>
      </c>
      <c r="U536" s="115" t="s">
        <v>1362</v>
      </c>
      <c r="V536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('2025-1','7','41','Ocasional','87066143','ROSERO MONTENEGRO MARIO JAVIER','','TC','','0','Regionalización','no','no','1','295');</v>
      </c>
      <c r="W536" s="59" t="s">
        <v>981</v>
      </c>
      <c r="X536" s="105" t="s">
        <v>982</v>
      </c>
    </row>
    <row r="537" spans="1:24" ht="99.75" x14ac:dyDescent="0.2">
      <c r="A537" s="60" t="s">
        <v>625</v>
      </c>
      <c r="B537" s="60" t="s">
        <v>55</v>
      </c>
      <c r="C537" s="61" t="s">
        <v>546</v>
      </c>
      <c r="D537" s="62">
        <v>31577954</v>
      </c>
      <c r="E537" s="63" t="s">
        <v>59</v>
      </c>
      <c r="F537" s="60" t="s">
        <v>668</v>
      </c>
      <c r="G537" s="64"/>
      <c r="H537" s="64" t="s">
        <v>537</v>
      </c>
      <c r="I537" s="64"/>
      <c r="J537" s="65">
        <v>0</v>
      </c>
      <c r="K537" s="65" t="s">
        <v>661</v>
      </c>
      <c r="L537" s="76" t="s">
        <v>1388</v>
      </c>
      <c r="M537" s="59">
        <f>VLOOKUP(B537,'[2]deparmanentos (12)'!$C$1:$H$58,6,FALSE)</f>
        <v>41</v>
      </c>
      <c r="N537" s="59">
        <f>VLOOKUP(M537,'[2]deparmanentos (12)'!$A$1:$D$58,4,FALSE)</f>
        <v>7</v>
      </c>
      <c r="U537" s="115" t="s">
        <v>1362</v>
      </c>
      <c r="V537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('2025-1','7','41','Ocasional','31577954','SALAZAR GUTIERREZ MONICA ANDREA','','TC','','0','Regionalización','no','no','1','333.2');</v>
      </c>
      <c r="W537" s="59" t="s">
        <v>981</v>
      </c>
      <c r="X537" s="105" t="s">
        <v>982</v>
      </c>
    </row>
    <row r="538" spans="1:24" ht="99.75" x14ac:dyDescent="0.2">
      <c r="A538" s="60" t="s">
        <v>625</v>
      </c>
      <c r="B538" s="60" t="s">
        <v>60</v>
      </c>
      <c r="C538" s="61" t="s">
        <v>546</v>
      </c>
      <c r="D538" s="62">
        <v>1061714476</v>
      </c>
      <c r="E538" s="63" t="s">
        <v>631</v>
      </c>
      <c r="F538" s="60" t="s">
        <v>668</v>
      </c>
      <c r="G538" s="85"/>
      <c r="H538" s="85" t="s">
        <v>537</v>
      </c>
      <c r="I538" s="85"/>
      <c r="J538" s="65">
        <v>0</v>
      </c>
      <c r="K538" s="65" t="s">
        <v>661</v>
      </c>
      <c r="L538" s="76" t="s">
        <v>1389</v>
      </c>
      <c r="M538" s="59">
        <f>VLOOKUP(B538,'[2]deparmanentos (12)'!$C$1:$H$58,6,FALSE)</f>
        <v>42</v>
      </c>
      <c r="N538" s="59">
        <f>VLOOKUP(M538,'[2]deparmanentos (12)'!$A$1:$D$58,4,FALSE)</f>
        <v>7</v>
      </c>
      <c r="U538" s="115" t="s">
        <v>1362</v>
      </c>
      <c r="V538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('2025-1','7','42','Ocasional','1061714476','CALDON PALECHOR JOHANNA FABIOLA','','TC','','0','Regionalización','no','no','1','299.72');</v>
      </c>
      <c r="W538" s="59" t="s">
        <v>981</v>
      </c>
      <c r="X538" s="105" t="s">
        <v>982</v>
      </c>
    </row>
    <row r="539" spans="1:24" ht="99.75" x14ac:dyDescent="0.2">
      <c r="A539" s="60" t="s">
        <v>625</v>
      </c>
      <c r="B539" s="60" t="s">
        <v>60</v>
      </c>
      <c r="C539" s="61" t="s">
        <v>546</v>
      </c>
      <c r="D539" s="62">
        <v>6253782</v>
      </c>
      <c r="E539" s="63" t="s">
        <v>62</v>
      </c>
      <c r="F539" s="60" t="s">
        <v>668</v>
      </c>
      <c r="G539" s="85"/>
      <c r="H539" s="85" t="s">
        <v>537</v>
      </c>
      <c r="I539" s="85"/>
      <c r="J539" s="65">
        <v>0</v>
      </c>
      <c r="K539" s="65" t="s">
        <v>661</v>
      </c>
      <c r="L539" s="76" t="s">
        <v>1387</v>
      </c>
      <c r="M539" s="59">
        <f>VLOOKUP(B539,'[2]deparmanentos (12)'!$C$1:$H$58,6,FALSE)</f>
        <v>42</v>
      </c>
      <c r="N539" s="59">
        <f>VLOOKUP(M539,'[2]deparmanentos (12)'!$A$1:$D$58,4,FALSE)</f>
        <v>7</v>
      </c>
      <c r="U539" s="115" t="s">
        <v>1362</v>
      </c>
      <c r="V539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('2025-1','7','42','Ocasional','6253782','GARCIA GOMEZ JAINER ENRIQUE','','TC','','0','Regionalización','no','no','1','336.6');</v>
      </c>
      <c r="W539" s="59" t="s">
        <v>981</v>
      </c>
      <c r="X539" s="105" t="s">
        <v>982</v>
      </c>
    </row>
    <row r="540" spans="1:24" ht="99.75" x14ac:dyDescent="0.2">
      <c r="A540" s="60" t="s">
        <v>625</v>
      </c>
      <c r="B540" s="60" t="s">
        <v>60</v>
      </c>
      <c r="C540" s="61" t="s">
        <v>546</v>
      </c>
      <c r="D540" s="62">
        <v>25281745</v>
      </c>
      <c r="E540" s="63" t="s">
        <v>63</v>
      </c>
      <c r="F540" s="60" t="s">
        <v>668</v>
      </c>
      <c r="G540" s="85"/>
      <c r="H540" s="85" t="s">
        <v>537</v>
      </c>
      <c r="I540" s="85"/>
      <c r="J540" s="65">
        <v>0</v>
      </c>
      <c r="K540" s="65" t="s">
        <v>661</v>
      </c>
      <c r="L540" s="76" t="s">
        <v>1390</v>
      </c>
      <c r="M540" s="59">
        <f>VLOOKUP(B540,'[2]deparmanentos (12)'!$C$1:$H$58,6,FALSE)</f>
        <v>42</v>
      </c>
      <c r="N540" s="59">
        <f>VLOOKUP(M540,'[2]deparmanentos (12)'!$A$1:$D$58,4,FALSE)</f>
        <v>7</v>
      </c>
      <c r="U540" s="115" t="s">
        <v>1362</v>
      </c>
      <c r="V540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('2025-1','7','42','Ocasional','25281745','GONZÁLEZ MEDINA BÁRBARA','','TC','','0','Regionalización','no','no','1','318.83');</v>
      </c>
      <c r="W540" s="59" t="s">
        <v>981</v>
      </c>
      <c r="X540" s="105" t="s">
        <v>982</v>
      </c>
    </row>
    <row r="541" spans="1:24" ht="99.75" x14ac:dyDescent="0.2">
      <c r="A541" s="60" t="s">
        <v>625</v>
      </c>
      <c r="B541" s="60" t="s">
        <v>60</v>
      </c>
      <c r="C541" s="61" t="s">
        <v>546</v>
      </c>
      <c r="D541" s="62">
        <v>1061703666</v>
      </c>
      <c r="E541" s="63" t="s">
        <v>457</v>
      </c>
      <c r="F541" s="60" t="s">
        <v>668</v>
      </c>
      <c r="G541" s="85"/>
      <c r="H541" s="85" t="s">
        <v>537</v>
      </c>
      <c r="I541" s="85"/>
      <c r="J541" s="65">
        <v>0</v>
      </c>
      <c r="K541" s="65" t="s">
        <v>661</v>
      </c>
      <c r="L541" s="76" t="s">
        <v>1391</v>
      </c>
      <c r="M541" s="59">
        <f>VLOOKUP(B541,'[2]deparmanentos (12)'!$C$1:$H$58,6,FALSE)</f>
        <v>42</v>
      </c>
      <c r="N541" s="59">
        <f>VLOOKUP(M541,'[2]deparmanentos (12)'!$A$1:$D$58,4,FALSE)</f>
        <v>7</v>
      </c>
      <c r="U541" s="115" t="s">
        <v>1362</v>
      </c>
      <c r="V541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('2025-1','7','42','Ocasional','1061703666','RODRIGUEZ CABEZAS SANTIAGO JOSE','','TC','','0','Regionalización','no','no','1','307.4');</v>
      </c>
      <c r="W541" s="59" t="s">
        <v>981</v>
      </c>
      <c r="X541" s="105" t="s">
        <v>982</v>
      </c>
    </row>
    <row r="542" spans="1:24" ht="99.75" x14ac:dyDescent="0.2">
      <c r="A542" s="60" t="s">
        <v>625</v>
      </c>
      <c r="B542" s="60" t="s">
        <v>60</v>
      </c>
      <c r="C542" s="61" t="s">
        <v>546</v>
      </c>
      <c r="D542" s="62">
        <v>94379402</v>
      </c>
      <c r="E542" s="63" t="s">
        <v>633</v>
      </c>
      <c r="F542" s="60" t="s">
        <v>668</v>
      </c>
      <c r="G542" s="85"/>
      <c r="H542" s="85" t="s">
        <v>537</v>
      </c>
      <c r="I542" s="85"/>
      <c r="J542" s="65">
        <v>0</v>
      </c>
      <c r="K542" s="65" t="s">
        <v>661</v>
      </c>
      <c r="L542" s="76">
        <v>341</v>
      </c>
      <c r="M542" s="59">
        <f>VLOOKUP(B542,'[2]deparmanentos (12)'!$C$1:$H$58,6,FALSE)</f>
        <v>42</v>
      </c>
      <c r="N542" s="59">
        <f>VLOOKUP(M542,'[2]deparmanentos (12)'!$A$1:$D$58,4,FALSE)</f>
        <v>7</v>
      </c>
      <c r="U542" s="115" t="s">
        <v>1362</v>
      </c>
      <c r="V542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('2025-1','7','42','Ocasional','94379402','SANCHEZ ESPINOSA  GIOVANNI','','TC','','0','Regionalización','no','no','1','341');</v>
      </c>
      <c r="W542" s="59" t="s">
        <v>981</v>
      </c>
      <c r="X542" s="105" t="s">
        <v>982</v>
      </c>
    </row>
    <row r="543" spans="1:24" ht="99.75" x14ac:dyDescent="0.2">
      <c r="A543" s="60" t="s">
        <v>625</v>
      </c>
      <c r="B543" s="60" t="s">
        <v>60</v>
      </c>
      <c r="C543" s="61" t="s">
        <v>546</v>
      </c>
      <c r="D543" s="62">
        <v>1061696382</v>
      </c>
      <c r="E543" s="63" t="s">
        <v>65</v>
      </c>
      <c r="F543" s="60" t="s">
        <v>668</v>
      </c>
      <c r="G543" s="85"/>
      <c r="H543" s="85" t="s">
        <v>537</v>
      </c>
      <c r="I543" s="85"/>
      <c r="J543" s="65">
        <v>0</v>
      </c>
      <c r="K543" s="65" t="s">
        <v>661</v>
      </c>
      <c r="L543" s="76">
        <v>295</v>
      </c>
      <c r="M543" s="59">
        <f>VLOOKUP(B543,'[2]deparmanentos (12)'!$C$1:$H$58,6,FALSE)</f>
        <v>42</v>
      </c>
      <c r="N543" s="59">
        <f>VLOOKUP(M543,'[2]deparmanentos (12)'!$A$1:$D$58,4,FALSE)</f>
        <v>7</v>
      </c>
      <c r="U543" s="115" t="s">
        <v>1362</v>
      </c>
      <c r="V543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('2025-1','7','42','Ocasional','1061696382','VIVEROS CUASQUER ANDREA CRISTINA','','TC','','0','Regionalización','no','no','1','295');</v>
      </c>
      <c r="W543" s="59" t="s">
        <v>981</v>
      </c>
      <c r="X543" s="105" t="s">
        <v>982</v>
      </c>
    </row>
    <row r="544" spans="1:24" ht="99.75" x14ac:dyDescent="0.2">
      <c r="A544" s="60" t="s">
        <v>66</v>
      </c>
      <c r="B544" s="60" t="s">
        <v>67</v>
      </c>
      <c r="C544" s="61" t="s">
        <v>546</v>
      </c>
      <c r="D544" s="62">
        <v>222</v>
      </c>
      <c r="E544" s="63" t="s">
        <v>112</v>
      </c>
      <c r="F544" s="60" t="s">
        <v>668</v>
      </c>
      <c r="G544" s="64"/>
      <c r="H544" s="64" t="s">
        <v>537</v>
      </c>
      <c r="I544" s="64"/>
      <c r="J544" s="65">
        <v>0</v>
      </c>
      <c r="K544" s="65" t="s">
        <v>661</v>
      </c>
      <c r="L544" s="76">
        <v>380</v>
      </c>
      <c r="M544" s="59">
        <f>VLOOKUP(B544,'[2]deparmanentos (12)'!$C$1:$H$58,6,FALSE)</f>
        <v>43</v>
      </c>
      <c r="N544" s="59">
        <f>VLOOKUP(M544,'[2]deparmanentos (12)'!$A$1:$D$58,4,FALSE)</f>
        <v>8</v>
      </c>
      <c r="U544" s="115" t="s">
        <v>1362</v>
      </c>
      <c r="V544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('2025-1','8','43','Ocasional','222','NN','','TC','','0','Regionalización','no','no','1','380');</v>
      </c>
      <c r="W544" s="59" t="s">
        <v>981</v>
      </c>
      <c r="X544" s="105" t="s">
        <v>982</v>
      </c>
    </row>
    <row r="545" spans="1:24" ht="99.75" x14ac:dyDescent="0.2">
      <c r="A545" s="60" t="s">
        <v>66</v>
      </c>
      <c r="B545" s="60" t="s">
        <v>67</v>
      </c>
      <c r="C545" s="61" t="s">
        <v>546</v>
      </c>
      <c r="D545" s="62">
        <v>222</v>
      </c>
      <c r="E545" s="63" t="s">
        <v>112</v>
      </c>
      <c r="F545" s="60" t="s">
        <v>668</v>
      </c>
      <c r="G545" s="64"/>
      <c r="H545" s="64" t="s">
        <v>537</v>
      </c>
      <c r="I545" s="64"/>
      <c r="J545" s="65">
        <v>0</v>
      </c>
      <c r="K545" s="65" t="s">
        <v>661</v>
      </c>
      <c r="L545" s="76">
        <v>380</v>
      </c>
      <c r="M545" s="59">
        <f>VLOOKUP(B545,'[2]deparmanentos (12)'!$C$1:$H$58,6,FALSE)</f>
        <v>43</v>
      </c>
      <c r="N545" s="59">
        <f>VLOOKUP(M545,'[2]deparmanentos (12)'!$A$1:$D$58,4,FALSE)</f>
        <v>8</v>
      </c>
      <c r="U545" s="115" t="s">
        <v>1362</v>
      </c>
      <c r="V545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('2025-1','8','43','Ocasional','222','NN','','TC','','0','Regionalización','no','no','1','380');</v>
      </c>
      <c r="W545" s="59" t="s">
        <v>981</v>
      </c>
      <c r="X545" s="105" t="s">
        <v>982</v>
      </c>
    </row>
    <row r="546" spans="1:24" ht="99.75" x14ac:dyDescent="0.2">
      <c r="A546" s="60" t="s">
        <v>66</v>
      </c>
      <c r="B546" s="60" t="s">
        <v>67</v>
      </c>
      <c r="C546" s="61" t="s">
        <v>546</v>
      </c>
      <c r="D546" s="62">
        <v>222</v>
      </c>
      <c r="E546" s="63" t="s">
        <v>112</v>
      </c>
      <c r="F546" s="60" t="s">
        <v>668</v>
      </c>
      <c r="G546" s="64"/>
      <c r="H546" s="64" t="s">
        <v>537</v>
      </c>
      <c r="I546" s="64"/>
      <c r="J546" s="65">
        <v>0</v>
      </c>
      <c r="K546" s="65" t="s">
        <v>661</v>
      </c>
      <c r="L546" s="76">
        <v>380</v>
      </c>
      <c r="M546" s="59">
        <f>VLOOKUP(B546,'[2]deparmanentos (12)'!$C$1:$H$58,6,FALSE)</f>
        <v>43</v>
      </c>
      <c r="N546" s="59">
        <f>VLOOKUP(M546,'[2]deparmanentos (12)'!$A$1:$D$58,4,FALSE)</f>
        <v>8</v>
      </c>
      <c r="U546" s="115" t="s">
        <v>1362</v>
      </c>
      <c r="V546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('2025-1','8','43','Ocasional','222','NN','','TC','','0','Regionalización','no','no','1','380');</v>
      </c>
      <c r="W546" s="59" t="s">
        <v>981</v>
      </c>
      <c r="X546" s="105" t="s">
        <v>982</v>
      </c>
    </row>
    <row r="547" spans="1:24" ht="99.75" x14ac:dyDescent="0.2">
      <c r="A547" s="60" t="s">
        <v>66</v>
      </c>
      <c r="B547" s="60" t="s">
        <v>67</v>
      </c>
      <c r="C547" s="61" t="s">
        <v>546</v>
      </c>
      <c r="D547" s="62">
        <v>1061710648</v>
      </c>
      <c r="E547" s="63" t="s">
        <v>68</v>
      </c>
      <c r="F547" s="60" t="s">
        <v>668</v>
      </c>
      <c r="G547" s="64"/>
      <c r="H547" s="64" t="s">
        <v>537</v>
      </c>
      <c r="I547" s="64"/>
      <c r="J547" s="65">
        <v>0</v>
      </c>
      <c r="K547" s="65" t="s">
        <v>661</v>
      </c>
      <c r="L547" s="76">
        <v>247</v>
      </c>
      <c r="M547" s="59">
        <f>VLOOKUP(B547,'[2]deparmanentos (12)'!$C$1:$H$58,6,FALSE)</f>
        <v>43</v>
      </c>
      <c r="N547" s="59">
        <f>VLOOKUP(M547,'[2]deparmanentos (12)'!$A$1:$D$58,4,FALSE)</f>
        <v>8</v>
      </c>
      <c r="U547" s="115" t="s">
        <v>1362</v>
      </c>
      <c r="V547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('2025-1','8','43','Ocasional','1061710648','PEREZ ORDOÑEZ JULIAN RODRIGO','','TC','','0','Regionalización','no','no','1','247');</v>
      </c>
      <c r="W547" s="59" t="s">
        <v>981</v>
      </c>
      <c r="X547" s="105" t="s">
        <v>982</v>
      </c>
    </row>
    <row r="548" spans="1:24" ht="99.75" x14ac:dyDescent="0.2">
      <c r="A548" s="60" t="s">
        <v>66</v>
      </c>
      <c r="B548" s="60" t="s">
        <v>67</v>
      </c>
      <c r="C548" s="61" t="s">
        <v>546</v>
      </c>
      <c r="D548" s="62">
        <v>10492541</v>
      </c>
      <c r="E548" s="63" t="s">
        <v>637</v>
      </c>
      <c r="F548" s="60" t="s">
        <v>668</v>
      </c>
      <c r="G548" s="64"/>
      <c r="H548" s="64" t="s">
        <v>537</v>
      </c>
      <c r="I548" s="64"/>
      <c r="J548" s="65">
        <v>0</v>
      </c>
      <c r="K548" s="65" t="s">
        <v>661</v>
      </c>
      <c r="L548" s="76">
        <v>321</v>
      </c>
      <c r="M548" s="59">
        <f>VLOOKUP(B548,'[2]deparmanentos (12)'!$C$1:$H$58,6,FALSE)</f>
        <v>43</v>
      </c>
      <c r="N548" s="59">
        <f>VLOOKUP(M548,'[2]deparmanentos (12)'!$A$1:$D$58,4,FALSE)</f>
        <v>8</v>
      </c>
      <c r="U548" s="115" t="s">
        <v>1362</v>
      </c>
      <c r="V548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('2025-1','8','43','Ocasional','10492541','POTES G. MANUEL JULIAN CAMILO','','TC','','0','Regionalización','no','no','1','321');</v>
      </c>
      <c r="W548" s="59" t="s">
        <v>981</v>
      </c>
      <c r="X548" s="105" t="s">
        <v>982</v>
      </c>
    </row>
    <row r="549" spans="1:24" ht="99.75" x14ac:dyDescent="0.2">
      <c r="A549" s="60" t="s">
        <v>66</v>
      </c>
      <c r="B549" s="60" t="s">
        <v>471</v>
      </c>
      <c r="C549" s="61" t="s">
        <v>546</v>
      </c>
      <c r="D549" s="62">
        <v>222</v>
      </c>
      <c r="E549" s="62" t="s">
        <v>112</v>
      </c>
      <c r="F549" s="60" t="s">
        <v>668</v>
      </c>
      <c r="G549" s="69"/>
      <c r="H549" s="69" t="s">
        <v>537</v>
      </c>
      <c r="I549" s="69"/>
      <c r="J549" s="65">
        <v>0</v>
      </c>
      <c r="K549" s="65" t="s">
        <v>661</v>
      </c>
      <c r="L549" s="76">
        <v>380</v>
      </c>
      <c r="M549" s="59">
        <f>VLOOKUP(B549,'[2]deparmanentos (12)'!$C$1:$H$58,6,FALSE)</f>
        <v>44</v>
      </c>
      <c r="N549" s="59">
        <f>VLOOKUP(M549,'[2]deparmanentos (12)'!$A$1:$D$58,4,FALSE)</f>
        <v>8</v>
      </c>
      <c r="U549" s="115" t="s">
        <v>1362</v>
      </c>
      <c r="V549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('2025-1','8','44','Ocasional','222','NN','','TC','','0','Regionalización','no','no','1','380');</v>
      </c>
      <c r="W549" s="59" t="s">
        <v>981</v>
      </c>
      <c r="X549" s="105" t="s">
        <v>982</v>
      </c>
    </row>
    <row r="550" spans="1:24" ht="99.75" x14ac:dyDescent="0.2">
      <c r="A550" s="60" t="s">
        <v>66</v>
      </c>
      <c r="B550" s="60" t="s">
        <v>471</v>
      </c>
      <c r="C550" s="61" t="s">
        <v>546</v>
      </c>
      <c r="D550" s="62">
        <v>222</v>
      </c>
      <c r="E550" s="62" t="s">
        <v>112</v>
      </c>
      <c r="F550" s="60" t="s">
        <v>668</v>
      </c>
      <c r="G550" s="69"/>
      <c r="H550" s="69" t="s">
        <v>537</v>
      </c>
      <c r="I550" s="69"/>
      <c r="J550" s="65">
        <v>0</v>
      </c>
      <c r="K550" s="65" t="s">
        <v>661</v>
      </c>
      <c r="L550" s="76">
        <v>380</v>
      </c>
      <c r="M550" s="59">
        <f>VLOOKUP(B550,'[2]deparmanentos (12)'!$C$1:$H$58,6,FALSE)</f>
        <v>44</v>
      </c>
      <c r="N550" s="59">
        <f>VLOOKUP(M550,'[2]deparmanentos (12)'!$A$1:$D$58,4,FALSE)</f>
        <v>8</v>
      </c>
      <c r="U550" s="115" t="s">
        <v>1362</v>
      </c>
      <c r="V550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('2025-1','8','44','Ocasional','222','NN','','TC','','0','Regionalización','no','no','1','380');</v>
      </c>
      <c r="W550" s="59" t="s">
        <v>981</v>
      </c>
      <c r="X550" s="105" t="s">
        <v>982</v>
      </c>
    </row>
    <row r="551" spans="1:24" ht="99.75" x14ac:dyDescent="0.2">
      <c r="A551" s="60" t="s">
        <v>66</v>
      </c>
      <c r="B551" s="60" t="s">
        <v>69</v>
      </c>
      <c r="C551" s="61" t="s">
        <v>546</v>
      </c>
      <c r="D551" s="62">
        <v>222</v>
      </c>
      <c r="E551" s="63" t="s">
        <v>112</v>
      </c>
      <c r="F551" s="60" t="s">
        <v>668</v>
      </c>
      <c r="G551" s="64"/>
      <c r="H551" s="64" t="s">
        <v>537</v>
      </c>
      <c r="I551" s="64"/>
      <c r="J551" s="65">
        <v>0</v>
      </c>
      <c r="K551" s="65" t="s">
        <v>661</v>
      </c>
      <c r="L551" s="76">
        <v>380</v>
      </c>
      <c r="M551" s="59">
        <f>VLOOKUP(B551,'[2]deparmanentos (12)'!$C$1:$H$58,6,FALSE)</f>
        <v>45</v>
      </c>
      <c r="N551" s="59">
        <f>VLOOKUP(M551,'[2]deparmanentos (12)'!$A$1:$D$58,4,FALSE)</f>
        <v>8</v>
      </c>
      <c r="U551" s="115" t="s">
        <v>1362</v>
      </c>
      <c r="V551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('2025-1','8','45','Ocasional','222','NN','','TC','','0','Regionalización','no','no','1','380');</v>
      </c>
      <c r="W551" s="59" t="s">
        <v>981</v>
      </c>
      <c r="X551" s="105" t="s">
        <v>982</v>
      </c>
    </row>
    <row r="552" spans="1:24" ht="99.75" x14ac:dyDescent="0.2">
      <c r="A552" s="60" t="s">
        <v>66</v>
      </c>
      <c r="B552" s="60" t="s">
        <v>69</v>
      </c>
      <c r="C552" s="61" t="s">
        <v>546</v>
      </c>
      <c r="D552" s="62">
        <v>222</v>
      </c>
      <c r="E552" s="63" t="s">
        <v>112</v>
      </c>
      <c r="F552" s="60" t="s">
        <v>668</v>
      </c>
      <c r="G552" s="64"/>
      <c r="H552" s="64" t="s">
        <v>537</v>
      </c>
      <c r="I552" s="64"/>
      <c r="J552" s="65">
        <v>0</v>
      </c>
      <c r="K552" s="65" t="s">
        <v>661</v>
      </c>
      <c r="L552" s="76">
        <v>380</v>
      </c>
      <c r="M552" s="59">
        <f>VLOOKUP(B552,'[2]deparmanentos (12)'!$C$1:$H$58,6,FALSE)</f>
        <v>45</v>
      </c>
      <c r="N552" s="59">
        <f>VLOOKUP(M552,'[2]deparmanentos (12)'!$A$1:$D$58,4,FALSE)</f>
        <v>8</v>
      </c>
      <c r="U552" s="115" t="s">
        <v>1362</v>
      </c>
      <c r="V552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('2025-1','8','45','Ocasional','222','NN','','TC','','0','Regionalización','no','no','1','380');</v>
      </c>
      <c r="W552" s="59" t="s">
        <v>981</v>
      </c>
      <c r="X552" s="105" t="s">
        <v>982</v>
      </c>
    </row>
    <row r="553" spans="1:24" ht="99.75" x14ac:dyDescent="0.2">
      <c r="A553" s="60" t="s">
        <v>66</v>
      </c>
      <c r="B553" s="60" t="s">
        <v>69</v>
      </c>
      <c r="C553" s="61" t="s">
        <v>546</v>
      </c>
      <c r="D553" s="62">
        <v>80816202</v>
      </c>
      <c r="E553" s="63" t="s">
        <v>640</v>
      </c>
      <c r="F553" s="60" t="s">
        <v>668</v>
      </c>
      <c r="G553" s="64"/>
      <c r="H553" s="64" t="s">
        <v>537</v>
      </c>
      <c r="I553" s="64"/>
      <c r="J553" s="65">
        <v>0</v>
      </c>
      <c r="K553" s="65" t="s">
        <v>661</v>
      </c>
      <c r="L553" s="76" t="s">
        <v>1392</v>
      </c>
      <c r="M553" s="59">
        <f>VLOOKUP(B553,'[2]deparmanentos (12)'!$C$1:$H$58,6,FALSE)</f>
        <v>45</v>
      </c>
      <c r="N553" s="59">
        <f>VLOOKUP(M553,'[2]deparmanentos (12)'!$A$1:$D$58,4,FALSE)</f>
        <v>8</v>
      </c>
      <c r="U553" s="115" t="s">
        <v>1362</v>
      </c>
      <c r="V553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('2025-1','8','45','Ocasional','80816202','RODRIGUEZ C. EDGAR ALEXANDER','','TC','','0','Regionalización','no','no','1','258.4');</v>
      </c>
      <c r="W553" s="59" t="s">
        <v>981</v>
      </c>
      <c r="X553" s="105" t="s">
        <v>982</v>
      </c>
    </row>
    <row r="554" spans="1:24" ht="99.75" x14ac:dyDescent="0.2">
      <c r="A554" s="60" t="s">
        <v>66</v>
      </c>
      <c r="B554" s="60" t="s">
        <v>481</v>
      </c>
      <c r="C554" s="61" t="s">
        <v>546</v>
      </c>
      <c r="D554" s="62">
        <v>222</v>
      </c>
      <c r="E554" s="63" t="s">
        <v>112</v>
      </c>
      <c r="F554" s="60" t="s">
        <v>668</v>
      </c>
      <c r="G554" s="64"/>
      <c r="H554" s="64" t="s">
        <v>537</v>
      </c>
      <c r="I554" s="64"/>
      <c r="J554" s="65">
        <v>0</v>
      </c>
      <c r="K554" s="65" t="s">
        <v>661</v>
      </c>
      <c r="L554" s="76">
        <v>380</v>
      </c>
      <c r="M554" s="59">
        <f>VLOOKUP(B554,'[2]deparmanentos (12)'!$C$1:$H$58,6,FALSE)</f>
        <v>46</v>
      </c>
      <c r="N554" s="59">
        <f>VLOOKUP(M554,'[2]deparmanentos (12)'!$A$1:$D$58,4,FALSE)</f>
        <v>8</v>
      </c>
      <c r="U554" s="115" t="s">
        <v>1362</v>
      </c>
      <c r="V554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('2025-1','8','46','Ocasional','222','NN','','TC','','0','Regionalización','no','no','1','380');</v>
      </c>
      <c r="W554" s="59" t="s">
        <v>981</v>
      </c>
      <c r="X554" s="105" t="s">
        <v>982</v>
      </c>
    </row>
    <row r="555" spans="1:24" ht="99.75" x14ac:dyDescent="0.2">
      <c r="A555" s="60" t="s">
        <v>66</v>
      </c>
      <c r="B555" s="60" t="s">
        <v>70</v>
      </c>
      <c r="C555" s="61" t="s">
        <v>546</v>
      </c>
      <c r="D555" s="62">
        <v>222</v>
      </c>
      <c r="E555" s="63" t="s">
        <v>112</v>
      </c>
      <c r="F555" s="60" t="s">
        <v>668</v>
      </c>
      <c r="G555" s="64"/>
      <c r="H555" s="64" t="s">
        <v>537</v>
      </c>
      <c r="I555" s="64"/>
      <c r="J555" s="65">
        <v>0</v>
      </c>
      <c r="K555" s="65" t="s">
        <v>661</v>
      </c>
      <c r="L555" s="76">
        <v>380</v>
      </c>
      <c r="M555" s="59">
        <f>VLOOKUP(B555,'[2]deparmanentos (12)'!$C$1:$H$58,6,FALSE)</f>
        <v>47</v>
      </c>
      <c r="N555" s="59">
        <f>VLOOKUP(M555,'[2]deparmanentos (12)'!$A$1:$D$58,4,FALSE)</f>
        <v>8</v>
      </c>
      <c r="U555" s="115" t="s">
        <v>1362</v>
      </c>
      <c r="V555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('2025-1','8','47','Ocasional','222','NN','','TC','','0','Regionalización','no','no','1','380');</v>
      </c>
      <c r="W555" s="59" t="s">
        <v>981</v>
      </c>
      <c r="X555" s="105" t="s">
        <v>982</v>
      </c>
    </row>
    <row r="556" spans="1:24" ht="99.75" x14ac:dyDescent="0.2">
      <c r="A556" s="60" t="s">
        <v>66</v>
      </c>
      <c r="B556" s="60" t="s">
        <v>71</v>
      </c>
      <c r="C556" s="61" t="s">
        <v>546</v>
      </c>
      <c r="D556" s="62">
        <v>222</v>
      </c>
      <c r="E556" s="63" t="s">
        <v>112</v>
      </c>
      <c r="F556" s="60" t="s">
        <v>668</v>
      </c>
      <c r="G556" s="64"/>
      <c r="H556" s="64" t="s">
        <v>537</v>
      </c>
      <c r="I556" s="64"/>
      <c r="J556" s="65">
        <v>0</v>
      </c>
      <c r="K556" s="65" t="s">
        <v>661</v>
      </c>
      <c r="L556" s="76">
        <v>380</v>
      </c>
      <c r="M556" s="59">
        <f>VLOOKUP(B556,'[2]deparmanentos (12)'!$C$1:$H$58,6,FALSE)</f>
        <v>48</v>
      </c>
      <c r="N556" s="59">
        <f>VLOOKUP(M556,'[2]deparmanentos (12)'!$A$1:$D$58,4,FALSE)</f>
        <v>8</v>
      </c>
      <c r="U556" s="115" t="s">
        <v>1362</v>
      </c>
      <c r="V556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('2025-1','8','48','Ocasional','222','NN','','TC','','0','Regionalización','no','no','1','380');</v>
      </c>
      <c r="W556" s="59" t="s">
        <v>981</v>
      </c>
      <c r="X556" s="105" t="s">
        <v>982</v>
      </c>
    </row>
    <row r="557" spans="1:24" ht="99.75" x14ac:dyDescent="0.2">
      <c r="A557" s="60" t="s">
        <v>66</v>
      </c>
      <c r="B557" s="60" t="s">
        <v>71</v>
      </c>
      <c r="C557" s="61" t="s">
        <v>546</v>
      </c>
      <c r="D557" s="62">
        <v>222</v>
      </c>
      <c r="E557" s="63" t="s">
        <v>112</v>
      </c>
      <c r="F557" s="60" t="s">
        <v>668</v>
      </c>
      <c r="G557" s="64"/>
      <c r="H557" s="64" t="s">
        <v>537</v>
      </c>
      <c r="I557" s="64"/>
      <c r="J557" s="65">
        <v>0</v>
      </c>
      <c r="K557" s="65" t="s">
        <v>661</v>
      </c>
      <c r="L557" s="76">
        <v>380</v>
      </c>
      <c r="M557" s="59">
        <f>VLOOKUP(B557,'[2]deparmanentos (12)'!$C$1:$H$58,6,FALSE)</f>
        <v>48</v>
      </c>
      <c r="N557" s="59">
        <f>VLOOKUP(M557,'[2]deparmanentos (12)'!$A$1:$D$58,4,FALSE)</f>
        <v>8</v>
      </c>
      <c r="U557" s="115" t="s">
        <v>1362</v>
      </c>
      <c r="V557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('2025-1','8','48','Ocasional','222','NN','','TC','','0','Regionalización','no','no','1','380');</v>
      </c>
      <c r="W557" s="59" t="s">
        <v>981</v>
      </c>
      <c r="X557" s="105" t="s">
        <v>982</v>
      </c>
    </row>
    <row r="558" spans="1:24" ht="99.75" x14ac:dyDescent="0.2">
      <c r="A558" s="60" t="s">
        <v>66</v>
      </c>
      <c r="B558" s="60" t="s">
        <v>71</v>
      </c>
      <c r="C558" s="61" t="s">
        <v>546</v>
      </c>
      <c r="D558" s="62">
        <v>1061721951</v>
      </c>
      <c r="E558" s="63" t="s">
        <v>497</v>
      </c>
      <c r="F558" s="60" t="s">
        <v>668</v>
      </c>
      <c r="G558" s="64"/>
      <c r="H558" s="64" t="s">
        <v>539</v>
      </c>
      <c r="I558" s="64"/>
      <c r="J558" s="65">
        <v>0</v>
      </c>
      <c r="K558" s="65" t="s">
        <v>661</v>
      </c>
      <c r="L558" s="76" t="s">
        <v>1393</v>
      </c>
      <c r="M558" s="59">
        <f>VLOOKUP(B558,'[2]deparmanentos (12)'!$C$1:$H$58,6,FALSE)</f>
        <v>48</v>
      </c>
      <c r="N558" s="59">
        <f>VLOOKUP(M558,'[2]deparmanentos (12)'!$A$1:$D$58,4,FALSE)</f>
        <v>8</v>
      </c>
      <c r="U558" s="115" t="s">
        <v>1362</v>
      </c>
      <c r="V558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('2025-1','8','48','Ocasional','1061721951','ROSAS LOPEZ CRISTIAN DAVID','','MT','','0','Regionalización','no','no','1','329.89');</v>
      </c>
      <c r="W558" s="59" t="s">
        <v>981</v>
      </c>
      <c r="X558" s="105" t="s">
        <v>982</v>
      </c>
    </row>
    <row r="559" spans="1:24" ht="99.75" x14ac:dyDescent="0.2">
      <c r="A559" s="59" t="s">
        <v>81</v>
      </c>
      <c r="B559" s="59" t="s">
        <v>82</v>
      </c>
      <c r="C559" s="59" t="s">
        <v>535</v>
      </c>
      <c r="D559" s="59">
        <v>34326829</v>
      </c>
      <c r="E559" s="59" t="s">
        <v>671</v>
      </c>
      <c r="F559" s="59" t="s">
        <v>672</v>
      </c>
      <c r="I559" s="59">
        <v>8</v>
      </c>
      <c r="K559" s="59" t="s">
        <v>660</v>
      </c>
      <c r="L559" s="59">
        <v>2</v>
      </c>
      <c r="M559" s="59">
        <v>1</v>
      </c>
      <c r="N559" s="59">
        <v>1</v>
      </c>
      <c r="U559" s="115" t="s">
        <v>1362</v>
      </c>
      <c r="V559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('2025-1','1','1','Catedra','34326829','CHAVEZ COMETA LEIDY JOHANA','','','8','','Popayán','no','no','1','2');</v>
      </c>
      <c r="W559" s="59" t="s">
        <v>981</v>
      </c>
      <c r="X559" s="105" t="s">
        <v>982</v>
      </c>
    </row>
    <row r="560" spans="1:24" ht="99.75" x14ac:dyDescent="0.2">
      <c r="A560" s="59" t="s">
        <v>81</v>
      </c>
      <c r="B560" s="59" t="s">
        <v>82</v>
      </c>
      <c r="C560" s="59" t="s">
        <v>535</v>
      </c>
      <c r="D560" s="59">
        <v>10291269</v>
      </c>
      <c r="E560" s="59" t="s">
        <v>673</v>
      </c>
      <c r="F560" s="59" t="s">
        <v>672</v>
      </c>
      <c r="I560" s="59">
        <v>9</v>
      </c>
      <c r="K560" s="59" t="s">
        <v>660</v>
      </c>
      <c r="L560" s="59" t="s">
        <v>1394</v>
      </c>
      <c r="M560" s="59">
        <v>1</v>
      </c>
      <c r="N560" s="59">
        <v>1</v>
      </c>
      <c r="U560" s="115" t="s">
        <v>1362</v>
      </c>
      <c r="V560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('2025-1','1','1','Catedra','10291269','HERNÁNDEZ CORREA OSCAR ESTEBAN','','','9','','Popayán','no','no','1','2.5');</v>
      </c>
      <c r="W560" s="59" t="s">
        <v>981</v>
      </c>
      <c r="X560" s="105" t="s">
        <v>982</v>
      </c>
    </row>
    <row r="561" spans="1:24" ht="99.75" x14ac:dyDescent="0.2">
      <c r="A561" s="59" t="s">
        <v>81</v>
      </c>
      <c r="B561" s="59" t="s">
        <v>82</v>
      </c>
      <c r="C561" s="59" t="s">
        <v>535</v>
      </c>
      <c r="D561" s="59">
        <v>10293103</v>
      </c>
      <c r="E561" s="59" t="s">
        <v>674</v>
      </c>
      <c r="F561" s="59" t="s">
        <v>672</v>
      </c>
      <c r="I561" s="59">
        <v>8</v>
      </c>
      <c r="K561" s="59" t="s">
        <v>660</v>
      </c>
      <c r="L561" s="59">
        <v>2</v>
      </c>
      <c r="M561" s="59">
        <v>1</v>
      </c>
      <c r="N561" s="59">
        <v>1</v>
      </c>
      <c r="U561" s="115" t="s">
        <v>1362</v>
      </c>
      <c r="V561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('2025-1','1','1','Catedra','10293103','MENDOZA IMBACHÍ DIEGO ANTONIO','','','8','','Popayán','no','no','1','2');</v>
      </c>
      <c r="W561" s="59" t="s">
        <v>981</v>
      </c>
      <c r="X561" s="105" t="s">
        <v>982</v>
      </c>
    </row>
    <row r="562" spans="1:24" ht="99.75" x14ac:dyDescent="0.2">
      <c r="A562" s="59" t="s">
        <v>81</v>
      </c>
      <c r="B562" s="59" t="s">
        <v>82</v>
      </c>
      <c r="C562" s="59" t="s">
        <v>535</v>
      </c>
      <c r="D562" s="59">
        <v>1061714420</v>
      </c>
      <c r="E562" s="59" t="s">
        <v>675</v>
      </c>
      <c r="F562" s="59" t="s">
        <v>672</v>
      </c>
      <c r="I562" s="59">
        <v>7</v>
      </c>
      <c r="K562" s="59" t="s">
        <v>660</v>
      </c>
      <c r="L562" s="59">
        <v>3</v>
      </c>
      <c r="M562" s="59">
        <v>1</v>
      </c>
      <c r="N562" s="59">
        <v>1</v>
      </c>
      <c r="U562" s="115" t="s">
        <v>1362</v>
      </c>
      <c r="V562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('2025-1','1','1','Catedra','1061714420','PIPICANO GARZÓN NATALIA','','','7','','Popayán','no','no','1','3');</v>
      </c>
      <c r="W562" s="59" t="s">
        <v>981</v>
      </c>
      <c r="X562" s="105" t="s">
        <v>982</v>
      </c>
    </row>
    <row r="563" spans="1:24" ht="99.75" x14ac:dyDescent="0.2">
      <c r="A563" s="59" t="s">
        <v>81</v>
      </c>
      <c r="B563" s="59" t="s">
        <v>82</v>
      </c>
      <c r="C563" s="59" t="s">
        <v>535</v>
      </c>
      <c r="D563" s="59">
        <v>1061713492</v>
      </c>
      <c r="E563" s="59" t="s">
        <v>676</v>
      </c>
      <c r="F563" s="59" t="s">
        <v>672</v>
      </c>
      <c r="I563" s="59">
        <v>7</v>
      </c>
      <c r="K563" s="59" t="s">
        <v>660</v>
      </c>
      <c r="L563" s="59">
        <v>2</v>
      </c>
      <c r="M563" s="59">
        <v>1</v>
      </c>
      <c r="N563" s="59">
        <v>1</v>
      </c>
      <c r="U563" s="115" t="s">
        <v>1362</v>
      </c>
      <c r="V563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('2025-1','1','1','Catedra','1061713492','PITO RUIZ JULIÁN ANDRÉS','','','7','','Popayán','no','no','1','2');</v>
      </c>
      <c r="W563" s="59" t="s">
        <v>981</v>
      </c>
      <c r="X563" s="105" t="s">
        <v>982</v>
      </c>
    </row>
    <row r="564" spans="1:24" ht="99.75" x14ac:dyDescent="0.2">
      <c r="A564" s="59" t="s">
        <v>81</v>
      </c>
      <c r="B564" s="59" t="s">
        <v>82</v>
      </c>
      <c r="C564" s="59" t="s">
        <v>535</v>
      </c>
      <c r="D564" s="59">
        <v>10293679</v>
      </c>
      <c r="E564" s="59" t="s">
        <v>677</v>
      </c>
      <c r="F564" s="59" t="s">
        <v>672</v>
      </c>
      <c r="I564" s="59">
        <v>7</v>
      </c>
      <c r="K564" s="59" t="s">
        <v>660</v>
      </c>
      <c r="L564" s="59" t="s">
        <v>1394</v>
      </c>
      <c r="M564" s="59">
        <v>1</v>
      </c>
      <c r="N564" s="59">
        <v>1</v>
      </c>
      <c r="U564" s="115" t="s">
        <v>1362</v>
      </c>
      <c r="V564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('2025-1','1','1','Catedra','10293679','RODRIGUEZ VELEZ  ALEXANDER','','','7','','Popayán','no','no','1','2.5');</v>
      </c>
      <c r="W564" s="59" t="s">
        <v>981</v>
      </c>
      <c r="X564" s="105" t="s">
        <v>982</v>
      </c>
    </row>
    <row r="565" spans="1:24" ht="99.75" x14ac:dyDescent="0.2">
      <c r="A565" s="59" t="s">
        <v>81</v>
      </c>
      <c r="B565" s="59" t="s">
        <v>82</v>
      </c>
      <c r="C565" s="59" t="s">
        <v>535</v>
      </c>
      <c r="D565" s="59">
        <v>91479234</v>
      </c>
      <c r="E565" s="59" t="s">
        <v>678</v>
      </c>
      <c r="F565" s="59" t="s">
        <v>672</v>
      </c>
      <c r="I565" s="59">
        <v>8</v>
      </c>
      <c r="K565" s="59" t="s">
        <v>660</v>
      </c>
      <c r="L565" s="59">
        <v>3</v>
      </c>
      <c r="M565" s="59">
        <v>1</v>
      </c>
      <c r="N565" s="59">
        <v>1</v>
      </c>
      <c r="U565" s="115" t="s">
        <v>1362</v>
      </c>
      <c r="V565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('2025-1','1','1','Catedra','91479234','ROJAS SAAVEDRA MANUEL BERNARDO','','','8','','Popayán','no','no','1','3');</v>
      </c>
      <c r="W565" s="59" t="s">
        <v>981</v>
      </c>
      <c r="X565" s="105" t="s">
        <v>982</v>
      </c>
    </row>
    <row r="566" spans="1:24" ht="99.75" x14ac:dyDescent="0.2">
      <c r="A566" s="59" t="s">
        <v>81</v>
      </c>
      <c r="B566" s="59" t="s">
        <v>82</v>
      </c>
      <c r="C566" s="59" t="s">
        <v>535</v>
      </c>
      <c r="D566" s="59">
        <v>1061762272</v>
      </c>
      <c r="E566" s="59" t="s">
        <v>679</v>
      </c>
      <c r="F566" s="59" t="s">
        <v>672</v>
      </c>
      <c r="I566" s="59">
        <v>4</v>
      </c>
      <c r="K566" s="59" t="s">
        <v>660</v>
      </c>
      <c r="L566" s="59">
        <v>2</v>
      </c>
      <c r="M566" s="59">
        <v>1</v>
      </c>
      <c r="N566" s="59">
        <v>1</v>
      </c>
      <c r="U566" s="115" t="s">
        <v>1362</v>
      </c>
      <c r="V566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('2025-1','1','1','Catedra','1061762272','TRUJILLO NUÑEZ DIEGO ANDRÉS','','','4','','Popayán','no','no','1','2');</v>
      </c>
      <c r="W566" s="59" t="s">
        <v>981</v>
      </c>
      <c r="X566" s="105" t="s">
        <v>982</v>
      </c>
    </row>
    <row r="567" spans="1:24" ht="99.75" x14ac:dyDescent="0.2">
      <c r="A567" s="59" t="s">
        <v>81</v>
      </c>
      <c r="B567" s="59" t="s">
        <v>82</v>
      </c>
      <c r="C567" s="59" t="s">
        <v>535</v>
      </c>
      <c r="D567" s="59">
        <v>1061777102</v>
      </c>
      <c r="E567" s="59" t="s">
        <v>680</v>
      </c>
      <c r="F567" s="59" t="s">
        <v>672</v>
      </c>
      <c r="I567" s="59">
        <v>7</v>
      </c>
      <c r="K567" s="59" t="s">
        <v>660</v>
      </c>
      <c r="L567" s="59" t="s">
        <v>1395</v>
      </c>
      <c r="M567" s="59">
        <v>1</v>
      </c>
      <c r="N567" s="59">
        <v>1</v>
      </c>
      <c r="U567" s="115" t="s">
        <v>1362</v>
      </c>
      <c r="V567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('2025-1','1','1','Catedra','1061777102','VELASQUEZ SABOGAL PAUL MARCELO','','','7','','Popayán','no','no','1','3.5');</v>
      </c>
      <c r="W567" s="59" t="s">
        <v>981</v>
      </c>
      <c r="X567" s="105" t="s">
        <v>982</v>
      </c>
    </row>
    <row r="568" spans="1:24" ht="99.75" x14ac:dyDescent="0.2">
      <c r="A568" s="59" t="s">
        <v>81</v>
      </c>
      <c r="B568" s="59" t="s">
        <v>82</v>
      </c>
      <c r="C568" s="59" t="s">
        <v>535</v>
      </c>
      <c r="D568" s="59">
        <v>1061725602</v>
      </c>
      <c r="E568" s="59" t="s">
        <v>681</v>
      </c>
      <c r="F568" s="59" t="s">
        <v>672</v>
      </c>
      <c r="I568" s="59">
        <v>8</v>
      </c>
      <c r="K568" s="59" t="s">
        <v>660</v>
      </c>
      <c r="L568" s="59">
        <v>2</v>
      </c>
      <c r="M568" s="59">
        <v>1</v>
      </c>
      <c r="N568" s="59">
        <v>1</v>
      </c>
      <c r="U568" s="115" t="s">
        <v>1362</v>
      </c>
      <c r="V568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('2025-1','1','1','Catedra','1061725602','VERGARA DAZA DIEGO FERNANDO','','','8','','Popayán','no','no','1','2');</v>
      </c>
      <c r="W568" s="59" t="s">
        <v>981</v>
      </c>
      <c r="X568" s="105" t="s">
        <v>982</v>
      </c>
    </row>
    <row r="569" spans="1:24" ht="99.75" x14ac:dyDescent="0.2">
      <c r="A569" s="59" t="s">
        <v>81</v>
      </c>
      <c r="B569" s="59" t="s">
        <v>88</v>
      </c>
      <c r="C569" s="59" t="s">
        <v>535</v>
      </c>
      <c r="D569" s="59">
        <v>1061690836</v>
      </c>
      <c r="E569" s="59" t="s">
        <v>682</v>
      </c>
      <c r="F569" s="59" t="s">
        <v>672</v>
      </c>
      <c r="I569" s="59">
        <v>12</v>
      </c>
      <c r="K569" s="59" t="s">
        <v>660</v>
      </c>
      <c r="L569" s="59">
        <v>4</v>
      </c>
      <c r="M569" s="59">
        <v>2</v>
      </c>
      <c r="N569" s="59">
        <v>1</v>
      </c>
      <c r="U569" s="115" t="s">
        <v>1362</v>
      </c>
      <c r="V569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('2025-1','1','2','Catedra','1061690836','DUQUE BOTERO ISABEL','','','12','','Popayán','no','no','1','4');</v>
      </c>
      <c r="W569" s="59" t="s">
        <v>981</v>
      </c>
      <c r="X569" s="105" t="s">
        <v>982</v>
      </c>
    </row>
    <row r="570" spans="1:24" ht="99.75" x14ac:dyDescent="0.2">
      <c r="A570" s="59" t="s">
        <v>81</v>
      </c>
      <c r="B570" s="59" t="s">
        <v>88</v>
      </c>
      <c r="C570" s="59" t="s">
        <v>535</v>
      </c>
      <c r="D570" s="59">
        <v>76332399</v>
      </c>
      <c r="E570" s="59" t="s">
        <v>683</v>
      </c>
      <c r="F570" s="59" t="s">
        <v>672</v>
      </c>
      <c r="I570" s="59">
        <v>12</v>
      </c>
      <c r="K570" s="59" t="s">
        <v>660</v>
      </c>
      <c r="L570" s="59">
        <v>2</v>
      </c>
      <c r="M570" s="59">
        <v>2</v>
      </c>
      <c r="N570" s="59">
        <v>1</v>
      </c>
      <c r="U570" s="115" t="s">
        <v>1362</v>
      </c>
      <c r="V570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('2025-1','1','2','Catedra','76332399','GALLEGO CARMONA CRISTIAN FABIAN','','','12','','Popayán','no','no','1','2');</v>
      </c>
      <c r="W570" s="59" t="s">
        <v>981</v>
      </c>
      <c r="X570" s="105" t="s">
        <v>982</v>
      </c>
    </row>
    <row r="571" spans="1:24" ht="99.75" x14ac:dyDescent="0.2">
      <c r="A571" s="59" t="s">
        <v>81</v>
      </c>
      <c r="B571" s="59" t="s">
        <v>88</v>
      </c>
      <c r="C571" s="59" t="s">
        <v>535</v>
      </c>
      <c r="D571" s="59">
        <v>10294701</v>
      </c>
      <c r="E571" s="59" t="s">
        <v>684</v>
      </c>
      <c r="F571" s="59" t="s">
        <v>672</v>
      </c>
      <c r="I571" s="59">
        <v>12</v>
      </c>
      <c r="K571" s="59" t="s">
        <v>660</v>
      </c>
      <c r="L571" s="59">
        <v>3</v>
      </c>
      <c r="M571" s="59">
        <v>2</v>
      </c>
      <c r="N571" s="59">
        <v>1</v>
      </c>
      <c r="U571" s="115" t="s">
        <v>1362</v>
      </c>
      <c r="V571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('2025-1','1','2','Catedra','10294701','ÑAÑEZ MACÍAS EDGAR DAVID','','','12','','Popayán','no','no','1','3');</v>
      </c>
      <c r="W571" s="59" t="s">
        <v>981</v>
      </c>
      <c r="X571" s="105" t="s">
        <v>982</v>
      </c>
    </row>
    <row r="572" spans="1:24" ht="99.75" x14ac:dyDescent="0.2">
      <c r="A572" s="59" t="s">
        <v>81</v>
      </c>
      <c r="B572" s="59" t="s">
        <v>88</v>
      </c>
      <c r="C572" s="59" t="s">
        <v>535</v>
      </c>
      <c r="D572" s="59">
        <v>10297975</v>
      </c>
      <c r="E572" s="59" t="s">
        <v>685</v>
      </c>
      <c r="F572" s="59" t="s">
        <v>672</v>
      </c>
      <c r="I572" s="59">
        <v>4</v>
      </c>
      <c r="K572" s="59" t="s">
        <v>660</v>
      </c>
      <c r="L572" s="59">
        <v>3</v>
      </c>
      <c r="M572" s="59">
        <v>2</v>
      </c>
      <c r="N572" s="59">
        <v>1</v>
      </c>
      <c r="U572" s="115" t="s">
        <v>1362</v>
      </c>
      <c r="V572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('2025-1','1','2','Catedra','10297975','OROZCO PAPAMIJA JOSÉ RODRIGO','','','4','','Popayán','no','no','1','3');</v>
      </c>
      <c r="W572" s="59" t="s">
        <v>981</v>
      </c>
      <c r="X572" s="105" t="s">
        <v>982</v>
      </c>
    </row>
    <row r="573" spans="1:24" ht="99.75" x14ac:dyDescent="0.2">
      <c r="A573" s="59" t="s">
        <v>81</v>
      </c>
      <c r="B573" s="59" t="s">
        <v>96</v>
      </c>
      <c r="C573" s="59" t="s">
        <v>535</v>
      </c>
      <c r="D573" s="59">
        <v>76329273</v>
      </c>
      <c r="E573" s="59" t="s">
        <v>686</v>
      </c>
      <c r="F573" s="59" t="s">
        <v>672</v>
      </c>
      <c r="I573" s="59">
        <v>9</v>
      </c>
      <c r="K573" s="59" t="s">
        <v>660</v>
      </c>
      <c r="L573" s="59">
        <v>2</v>
      </c>
      <c r="M573" s="59">
        <v>3</v>
      </c>
      <c r="N573" s="59">
        <v>1</v>
      </c>
      <c r="U573" s="115" t="s">
        <v>1362</v>
      </c>
      <c r="V573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('2025-1','1','3','Catedra','76329273','ARROYAVE TOBAR LUIS FERNANDO','','','9','','Popayán','no','no','1','2');</v>
      </c>
      <c r="W573" s="59" t="s">
        <v>981</v>
      </c>
      <c r="X573" s="105" t="s">
        <v>982</v>
      </c>
    </row>
    <row r="574" spans="1:24" ht="99.75" x14ac:dyDescent="0.2">
      <c r="A574" s="59" t="s">
        <v>81</v>
      </c>
      <c r="B574" s="59" t="s">
        <v>96</v>
      </c>
      <c r="C574" s="59" t="s">
        <v>535</v>
      </c>
      <c r="D574" s="59">
        <v>1061735760</v>
      </c>
      <c r="E574" s="59" t="s">
        <v>687</v>
      </c>
      <c r="F574" s="59" t="s">
        <v>672</v>
      </c>
      <c r="I574" s="59">
        <v>9</v>
      </c>
      <c r="K574" s="59" t="s">
        <v>660</v>
      </c>
      <c r="L574" s="59" t="s">
        <v>1394</v>
      </c>
      <c r="M574" s="59">
        <v>3</v>
      </c>
      <c r="N574" s="59">
        <v>1</v>
      </c>
      <c r="U574" s="115" t="s">
        <v>1362</v>
      </c>
      <c r="V574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('2025-1','1','3','Catedra','1061735760','CAMPO GOMEZ JORGE YEISON','','','9','','Popayán','no','no','1','2.5');</v>
      </c>
      <c r="W574" s="59" t="s">
        <v>981</v>
      </c>
      <c r="X574" s="105" t="s">
        <v>982</v>
      </c>
    </row>
    <row r="575" spans="1:24" ht="99.75" x14ac:dyDescent="0.2">
      <c r="A575" s="59" t="s">
        <v>81</v>
      </c>
      <c r="B575" s="59" t="s">
        <v>96</v>
      </c>
      <c r="C575" s="59" t="s">
        <v>535</v>
      </c>
      <c r="D575" s="59">
        <v>76325400</v>
      </c>
      <c r="E575" s="59" t="s">
        <v>688</v>
      </c>
      <c r="F575" s="59" t="s">
        <v>672</v>
      </c>
      <c r="I575" s="59">
        <v>6</v>
      </c>
      <c r="K575" s="59" t="s">
        <v>660</v>
      </c>
      <c r="L575" s="59" t="s">
        <v>1395</v>
      </c>
      <c r="M575" s="59">
        <v>3</v>
      </c>
      <c r="N575" s="59">
        <v>1</v>
      </c>
      <c r="U575" s="115" t="s">
        <v>1362</v>
      </c>
      <c r="V575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('2025-1','1','3','Catedra','76325400','COBO MEDINA  ALFREDO','','','6','','Popayán','no','no','1','3.5');</v>
      </c>
      <c r="W575" s="59" t="s">
        <v>981</v>
      </c>
      <c r="X575" s="105" t="s">
        <v>982</v>
      </c>
    </row>
    <row r="576" spans="1:24" ht="99.75" x14ac:dyDescent="0.2">
      <c r="A576" s="59" t="s">
        <v>81</v>
      </c>
      <c r="B576" s="59" t="s">
        <v>96</v>
      </c>
      <c r="C576" s="59" t="s">
        <v>535</v>
      </c>
      <c r="D576" s="59">
        <v>1061784226</v>
      </c>
      <c r="E576" s="59" t="s">
        <v>689</v>
      </c>
      <c r="F576" s="59" t="s">
        <v>672</v>
      </c>
      <c r="I576" s="59">
        <v>4</v>
      </c>
      <c r="K576" s="59" t="s">
        <v>660</v>
      </c>
      <c r="L576" s="59">
        <v>2</v>
      </c>
      <c r="M576" s="59">
        <v>3</v>
      </c>
      <c r="N576" s="59">
        <v>1</v>
      </c>
      <c r="U576" s="115" t="s">
        <v>1362</v>
      </c>
      <c r="V576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('2025-1','1','3','Catedra','1061784226','GÓMEZ BURBANO ADRIANA SALOMÉ','','','4','','Popayán','no','no','1','2');</v>
      </c>
      <c r="W576" s="59" t="s">
        <v>981</v>
      </c>
      <c r="X576" s="105" t="s">
        <v>982</v>
      </c>
    </row>
    <row r="577" spans="1:24" ht="99.75" x14ac:dyDescent="0.2">
      <c r="A577" s="59" t="s">
        <v>81</v>
      </c>
      <c r="B577" s="59" t="s">
        <v>96</v>
      </c>
      <c r="C577" s="59" t="s">
        <v>535</v>
      </c>
      <c r="D577" s="59">
        <v>66948076</v>
      </c>
      <c r="E577" s="59" t="s">
        <v>690</v>
      </c>
      <c r="F577" s="59" t="s">
        <v>672</v>
      </c>
      <c r="I577" s="59">
        <v>4</v>
      </c>
      <c r="K577" s="59" t="s">
        <v>660</v>
      </c>
      <c r="L577" s="59">
        <v>2</v>
      </c>
      <c r="M577" s="59">
        <v>3</v>
      </c>
      <c r="N577" s="59">
        <v>1</v>
      </c>
      <c r="U577" s="115" t="s">
        <v>1362</v>
      </c>
      <c r="V577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('2025-1','1','3','Catedra','66948076','GOMEZ GARCIA LUPE VICTORIA','','','4','','Popayán','no','no','1','2');</v>
      </c>
      <c r="W577" s="59" t="s">
        <v>981</v>
      </c>
      <c r="X577" s="105" t="s">
        <v>982</v>
      </c>
    </row>
    <row r="578" spans="1:24" ht="99.75" x14ac:dyDescent="0.2">
      <c r="A578" s="59" t="s">
        <v>81</v>
      </c>
      <c r="B578" s="59" t="s">
        <v>96</v>
      </c>
      <c r="C578" s="59" t="s">
        <v>535</v>
      </c>
      <c r="D578" s="59">
        <v>1087026689</v>
      </c>
      <c r="E578" s="59" t="s">
        <v>691</v>
      </c>
      <c r="F578" s="59" t="s">
        <v>672</v>
      </c>
      <c r="I578" s="59">
        <v>7</v>
      </c>
      <c r="K578" s="59" t="s">
        <v>660</v>
      </c>
      <c r="L578" s="59">
        <v>3</v>
      </c>
      <c r="M578" s="59">
        <v>3</v>
      </c>
      <c r="N578" s="59">
        <v>1</v>
      </c>
      <c r="U578" s="115" t="s">
        <v>1362</v>
      </c>
      <c r="V578" s="104" t="str">
        <f t="shared" si="8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('2025-1','1','3','Catedra','1087026689','LEITON MELO YURI PAOLA','','','7','','Popayán','no','no','1','3');</v>
      </c>
      <c r="W578" s="59" t="s">
        <v>981</v>
      </c>
      <c r="X578" s="105" t="s">
        <v>982</v>
      </c>
    </row>
    <row r="579" spans="1:24" ht="99.75" x14ac:dyDescent="0.2">
      <c r="A579" s="59" t="s">
        <v>81</v>
      </c>
      <c r="B579" s="59" t="s">
        <v>96</v>
      </c>
      <c r="C579" s="59" t="s">
        <v>535</v>
      </c>
      <c r="D579" s="59">
        <v>94475443</v>
      </c>
      <c r="E579" s="59" t="s">
        <v>692</v>
      </c>
      <c r="F579" s="59" t="s">
        <v>672</v>
      </c>
      <c r="I579" s="59">
        <v>12</v>
      </c>
      <c r="K579" s="59" t="s">
        <v>660</v>
      </c>
      <c r="L579" s="59">
        <v>4</v>
      </c>
      <c r="M579" s="59">
        <v>3</v>
      </c>
      <c r="N579" s="59">
        <v>1</v>
      </c>
      <c r="U579" s="115" t="s">
        <v>1362</v>
      </c>
      <c r="V579" s="104" t="str">
        <f t="shared" ref="V579:V642" si="9">+U579&amp;N579&amp;X579&amp;M579&amp;X579&amp;F579&amp;X579&amp;D579&amp;X579&amp;E579&amp;X579&amp;G579&amp;X579&amp;H579&amp;X579&amp;I579&amp;X579&amp;J579&amp;X579&amp;K579&amp;X579&amp;"no"&amp;X579&amp;"no"&amp;X579&amp;"1"&amp;X579&amp;L579&amp;"');"</f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('2025-1','1','3','Catedra','94475443','MARQUEZ MARQUEZ  MAGLIONY','','','12','','Popayán','no','no','1','4');</v>
      </c>
      <c r="W579" s="59" t="s">
        <v>981</v>
      </c>
      <c r="X579" s="105" t="s">
        <v>982</v>
      </c>
    </row>
    <row r="580" spans="1:24" ht="99.75" x14ac:dyDescent="0.2">
      <c r="A580" s="59" t="s">
        <v>81</v>
      </c>
      <c r="B580" s="59" t="s">
        <v>96</v>
      </c>
      <c r="C580" s="59" t="s">
        <v>535</v>
      </c>
      <c r="D580" s="59">
        <v>16842101</v>
      </c>
      <c r="E580" s="59" t="s">
        <v>693</v>
      </c>
      <c r="F580" s="59" t="s">
        <v>672</v>
      </c>
      <c r="I580" s="59">
        <v>10</v>
      </c>
      <c r="K580" s="59" t="s">
        <v>660</v>
      </c>
      <c r="L580" s="59" t="s">
        <v>1396</v>
      </c>
      <c r="M580" s="59">
        <v>3</v>
      </c>
      <c r="N580" s="59">
        <v>1</v>
      </c>
      <c r="U580" s="115" t="s">
        <v>1362</v>
      </c>
      <c r="V580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('2025-1','1','3','Catedra','16842101','TASCON HERNANDEZ HECTOR JAVIER','','','10','','Popayán','no','no','1','4.5');</v>
      </c>
      <c r="W580" s="59" t="s">
        <v>981</v>
      </c>
      <c r="X580" s="105" t="s">
        <v>982</v>
      </c>
    </row>
    <row r="581" spans="1:24" ht="99.75" x14ac:dyDescent="0.2">
      <c r="A581" s="59" t="s">
        <v>24</v>
      </c>
      <c r="B581" s="59" t="s">
        <v>25</v>
      </c>
      <c r="C581" s="59" t="s">
        <v>535</v>
      </c>
      <c r="D581" s="59">
        <v>34567677</v>
      </c>
      <c r="E581" s="59" t="s">
        <v>694</v>
      </c>
      <c r="F581" s="59" t="s">
        <v>672</v>
      </c>
      <c r="I581" s="59">
        <v>4</v>
      </c>
      <c r="K581" s="59" t="s">
        <v>660</v>
      </c>
      <c r="L581" s="59" t="s">
        <v>1394</v>
      </c>
      <c r="M581" s="59">
        <v>4</v>
      </c>
      <c r="N581" s="59">
        <v>2</v>
      </c>
      <c r="U581" s="115" t="s">
        <v>1362</v>
      </c>
      <c r="V581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('2025-1','2','4','Catedra','34567677','GAVILANES CASTILLO ANA CECILIA','','','4','','Popayán','no','no','1','2.5');</v>
      </c>
      <c r="W581" s="59" t="s">
        <v>981</v>
      </c>
      <c r="X581" s="105" t="s">
        <v>982</v>
      </c>
    </row>
    <row r="582" spans="1:24" ht="99.75" x14ac:dyDescent="0.2">
      <c r="A582" s="59" t="s">
        <v>24</v>
      </c>
      <c r="B582" s="59" t="s">
        <v>25</v>
      </c>
      <c r="C582" s="59" t="s">
        <v>535</v>
      </c>
      <c r="D582" s="59">
        <v>1061714431</v>
      </c>
      <c r="E582" s="59" t="s">
        <v>695</v>
      </c>
      <c r="F582" s="59" t="s">
        <v>672</v>
      </c>
      <c r="I582" s="59">
        <v>4</v>
      </c>
      <c r="K582" s="59" t="s">
        <v>660</v>
      </c>
      <c r="L582" s="59">
        <v>3</v>
      </c>
      <c r="M582" s="59">
        <v>4</v>
      </c>
      <c r="N582" s="59">
        <v>2</v>
      </c>
      <c r="U582" s="115" t="s">
        <v>1362</v>
      </c>
      <c r="V582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('2025-1','2','4','Catedra','1061714431','GÓMEZ LÓPEZ RUDY ALBERTO','','','4','','Popayán','no','no','1','3');</v>
      </c>
      <c r="W582" s="59" t="s">
        <v>981</v>
      </c>
      <c r="X582" s="105" t="s">
        <v>982</v>
      </c>
    </row>
    <row r="583" spans="1:24" ht="99.75" x14ac:dyDescent="0.2">
      <c r="A583" s="59" t="s">
        <v>24</v>
      </c>
      <c r="B583" s="59" t="s">
        <v>25</v>
      </c>
      <c r="C583" s="59" t="s">
        <v>535</v>
      </c>
      <c r="D583" s="59">
        <v>75062739</v>
      </c>
      <c r="E583" s="59" t="s">
        <v>696</v>
      </c>
      <c r="F583" s="59" t="s">
        <v>672</v>
      </c>
      <c r="I583" s="59">
        <v>3</v>
      </c>
      <c r="K583" s="59" t="s">
        <v>660</v>
      </c>
      <c r="L583" s="59">
        <v>3</v>
      </c>
      <c r="M583" s="59">
        <v>4</v>
      </c>
      <c r="N583" s="59">
        <v>2</v>
      </c>
      <c r="U583" s="115" t="s">
        <v>1362</v>
      </c>
      <c r="V583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('2025-1','2','4','Catedra','75062739','HOYOS GARCIA  JAVIER','','','3','','Popayán','no','no','1','3');</v>
      </c>
      <c r="W583" s="59" t="s">
        <v>981</v>
      </c>
      <c r="X583" s="105" t="s">
        <v>982</v>
      </c>
    </row>
    <row r="584" spans="1:24" ht="99.75" x14ac:dyDescent="0.2">
      <c r="A584" s="59" t="s">
        <v>24</v>
      </c>
      <c r="B584" s="59" t="s">
        <v>25</v>
      </c>
      <c r="C584" s="59" t="s">
        <v>535</v>
      </c>
      <c r="D584" s="59">
        <v>4628185</v>
      </c>
      <c r="E584" s="59" t="s">
        <v>697</v>
      </c>
      <c r="F584" s="59" t="s">
        <v>672</v>
      </c>
      <c r="I584" s="59">
        <v>6</v>
      </c>
      <c r="K584" s="59" t="s">
        <v>660</v>
      </c>
      <c r="L584" s="59">
        <v>4</v>
      </c>
      <c r="M584" s="59">
        <v>4</v>
      </c>
      <c r="N584" s="59">
        <v>2</v>
      </c>
      <c r="U584" s="115" t="s">
        <v>1362</v>
      </c>
      <c r="V584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('2025-1','2','4','Catedra','4628185','HOYOS MARTINEZ DARWIN ELIUTT','','','6','','Popayán','no','no','1','4');</v>
      </c>
      <c r="W584" s="59" t="s">
        <v>981</v>
      </c>
      <c r="X584" s="105" t="s">
        <v>982</v>
      </c>
    </row>
    <row r="585" spans="1:24" ht="99.75" x14ac:dyDescent="0.2">
      <c r="A585" s="59" t="s">
        <v>24</v>
      </c>
      <c r="B585" s="59" t="s">
        <v>25</v>
      </c>
      <c r="C585" s="59" t="s">
        <v>535</v>
      </c>
      <c r="D585" s="59">
        <v>25292349</v>
      </c>
      <c r="E585" s="59" t="s">
        <v>698</v>
      </c>
      <c r="F585" s="59" t="s">
        <v>672</v>
      </c>
      <c r="I585" s="59">
        <v>5</v>
      </c>
      <c r="K585" s="59" t="s">
        <v>660</v>
      </c>
      <c r="L585" s="59">
        <v>3</v>
      </c>
      <c r="M585" s="59">
        <v>4</v>
      </c>
      <c r="N585" s="59">
        <v>2</v>
      </c>
      <c r="U585" s="115" t="s">
        <v>1362</v>
      </c>
      <c r="V585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('2025-1','2','4','Catedra','25292349','NOGUERA OROZCO CLAUDIA BIBIANA','','','5','','Popayán','no','no','1','3');</v>
      </c>
      <c r="W585" s="59" t="s">
        <v>981</v>
      </c>
      <c r="X585" s="105" t="s">
        <v>982</v>
      </c>
    </row>
    <row r="586" spans="1:24" ht="99.75" x14ac:dyDescent="0.2">
      <c r="A586" s="59" t="s">
        <v>24</v>
      </c>
      <c r="B586" s="59" t="s">
        <v>25</v>
      </c>
      <c r="C586" s="59" t="s">
        <v>535</v>
      </c>
      <c r="D586" s="59">
        <v>1085258636</v>
      </c>
      <c r="E586" s="59" t="s">
        <v>699</v>
      </c>
      <c r="F586" s="59" t="s">
        <v>672</v>
      </c>
      <c r="I586" s="59">
        <v>9</v>
      </c>
      <c r="K586" s="59" t="s">
        <v>660</v>
      </c>
      <c r="L586" s="59" t="s">
        <v>1395</v>
      </c>
      <c r="M586" s="59">
        <v>4</v>
      </c>
      <c r="N586" s="59">
        <v>2</v>
      </c>
      <c r="U586" s="115" t="s">
        <v>1362</v>
      </c>
      <c r="V586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('2025-1','2','4','Catedra','1085258636','OTERO RAMIREZ IVAN DARIO','','','9','','Popayán','no','no','1','3.5');</v>
      </c>
      <c r="W586" s="59" t="s">
        <v>981</v>
      </c>
      <c r="X586" s="105" t="s">
        <v>982</v>
      </c>
    </row>
    <row r="587" spans="1:24" ht="99.75" x14ac:dyDescent="0.2">
      <c r="A587" s="59" t="s">
        <v>24</v>
      </c>
      <c r="B587" s="59" t="s">
        <v>25</v>
      </c>
      <c r="C587" s="59" t="s">
        <v>535</v>
      </c>
      <c r="D587" s="59">
        <v>1061753734</v>
      </c>
      <c r="E587" s="59" t="s">
        <v>700</v>
      </c>
      <c r="F587" s="59" t="s">
        <v>672</v>
      </c>
      <c r="I587" s="59">
        <v>6</v>
      </c>
      <c r="K587" s="59" t="s">
        <v>660</v>
      </c>
      <c r="L587" s="59">
        <v>3</v>
      </c>
      <c r="M587" s="59">
        <v>4</v>
      </c>
      <c r="N587" s="59">
        <v>2</v>
      </c>
      <c r="U587" s="115" t="s">
        <v>1362</v>
      </c>
      <c r="V587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('2025-1','2','4','Catedra','1061753734','RESTREPO BUESAQUILLO LINA FERNANDA','','','6','','Popayán','no','no','1','3');</v>
      </c>
      <c r="W587" s="59" t="s">
        <v>981</v>
      </c>
      <c r="X587" s="105" t="s">
        <v>982</v>
      </c>
    </row>
    <row r="588" spans="1:24" ht="99.75" x14ac:dyDescent="0.2">
      <c r="A588" s="59" t="s">
        <v>24</v>
      </c>
      <c r="B588" s="59" t="s">
        <v>25</v>
      </c>
      <c r="C588" s="59" t="s">
        <v>535</v>
      </c>
      <c r="D588" s="59">
        <v>1061822086</v>
      </c>
      <c r="E588" s="59" t="s">
        <v>701</v>
      </c>
      <c r="F588" s="59" t="s">
        <v>672</v>
      </c>
      <c r="I588" s="59">
        <v>5</v>
      </c>
      <c r="K588" s="59" t="s">
        <v>660</v>
      </c>
      <c r="L588" s="59">
        <v>2</v>
      </c>
      <c r="M588" s="59">
        <v>4</v>
      </c>
      <c r="N588" s="59">
        <v>2</v>
      </c>
      <c r="U588" s="115" t="s">
        <v>1362</v>
      </c>
      <c r="V588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('2025-1','2','4','Catedra','1061822086','RIVERA ESCOBAR JUAN DAVID','','','5','','Popayán','no','no','1','2');</v>
      </c>
      <c r="W588" s="59" t="s">
        <v>981</v>
      </c>
      <c r="X588" s="105" t="s">
        <v>982</v>
      </c>
    </row>
    <row r="589" spans="1:24" ht="99.75" x14ac:dyDescent="0.2">
      <c r="A589" s="59" t="s">
        <v>24</v>
      </c>
      <c r="B589" s="59" t="s">
        <v>25</v>
      </c>
      <c r="C589" s="59" t="s">
        <v>535</v>
      </c>
      <c r="D589" s="59">
        <v>1061701089</v>
      </c>
      <c r="E589" s="59" t="s">
        <v>702</v>
      </c>
      <c r="F589" s="59" t="s">
        <v>672</v>
      </c>
      <c r="I589" s="59">
        <v>7</v>
      </c>
      <c r="K589" s="59" t="s">
        <v>660</v>
      </c>
      <c r="L589" s="59" t="s">
        <v>1395</v>
      </c>
      <c r="M589" s="59">
        <v>4</v>
      </c>
      <c r="N589" s="59">
        <v>2</v>
      </c>
      <c r="U589" s="115" t="s">
        <v>1362</v>
      </c>
      <c r="V589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('2025-1','2','4','Catedra','1061701089','SANCHEZ TRUJILLO SANDRA MAGALLY','','','7','','Popayán','no','no','1','3.5');</v>
      </c>
      <c r="W589" s="59" t="s">
        <v>981</v>
      </c>
      <c r="X589" s="105" t="s">
        <v>982</v>
      </c>
    </row>
    <row r="590" spans="1:24" ht="99.75" x14ac:dyDescent="0.2">
      <c r="A590" s="59" t="s">
        <v>24</v>
      </c>
      <c r="B590" s="59" t="s">
        <v>124</v>
      </c>
      <c r="C590" s="59" t="s">
        <v>535</v>
      </c>
      <c r="D590" s="59">
        <v>1061708123</v>
      </c>
      <c r="E590" s="59" t="s">
        <v>703</v>
      </c>
      <c r="F590" s="59" t="s">
        <v>672</v>
      </c>
      <c r="I590" s="59">
        <v>12</v>
      </c>
      <c r="K590" s="59" t="s">
        <v>660</v>
      </c>
      <c r="L590" s="59">
        <v>3</v>
      </c>
      <c r="M590" s="59">
        <v>5</v>
      </c>
      <c r="N590" s="59">
        <v>2</v>
      </c>
      <c r="U590" s="115" t="s">
        <v>1362</v>
      </c>
      <c r="V590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('2025-1','2','5','Catedra','1061708123','BURBANO MUÑOZ VICTOR ANDRÉS','','','12','','Popayán','no','no','1','3');</v>
      </c>
      <c r="W590" s="59" t="s">
        <v>981</v>
      </c>
      <c r="X590" s="105" t="s">
        <v>982</v>
      </c>
    </row>
    <row r="591" spans="1:24" ht="99.75" x14ac:dyDescent="0.2">
      <c r="A591" s="59" t="s">
        <v>24</v>
      </c>
      <c r="B591" s="59" t="s">
        <v>124</v>
      </c>
      <c r="C591" s="59" t="s">
        <v>535</v>
      </c>
      <c r="D591" s="59">
        <v>10308397</v>
      </c>
      <c r="E591" s="59" t="s">
        <v>704</v>
      </c>
      <c r="F591" s="59" t="s">
        <v>672</v>
      </c>
      <c r="I591" s="59">
        <v>9</v>
      </c>
      <c r="K591" s="59" t="s">
        <v>660</v>
      </c>
      <c r="L591" s="59" t="s">
        <v>1395</v>
      </c>
      <c r="M591" s="59">
        <v>5</v>
      </c>
      <c r="N591" s="59">
        <v>2</v>
      </c>
      <c r="U591" s="115" t="s">
        <v>1362</v>
      </c>
      <c r="V591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('2025-1','2','5','Catedra','10308397','CABEZAS GAVIRIA ALEXANDER','','','9','','Popayán','no','no','1','3.5');</v>
      </c>
      <c r="W591" s="59" t="s">
        <v>981</v>
      </c>
      <c r="X591" s="105" t="s">
        <v>982</v>
      </c>
    </row>
    <row r="592" spans="1:24" ht="99.75" x14ac:dyDescent="0.2">
      <c r="A592" s="59" t="s">
        <v>24</v>
      </c>
      <c r="B592" s="59" t="s">
        <v>124</v>
      </c>
      <c r="C592" s="59" t="s">
        <v>535</v>
      </c>
      <c r="D592" s="59">
        <v>1110444143</v>
      </c>
      <c r="E592" s="59" t="s">
        <v>705</v>
      </c>
      <c r="F592" s="59" t="s">
        <v>672</v>
      </c>
      <c r="I592" s="59">
        <v>12</v>
      </c>
      <c r="K592" s="59" t="s">
        <v>660</v>
      </c>
      <c r="L592" s="59">
        <v>3</v>
      </c>
      <c r="M592" s="59">
        <v>5</v>
      </c>
      <c r="N592" s="59">
        <v>2</v>
      </c>
      <c r="U592" s="115" t="s">
        <v>1362</v>
      </c>
      <c r="V592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('2025-1','2','5','Catedra','1110444143','GIRALDO MURCIA JULIAN ALEJANDRO','','','12','','Popayán','no','no','1','3');</v>
      </c>
      <c r="W592" s="59" t="s">
        <v>981</v>
      </c>
      <c r="X592" s="105" t="s">
        <v>982</v>
      </c>
    </row>
    <row r="593" spans="1:24" ht="99.75" x14ac:dyDescent="0.2">
      <c r="A593" s="59" t="s">
        <v>24</v>
      </c>
      <c r="B593" s="59" t="s">
        <v>124</v>
      </c>
      <c r="C593" s="59" t="s">
        <v>535</v>
      </c>
      <c r="D593" s="59">
        <v>10303475</v>
      </c>
      <c r="E593" s="59" t="s">
        <v>706</v>
      </c>
      <c r="F593" s="59" t="s">
        <v>672</v>
      </c>
      <c r="I593" s="59">
        <v>3</v>
      </c>
      <c r="K593" s="59" t="s">
        <v>660</v>
      </c>
      <c r="L593" s="59">
        <v>4</v>
      </c>
      <c r="M593" s="59">
        <v>5</v>
      </c>
      <c r="N593" s="59">
        <v>2</v>
      </c>
      <c r="U593" s="115" t="s">
        <v>1362</v>
      </c>
      <c r="V593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('2025-1','2','5','Catedra','10303475','JURADO AHUMADA LUCIO ARMANDO','','','3','','Popayán','no','no','1','4');</v>
      </c>
      <c r="W593" s="59" t="s">
        <v>981</v>
      </c>
      <c r="X593" s="105" t="s">
        <v>982</v>
      </c>
    </row>
    <row r="594" spans="1:24" ht="99.75" x14ac:dyDescent="0.2">
      <c r="A594" s="59" t="s">
        <v>24</v>
      </c>
      <c r="B594" s="59" t="s">
        <v>124</v>
      </c>
      <c r="C594" s="59" t="s">
        <v>535</v>
      </c>
      <c r="D594" s="59">
        <v>10545375</v>
      </c>
      <c r="E594" s="59" t="s">
        <v>707</v>
      </c>
      <c r="F594" s="59" t="s">
        <v>672</v>
      </c>
      <c r="I594" s="59">
        <v>5</v>
      </c>
      <c r="K594" s="59" t="s">
        <v>660</v>
      </c>
      <c r="L594" s="59">
        <v>4</v>
      </c>
      <c r="M594" s="59">
        <v>5</v>
      </c>
      <c r="N594" s="59">
        <v>2</v>
      </c>
      <c r="U594" s="115" t="s">
        <v>1362</v>
      </c>
      <c r="V594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('2025-1','2','5','Catedra','10545375','MOSQUERA ROJAS TARSO','','','5','','Popayán','no','no','1','4');</v>
      </c>
      <c r="W594" s="59" t="s">
        <v>981</v>
      </c>
      <c r="X594" s="105" t="s">
        <v>982</v>
      </c>
    </row>
    <row r="595" spans="1:24" ht="99.75" x14ac:dyDescent="0.2">
      <c r="A595" s="59" t="s">
        <v>24</v>
      </c>
      <c r="B595" s="59" t="s">
        <v>124</v>
      </c>
      <c r="C595" s="59" t="s">
        <v>535</v>
      </c>
      <c r="D595" s="59">
        <v>10536305</v>
      </c>
      <c r="E595" s="59" t="s">
        <v>708</v>
      </c>
      <c r="F595" s="59" t="s">
        <v>672</v>
      </c>
      <c r="I595" s="59">
        <v>8</v>
      </c>
      <c r="K595" s="59" t="s">
        <v>660</v>
      </c>
      <c r="L595" s="59" t="s">
        <v>1394</v>
      </c>
      <c r="M595" s="59">
        <v>5</v>
      </c>
      <c r="N595" s="59">
        <v>2</v>
      </c>
      <c r="U595" s="115" t="s">
        <v>1362</v>
      </c>
      <c r="V595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('2025-1','2','5','Catedra','10536305','OTERO OCHOA NORBERTO','','','8','','Popayán','no','no','1','2.5');</v>
      </c>
      <c r="W595" s="59" t="s">
        <v>981</v>
      </c>
      <c r="X595" s="105" t="s">
        <v>982</v>
      </c>
    </row>
    <row r="596" spans="1:24" ht="99.75" x14ac:dyDescent="0.2">
      <c r="A596" s="59" t="s">
        <v>24</v>
      </c>
      <c r="B596" s="59" t="s">
        <v>124</v>
      </c>
      <c r="C596" s="59" t="s">
        <v>535</v>
      </c>
      <c r="D596" s="59">
        <v>34573953</v>
      </c>
      <c r="E596" s="59" t="s">
        <v>709</v>
      </c>
      <c r="F596" s="59" t="s">
        <v>672</v>
      </c>
      <c r="I596" s="59">
        <v>8</v>
      </c>
      <c r="K596" s="59" t="s">
        <v>660</v>
      </c>
      <c r="L596" s="59" t="s">
        <v>1395</v>
      </c>
      <c r="M596" s="59">
        <v>5</v>
      </c>
      <c r="N596" s="59">
        <v>2</v>
      </c>
      <c r="U596" s="115" t="s">
        <v>1362</v>
      </c>
      <c r="V596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('2025-1','2','5','Catedra','34573953','RUIZ ERAZO XIMENA ANDREA','','','8','','Popayán','no','no','1','3.5');</v>
      </c>
      <c r="W596" s="59" t="s">
        <v>981</v>
      </c>
      <c r="X596" s="105" t="s">
        <v>982</v>
      </c>
    </row>
    <row r="597" spans="1:24" ht="99.75" x14ac:dyDescent="0.2">
      <c r="A597" s="59" t="s">
        <v>24</v>
      </c>
      <c r="B597" s="59" t="s">
        <v>124</v>
      </c>
      <c r="C597" s="59" t="s">
        <v>535</v>
      </c>
      <c r="D597" s="59">
        <v>94330723</v>
      </c>
      <c r="E597" s="59" t="s">
        <v>710</v>
      </c>
      <c r="F597" s="59" t="s">
        <v>672</v>
      </c>
      <c r="I597" s="59">
        <v>7</v>
      </c>
      <c r="K597" s="59" t="s">
        <v>660</v>
      </c>
      <c r="L597" s="59">
        <v>5</v>
      </c>
      <c r="M597" s="59">
        <v>5</v>
      </c>
      <c r="N597" s="59">
        <v>2</v>
      </c>
      <c r="U597" s="115" t="s">
        <v>1362</v>
      </c>
      <c r="V597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('2025-1','2','5','Catedra','94330723','SALAMANCA JIMÉNEZ ALVEIRO','','','7','','Popayán','no','no','1','5');</v>
      </c>
      <c r="W597" s="59" t="s">
        <v>981</v>
      </c>
      <c r="X597" s="105" t="s">
        <v>982</v>
      </c>
    </row>
    <row r="598" spans="1:24" ht="99.75" x14ac:dyDescent="0.2">
      <c r="A598" s="59" t="s">
        <v>24</v>
      </c>
      <c r="B598" s="59" t="s">
        <v>124</v>
      </c>
      <c r="C598" s="59" t="s">
        <v>535</v>
      </c>
      <c r="D598" s="59">
        <v>1061757264</v>
      </c>
      <c r="E598" s="59" t="s">
        <v>711</v>
      </c>
      <c r="F598" s="59" t="s">
        <v>672</v>
      </c>
      <c r="I598" s="59">
        <v>4</v>
      </c>
      <c r="K598" s="59" t="s">
        <v>660</v>
      </c>
      <c r="L598" s="59">
        <v>3</v>
      </c>
      <c r="M598" s="59">
        <v>5</v>
      </c>
      <c r="N598" s="59">
        <v>2</v>
      </c>
      <c r="U598" s="115" t="s">
        <v>1362</v>
      </c>
      <c r="V598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('2025-1','2','5','Catedra','1061757264','SÁNCHEZ ORTEGA ROSY NATALIA','','','4','','Popayán','no','no','1','3');</v>
      </c>
      <c r="W598" s="59" t="s">
        <v>981</v>
      </c>
      <c r="X598" s="105" t="s">
        <v>982</v>
      </c>
    </row>
    <row r="599" spans="1:24" ht="99.75" x14ac:dyDescent="0.2">
      <c r="A599" s="59" t="s">
        <v>24</v>
      </c>
      <c r="B599" s="59" t="s">
        <v>124</v>
      </c>
      <c r="C599" s="59" t="s">
        <v>535</v>
      </c>
      <c r="D599" s="59">
        <v>1061754878</v>
      </c>
      <c r="E599" s="59" t="s">
        <v>712</v>
      </c>
      <c r="F599" s="59" t="s">
        <v>672</v>
      </c>
      <c r="I599" s="59">
        <v>5</v>
      </c>
      <c r="K599" s="59" t="s">
        <v>660</v>
      </c>
      <c r="L599" s="59">
        <v>3</v>
      </c>
      <c r="M599" s="59">
        <v>5</v>
      </c>
      <c r="N599" s="59">
        <v>2</v>
      </c>
      <c r="U599" s="115" t="s">
        <v>1362</v>
      </c>
      <c r="V599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('2025-1','2','5','Catedra','1061754878','SOLANO GUZMÁN CARLOS JOSÉ','','','5','','Popayán','no','no','1','3');</v>
      </c>
      <c r="W599" s="59" t="s">
        <v>981</v>
      </c>
      <c r="X599" s="105" t="s">
        <v>982</v>
      </c>
    </row>
    <row r="600" spans="1:24" ht="99.75" x14ac:dyDescent="0.2">
      <c r="A600" s="59" t="s">
        <v>551</v>
      </c>
      <c r="B600" s="59" t="s">
        <v>135</v>
      </c>
      <c r="C600" s="59" t="s">
        <v>535</v>
      </c>
      <c r="D600" s="59">
        <v>34324021</v>
      </c>
      <c r="E600" s="59" t="s">
        <v>713</v>
      </c>
      <c r="F600" s="59" t="s">
        <v>672</v>
      </c>
      <c r="I600" s="59">
        <v>7</v>
      </c>
      <c r="K600" s="59" t="s">
        <v>660</v>
      </c>
      <c r="L600" s="59" t="s">
        <v>1394</v>
      </c>
      <c r="M600" s="59">
        <v>18</v>
      </c>
      <c r="N600" s="59">
        <v>4</v>
      </c>
      <c r="U600" s="115" t="s">
        <v>1362</v>
      </c>
      <c r="V600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('2025-1','4','18','Catedra','34324021','ALBAN VILLAQUIRAN ANGELA MARIA','','','7','','Popayán','no','no','1','2.5');</v>
      </c>
      <c r="W600" s="59" t="s">
        <v>981</v>
      </c>
      <c r="X600" s="105" t="s">
        <v>982</v>
      </c>
    </row>
    <row r="601" spans="1:24" ht="99.75" x14ac:dyDescent="0.2">
      <c r="A601" s="59" t="s">
        <v>551</v>
      </c>
      <c r="B601" s="59" t="s">
        <v>135</v>
      </c>
      <c r="C601" s="59" t="s">
        <v>535</v>
      </c>
      <c r="D601" s="59">
        <v>1061782875</v>
      </c>
      <c r="E601" s="59" t="s">
        <v>714</v>
      </c>
      <c r="F601" s="59" t="s">
        <v>672</v>
      </c>
      <c r="I601" s="59">
        <v>5</v>
      </c>
      <c r="K601" s="59" t="s">
        <v>660</v>
      </c>
      <c r="L601" s="59" t="s">
        <v>1394</v>
      </c>
      <c r="M601" s="59">
        <v>18</v>
      </c>
      <c r="N601" s="59">
        <v>4</v>
      </c>
      <c r="U601" s="115" t="s">
        <v>1362</v>
      </c>
      <c r="V601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('2025-1','4','18','Catedra','1061782875','BECERRA MUÑOZ MARIA CAMILA','','','5','','Popayán','no','no','1','2.5');</v>
      </c>
      <c r="W601" s="59" t="s">
        <v>981</v>
      </c>
      <c r="X601" s="105" t="s">
        <v>982</v>
      </c>
    </row>
    <row r="602" spans="1:24" ht="99.75" x14ac:dyDescent="0.2">
      <c r="A602" s="59" t="s">
        <v>551</v>
      </c>
      <c r="B602" s="59" t="s">
        <v>135</v>
      </c>
      <c r="C602" s="59" t="s">
        <v>535</v>
      </c>
      <c r="D602" s="59">
        <v>34321175</v>
      </c>
      <c r="E602" s="59" t="s">
        <v>715</v>
      </c>
      <c r="F602" s="59" t="s">
        <v>672</v>
      </c>
      <c r="I602" s="59">
        <v>3</v>
      </c>
      <c r="K602" s="59" t="s">
        <v>660</v>
      </c>
      <c r="L602" s="59" t="s">
        <v>1396</v>
      </c>
      <c r="M602" s="59">
        <v>18</v>
      </c>
      <c r="N602" s="59">
        <v>4</v>
      </c>
      <c r="U602" s="115" t="s">
        <v>1362</v>
      </c>
      <c r="V602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('2025-1','4','18','Catedra','34321175','CHAMORRO LOPEZ ISABEL CRISTINA','','','3','','Popayán','no','no','1','4.5');</v>
      </c>
      <c r="W602" s="59" t="s">
        <v>981</v>
      </c>
      <c r="X602" s="105" t="s">
        <v>982</v>
      </c>
    </row>
    <row r="603" spans="1:24" ht="99.75" x14ac:dyDescent="0.2">
      <c r="A603" s="59" t="s">
        <v>551</v>
      </c>
      <c r="B603" s="59" t="s">
        <v>135</v>
      </c>
      <c r="C603" s="59" t="s">
        <v>535</v>
      </c>
      <c r="D603" s="59">
        <v>1061768948</v>
      </c>
      <c r="E603" s="59" t="s">
        <v>716</v>
      </c>
      <c r="F603" s="59" t="s">
        <v>672</v>
      </c>
      <c r="I603" s="59">
        <v>7</v>
      </c>
      <c r="K603" s="59" t="s">
        <v>660</v>
      </c>
      <c r="L603" s="59">
        <v>3</v>
      </c>
      <c r="M603" s="59">
        <v>18</v>
      </c>
      <c r="N603" s="59">
        <v>4</v>
      </c>
      <c r="U603" s="115" t="s">
        <v>1362</v>
      </c>
      <c r="V603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('2025-1','4','18','Catedra','1061768948','CHAVES VARGAS CAMILO EDUARDO','','','7','','Popayán','no','no','1','3');</v>
      </c>
      <c r="W603" s="59" t="s">
        <v>981</v>
      </c>
      <c r="X603" s="105" t="s">
        <v>982</v>
      </c>
    </row>
    <row r="604" spans="1:24" ht="99.75" x14ac:dyDescent="0.2">
      <c r="A604" s="59" t="s">
        <v>551</v>
      </c>
      <c r="B604" s="59" t="s">
        <v>135</v>
      </c>
      <c r="C604" s="59" t="s">
        <v>535</v>
      </c>
      <c r="D604" s="59">
        <v>76320125</v>
      </c>
      <c r="E604" s="59" t="s">
        <v>717</v>
      </c>
      <c r="F604" s="59" t="s">
        <v>672</v>
      </c>
      <c r="I604" s="59">
        <v>4</v>
      </c>
      <c r="K604" s="59" t="s">
        <v>660</v>
      </c>
      <c r="L604" s="59" t="s">
        <v>1396</v>
      </c>
      <c r="M604" s="59">
        <v>18</v>
      </c>
      <c r="N604" s="59">
        <v>4</v>
      </c>
      <c r="U604" s="115" t="s">
        <v>1362</v>
      </c>
      <c r="V604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('2025-1','4','18','Catedra','76320125','COLLAZOS ROBLES ANDRESS','','','4','','Popayán','no','no','1','4.5');</v>
      </c>
      <c r="W604" s="59" t="s">
        <v>981</v>
      </c>
      <c r="X604" s="105" t="s">
        <v>982</v>
      </c>
    </row>
    <row r="605" spans="1:24" ht="99.75" x14ac:dyDescent="0.2">
      <c r="A605" s="59" t="s">
        <v>551</v>
      </c>
      <c r="B605" s="59" t="s">
        <v>135</v>
      </c>
      <c r="C605" s="59" t="s">
        <v>535</v>
      </c>
      <c r="D605" s="59">
        <v>1061742602</v>
      </c>
      <c r="E605" s="59" t="s">
        <v>718</v>
      </c>
      <c r="F605" s="59" t="s">
        <v>672</v>
      </c>
      <c r="I605" s="59">
        <v>3</v>
      </c>
      <c r="K605" s="59" t="s">
        <v>660</v>
      </c>
      <c r="L605" s="59" t="s">
        <v>1394</v>
      </c>
      <c r="M605" s="59">
        <v>18</v>
      </c>
      <c r="N605" s="59">
        <v>4</v>
      </c>
      <c r="U605" s="115" t="s">
        <v>1362</v>
      </c>
      <c r="V605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('2025-1','4','18','Catedra','1061742602','ECHEVERRI HENAO FRANCISCO JAVIER','','','3','','Popayán','no','no','1','2.5');</v>
      </c>
      <c r="W605" s="59" t="s">
        <v>981</v>
      </c>
      <c r="X605" s="105" t="s">
        <v>982</v>
      </c>
    </row>
    <row r="606" spans="1:24" ht="99.75" x14ac:dyDescent="0.2">
      <c r="A606" s="59" t="s">
        <v>551</v>
      </c>
      <c r="B606" s="59" t="s">
        <v>135</v>
      </c>
      <c r="C606" s="59" t="s">
        <v>535</v>
      </c>
      <c r="D606" s="59">
        <v>1061737282</v>
      </c>
      <c r="E606" s="59" t="s">
        <v>719</v>
      </c>
      <c r="F606" s="59" t="s">
        <v>672</v>
      </c>
      <c r="I606" s="59">
        <v>4</v>
      </c>
      <c r="K606" s="59" t="s">
        <v>660</v>
      </c>
      <c r="L606" s="59" t="s">
        <v>1394</v>
      </c>
      <c r="M606" s="59">
        <v>18</v>
      </c>
      <c r="N606" s="59">
        <v>4</v>
      </c>
      <c r="U606" s="115" t="s">
        <v>1362</v>
      </c>
      <c r="V606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('2025-1','4','18','Catedra','1061737282','GIRALDO SOTELO CÉSAR ANDRÉS','','','4','','Popayán','no','no','1','2.5');</v>
      </c>
      <c r="W606" s="59" t="s">
        <v>981</v>
      </c>
      <c r="X606" s="105" t="s">
        <v>982</v>
      </c>
    </row>
    <row r="607" spans="1:24" ht="99.75" x14ac:dyDescent="0.2">
      <c r="A607" s="59" t="s">
        <v>551</v>
      </c>
      <c r="B607" s="59" t="s">
        <v>135</v>
      </c>
      <c r="C607" s="59" t="s">
        <v>535</v>
      </c>
      <c r="D607" s="59">
        <v>1061783218</v>
      </c>
      <c r="E607" s="59" t="s">
        <v>720</v>
      </c>
      <c r="F607" s="59" t="s">
        <v>672</v>
      </c>
      <c r="I607" s="59">
        <v>8</v>
      </c>
      <c r="K607" s="59" t="s">
        <v>660</v>
      </c>
      <c r="L607" s="59">
        <v>3</v>
      </c>
      <c r="M607" s="59">
        <v>18</v>
      </c>
      <c r="N607" s="59">
        <v>4</v>
      </c>
      <c r="U607" s="115" t="s">
        <v>1362</v>
      </c>
      <c r="V607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('2025-1','4','18','Catedra','1061783218','GRUESO GARCÍA ZULY TATIANA','','','8','','Popayán','no','no','1','3');</v>
      </c>
      <c r="W607" s="59" t="s">
        <v>981</v>
      </c>
      <c r="X607" s="105" t="s">
        <v>982</v>
      </c>
    </row>
    <row r="608" spans="1:24" ht="99.75" x14ac:dyDescent="0.2">
      <c r="A608" s="59" t="s">
        <v>551</v>
      </c>
      <c r="B608" s="59" t="s">
        <v>135</v>
      </c>
      <c r="C608" s="59" t="s">
        <v>535</v>
      </c>
      <c r="D608" s="59">
        <v>4615741</v>
      </c>
      <c r="E608" s="59" t="s">
        <v>721</v>
      </c>
      <c r="F608" s="59" t="s">
        <v>672</v>
      </c>
      <c r="I608" s="59">
        <v>4</v>
      </c>
      <c r="K608" s="59" t="s">
        <v>660</v>
      </c>
      <c r="L608" s="59">
        <v>3</v>
      </c>
      <c r="M608" s="59">
        <v>18</v>
      </c>
      <c r="N608" s="59">
        <v>4</v>
      </c>
      <c r="U608" s="115" t="s">
        <v>1362</v>
      </c>
      <c r="V608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('2025-1','4','18','Catedra','4615741','MENESES CERON LUIS ANGEL','','','4','','Popayán','no','no','1','3');</v>
      </c>
      <c r="W608" s="59" t="s">
        <v>981</v>
      </c>
      <c r="X608" s="105" t="s">
        <v>982</v>
      </c>
    </row>
    <row r="609" spans="1:24" ht="99.75" x14ac:dyDescent="0.2">
      <c r="A609" s="59" t="s">
        <v>551</v>
      </c>
      <c r="B609" s="59" t="s">
        <v>135</v>
      </c>
      <c r="C609" s="59" t="s">
        <v>535</v>
      </c>
      <c r="D609" s="59">
        <v>85474684</v>
      </c>
      <c r="E609" s="59" t="s">
        <v>722</v>
      </c>
      <c r="F609" s="59" t="s">
        <v>672</v>
      </c>
      <c r="I609" s="59">
        <v>8</v>
      </c>
      <c r="K609" s="59" t="s">
        <v>660</v>
      </c>
      <c r="L609" s="59">
        <v>4</v>
      </c>
      <c r="M609" s="59">
        <v>18</v>
      </c>
      <c r="N609" s="59">
        <v>4</v>
      </c>
      <c r="U609" s="115" t="s">
        <v>1362</v>
      </c>
      <c r="V609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('2025-1','4','18','Catedra','85474684','MONROY DEL CASTILLO RICARDO DAVID','','','8','','Popayán','no','no','1','4');</v>
      </c>
      <c r="W609" s="59" t="s">
        <v>981</v>
      </c>
      <c r="X609" s="105" t="s">
        <v>982</v>
      </c>
    </row>
    <row r="610" spans="1:24" ht="99.75" x14ac:dyDescent="0.2">
      <c r="A610" s="59" t="s">
        <v>551</v>
      </c>
      <c r="B610" s="59" t="s">
        <v>135</v>
      </c>
      <c r="C610" s="59" t="s">
        <v>535</v>
      </c>
      <c r="D610" s="59">
        <v>4615873</v>
      </c>
      <c r="E610" s="59" t="s">
        <v>723</v>
      </c>
      <c r="F610" s="59" t="s">
        <v>672</v>
      </c>
      <c r="I610" s="59">
        <v>8</v>
      </c>
      <c r="K610" s="59" t="s">
        <v>660</v>
      </c>
      <c r="L610" s="59">
        <v>3</v>
      </c>
      <c r="M610" s="59">
        <v>18</v>
      </c>
      <c r="N610" s="59">
        <v>4</v>
      </c>
      <c r="U610" s="115" t="s">
        <v>1362</v>
      </c>
      <c r="V610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('2025-1','4','18','Catedra','4615873','ORTEGA GÓMEZ CHRISTIAN FELIPE','','','8','','Popayán','no','no','1','3');</v>
      </c>
      <c r="W610" s="59" t="s">
        <v>981</v>
      </c>
      <c r="X610" s="105" t="s">
        <v>982</v>
      </c>
    </row>
    <row r="611" spans="1:24" ht="99.75" x14ac:dyDescent="0.2">
      <c r="A611" s="59" t="s">
        <v>551</v>
      </c>
      <c r="B611" s="59" t="s">
        <v>135</v>
      </c>
      <c r="C611" s="59" t="s">
        <v>535</v>
      </c>
      <c r="D611" s="59">
        <v>10540176</v>
      </c>
      <c r="E611" s="59" t="s">
        <v>724</v>
      </c>
      <c r="F611" s="59" t="s">
        <v>672</v>
      </c>
      <c r="I611" s="59">
        <v>8</v>
      </c>
      <c r="K611" s="59" t="s">
        <v>660</v>
      </c>
      <c r="L611" s="59" t="s">
        <v>1395</v>
      </c>
      <c r="M611" s="59">
        <v>18</v>
      </c>
      <c r="N611" s="59">
        <v>4</v>
      </c>
      <c r="U611" s="115" t="s">
        <v>1362</v>
      </c>
      <c r="V611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('2025-1','4','18','Catedra','10540176','PABON BURBANO ARIEL EDMUNDO','','','8','','Popayán','no','no','1','3.5');</v>
      </c>
      <c r="W611" s="59" t="s">
        <v>981</v>
      </c>
      <c r="X611" s="105" t="s">
        <v>982</v>
      </c>
    </row>
    <row r="612" spans="1:24" ht="99.75" x14ac:dyDescent="0.2">
      <c r="A612" s="59" t="s">
        <v>551</v>
      </c>
      <c r="B612" s="59" t="s">
        <v>135</v>
      </c>
      <c r="C612" s="59" t="s">
        <v>535</v>
      </c>
      <c r="D612" s="59">
        <v>76308779</v>
      </c>
      <c r="E612" s="59" t="s">
        <v>725</v>
      </c>
      <c r="F612" s="59" t="s">
        <v>672</v>
      </c>
      <c r="I612" s="59">
        <v>4</v>
      </c>
      <c r="K612" s="59" t="s">
        <v>660</v>
      </c>
      <c r="L612" s="59" t="s">
        <v>1395</v>
      </c>
      <c r="M612" s="59">
        <v>18</v>
      </c>
      <c r="N612" s="59">
        <v>4</v>
      </c>
      <c r="U612" s="115" t="s">
        <v>1362</v>
      </c>
      <c r="V612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('2025-1','4','18','Catedra','76308779','PULIDO SAUL JESUS','','','4','','Popayán','no','no','1','3.5');</v>
      </c>
      <c r="W612" s="59" t="s">
        <v>981</v>
      </c>
      <c r="X612" s="105" t="s">
        <v>982</v>
      </c>
    </row>
    <row r="613" spans="1:24" ht="99.75" x14ac:dyDescent="0.2">
      <c r="A613" s="59" t="s">
        <v>551</v>
      </c>
      <c r="B613" s="59" t="s">
        <v>135</v>
      </c>
      <c r="C613" s="59" t="s">
        <v>535</v>
      </c>
      <c r="D613" s="59">
        <v>1061748683</v>
      </c>
      <c r="E613" s="59" t="s">
        <v>726</v>
      </c>
      <c r="F613" s="59" t="s">
        <v>672</v>
      </c>
      <c r="I613" s="59">
        <v>4</v>
      </c>
      <c r="K613" s="59" t="s">
        <v>660</v>
      </c>
      <c r="L613" s="59" t="s">
        <v>1394</v>
      </c>
      <c r="M613" s="59">
        <v>18</v>
      </c>
      <c r="N613" s="59">
        <v>4</v>
      </c>
      <c r="U613" s="115" t="s">
        <v>1362</v>
      </c>
      <c r="V613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('2025-1','4','18','Catedra','1061748683','QUIROZ QUINTERO JASSER FERNANDO','','','4','','Popayán','no','no','1','2.5');</v>
      </c>
      <c r="W613" s="59" t="s">
        <v>981</v>
      </c>
      <c r="X613" s="105" t="s">
        <v>982</v>
      </c>
    </row>
    <row r="614" spans="1:24" ht="99.75" x14ac:dyDescent="0.2">
      <c r="A614" s="59" t="s">
        <v>551</v>
      </c>
      <c r="B614" s="59" t="s">
        <v>135</v>
      </c>
      <c r="C614" s="59" t="s">
        <v>535</v>
      </c>
      <c r="D614" s="59">
        <v>1144185094</v>
      </c>
      <c r="E614" s="59" t="s">
        <v>727</v>
      </c>
      <c r="F614" s="59" t="s">
        <v>672</v>
      </c>
      <c r="I614" s="59">
        <v>7</v>
      </c>
      <c r="K614" s="59" t="s">
        <v>660</v>
      </c>
      <c r="L614" s="59">
        <v>2</v>
      </c>
      <c r="M614" s="59">
        <v>18</v>
      </c>
      <c r="N614" s="59">
        <v>4</v>
      </c>
      <c r="U614" s="115" t="s">
        <v>1362</v>
      </c>
      <c r="V614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('2025-1','4','18','Catedra','1144185094','RENDON LEAL MARIANA','','','7','','Popayán','no','no','1','2');</v>
      </c>
      <c r="W614" s="59" t="s">
        <v>981</v>
      </c>
      <c r="X614" s="105" t="s">
        <v>982</v>
      </c>
    </row>
    <row r="615" spans="1:24" ht="99.75" x14ac:dyDescent="0.2">
      <c r="A615" s="59" t="s">
        <v>551</v>
      </c>
      <c r="B615" s="59" t="s">
        <v>135</v>
      </c>
      <c r="C615" s="59" t="s">
        <v>535</v>
      </c>
      <c r="D615" s="59">
        <v>76321619</v>
      </c>
      <c r="E615" s="59" t="s">
        <v>728</v>
      </c>
      <c r="F615" s="59" t="s">
        <v>672</v>
      </c>
      <c r="I615" s="59">
        <v>4</v>
      </c>
      <c r="K615" s="59" t="s">
        <v>660</v>
      </c>
      <c r="L615" s="59">
        <v>3</v>
      </c>
      <c r="M615" s="59">
        <v>18</v>
      </c>
      <c r="N615" s="59">
        <v>4</v>
      </c>
      <c r="U615" s="115" t="s">
        <v>1362</v>
      </c>
      <c r="V615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('2025-1','4','18','Catedra','76321619','REYES BRAVO NESTOR ANDRES','','','4','','Popayán','no','no','1','3');</v>
      </c>
      <c r="W615" s="59" t="s">
        <v>981</v>
      </c>
      <c r="X615" s="105" t="s">
        <v>982</v>
      </c>
    </row>
    <row r="616" spans="1:24" ht="99.75" x14ac:dyDescent="0.2">
      <c r="A616" s="59" t="s">
        <v>551</v>
      </c>
      <c r="B616" s="59" t="s">
        <v>135</v>
      </c>
      <c r="C616" s="59" t="s">
        <v>535</v>
      </c>
      <c r="D616" s="59">
        <v>25280521</v>
      </c>
      <c r="E616" s="59" t="s">
        <v>729</v>
      </c>
      <c r="F616" s="59" t="s">
        <v>672</v>
      </c>
      <c r="I616" s="59">
        <v>4</v>
      </c>
      <c r="K616" s="59" t="s">
        <v>660</v>
      </c>
      <c r="L616" s="59" t="s">
        <v>1396</v>
      </c>
      <c r="M616" s="59">
        <v>18</v>
      </c>
      <c r="N616" s="59">
        <v>4</v>
      </c>
      <c r="U616" s="115" t="s">
        <v>1362</v>
      </c>
      <c r="V616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('2025-1','4','18','Catedra','25280521','RODRÍGUEZ MÉNDEZ ELENA','','','4','','Popayán','no','no','1','4.5');</v>
      </c>
      <c r="W616" s="59" t="s">
        <v>981</v>
      </c>
      <c r="X616" s="105" t="s">
        <v>982</v>
      </c>
    </row>
    <row r="617" spans="1:24" ht="99.75" x14ac:dyDescent="0.2">
      <c r="A617" s="59" t="s">
        <v>551</v>
      </c>
      <c r="B617" s="59" t="s">
        <v>135</v>
      </c>
      <c r="C617" s="59" t="s">
        <v>535</v>
      </c>
      <c r="D617" s="59">
        <v>1061702669</v>
      </c>
      <c r="E617" s="59" t="s">
        <v>730</v>
      </c>
      <c r="F617" s="59" t="s">
        <v>672</v>
      </c>
      <c r="I617" s="59">
        <v>4</v>
      </c>
      <c r="K617" s="59" t="s">
        <v>660</v>
      </c>
      <c r="L617" s="59">
        <v>4</v>
      </c>
      <c r="M617" s="59">
        <v>18</v>
      </c>
      <c r="N617" s="59">
        <v>4</v>
      </c>
      <c r="U617" s="115" t="s">
        <v>1362</v>
      </c>
      <c r="V617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('2025-1','4','18','Catedra','1061702669','SANDOVAL SERNA JHOANA KATHERYNE','','','4','','Popayán','no','no','1','4');</v>
      </c>
      <c r="W617" s="59" t="s">
        <v>981</v>
      </c>
      <c r="X617" s="105" t="s">
        <v>982</v>
      </c>
    </row>
    <row r="618" spans="1:24" ht="99.75" x14ac:dyDescent="0.2">
      <c r="A618" s="59" t="s">
        <v>551</v>
      </c>
      <c r="B618" s="59" t="s">
        <v>135</v>
      </c>
      <c r="C618" s="59" t="s">
        <v>535</v>
      </c>
      <c r="D618" s="59">
        <v>1061791618</v>
      </c>
      <c r="E618" s="59" t="s">
        <v>731</v>
      </c>
      <c r="F618" s="59" t="s">
        <v>672</v>
      </c>
      <c r="I618" s="59">
        <v>6</v>
      </c>
      <c r="K618" s="59" t="s">
        <v>660</v>
      </c>
      <c r="L618" s="59">
        <v>3</v>
      </c>
      <c r="M618" s="59">
        <v>18</v>
      </c>
      <c r="N618" s="59">
        <v>4</v>
      </c>
      <c r="U618" s="115" t="s">
        <v>1362</v>
      </c>
      <c r="V618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('2025-1','4','18','Catedra','1061791618','TERÁN ARÉVALO DANIELA SHARICK','','','6','','Popayán','no','no','1','3');</v>
      </c>
      <c r="W618" s="59" t="s">
        <v>981</v>
      </c>
      <c r="X618" s="105" t="s">
        <v>982</v>
      </c>
    </row>
    <row r="619" spans="1:24" ht="99.75" x14ac:dyDescent="0.2">
      <c r="A619" s="59" t="s">
        <v>551</v>
      </c>
      <c r="B619" s="59" t="s">
        <v>148</v>
      </c>
      <c r="C619" s="59" t="s">
        <v>535</v>
      </c>
      <c r="D619" s="59">
        <v>13064249</v>
      </c>
      <c r="E619" s="59" t="s">
        <v>732</v>
      </c>
      <c r="F619" s="59" t="s">
        <v>672</v>
      </c>
      <c r="I619" s="59">
        <v>4</v>
      </c>
      <c r="K619" s="59" t="s">
        <v>660</v>
      </c>
      <c r="L619" s="59">
        <v>4</v>
      </c>
      <c r="M619" s="59">
        <v>19</v>
      </c>
      <c r="N619" s="59">
        <v>4</v>
      </c>
      <c r="U619" s="115" t="s">
        <v>1362</v>
      </c>
      <c r="V619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('2025-1','4','19','Catedra','13064249','ARTEAGA PASOS JAVIER ARTURO','','','4','','Popayán','no','no','1','4');</v>
      </c>
      <c r="W619" s="59" t="s">
        <v>981</v>
      </c>
      <c r="X619" s="105" t="s">
        <v>982</v>
      </c>
    </row>
    <row r="620" spans="1:24" ht="99.75" x14ac:dyDescent="0.2">
      <c r="A620" s="59" t="s">
        <v>551</v>
      </c>
      <c r="B620" s="59" t="s">
        <v>148</v>
      </c>
      <c r="C620" s="59" t="s">
        <v>535</v>
      </c>
      <c r="D620" s="59">
        <v>10538987</v>
      </c>
      <c r="E620" s="59" t="s">
        <v>733</v>
      </c>
      <c r="F620" s="59" t="s">
        <v>672</v>
      </c>
      <c r="I620" s="59">
        <v>4</v>
      </c>
      <c r="K620" s="59" t="s">
        <v>660</v>
      </c>
      <c r="L620" s="59" t="s">
        <v>1396</v>
      </c>
      <c r="M620" s="59">
        <v>19</v>
      </c>
      <c r="N620" s="59">
        <v>4</v>
      </c>
      <c r="U620" s="115" t="s">
        <v>1362</v>
      </c>
      <c r="V620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('2025-1','4','19','Catedra','10538987','CHACON VILLOTA HELDER MAURICIO','','','4','','Popayán','no','no','1','4.5');</v>
      </c>
      <c r="W620" s="59" t="s">
        <v>981</v>
      </c>
      <c r="X620" s="105" t="s">
        <v>982</v>
      </c>
    </row>
    <row r="621" spans="1:24" ht="99.75" x14ac:dyDescent="0.2">
      <c r="A621" s="59" t="s">
        <v>551</v>
      </c>
      <c r="B621" s="59" t="s">
        <v>148</v>
      </c>
      <c r="C621" s="59" t="s">
        <v>535</v>
      </c>
      <c r="D621" s="59">
        <v>10529916</v>
      </c>
      <c r="E621" s="59" t="s">
        <v>734</v>
      </c>
      <c r="F621" s="59" t="s">
        <v>672</v>
      </c>
      <c r="I621" s="59">
        <v>8</v>
      </c>
      <c r="K621" s="59" t="s">
        <v>660</v>
      </c>
      <c r="L621" s="59">
        <v>4</v>
      </c>
      <c r="M621" s="59">
        <v>19</v>
      </c>
      <c r="N621" s="59">
        <v>4</v>
      </c>
      <c r="U621" s="115" t="s">
        <v>1362</v>
      </c>
      <c r="V621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('2025-1','4','19','Catedra','10529916','CRUZ JIMENEZ  DIEGO','','','8','','Popayán','no','no','1','4');</v>
      </c>
      <c r="W621" s="59" t="s">
        <v>981</v>
      </c>
      <c r="X621" s="105" t="s">
        <v>982</v>
      </c>
    </row>
    <row r="622" spans="1:24" ht="99.75" x14ac:dyDescent="0.2">
      <c r="A622" s="59" t="s">
        <v>551</v>
      </c>
      <c r="B622" s="59" t="s">
        <v>148</v>
      </c>
      <c r="C622" s="59" t="s">
        <v>535</v>
      </c>
      <c r="D622" s="59">
        <v>94414913</v>
      </c>
      <c r="E622" s="59" t="s">
        <v>735</v>
      </c>
      <c r="F622" s="59" t="s">
        <v>672</v>
      </c>
      <c r="I622" s="59">
        <v>3</v>
      </c>
      <c r="K622" s="59" t="s">
        <v>660</v>
      </c>
      <c r="L622" s="59">
        <v>3</v>
      </c>
      <c r="M622" s="59">
        <v>19</v>
      </c>
      <c r="N622" s="59">
        <v>4</v>
      </c>
      <c r="U622" s="115" t="s">
        <v>1362</v>
      </c>
      <c r="V622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('2025-1','4','19','Catedra','94414913','FERNANDEZ GUISSAO ALVARO EMIRO','','','3','','Popayán','no','no','1','3');</v>
      </c>
      <c r="W622" s="59" t="s">
        <v>981</v>
      </c>
      <c r="X622" s="105" t="s">
        <v>982</v>
      </c>
    </row>
    <row r="623" spans="1:24" ht="99.75" x14ac:dyDescent="0.2">
      <c r="A623" s="59" t="s">
        <v>551</v>
      </c>
      <c r="B623" s="59" t="s">
        <v>148</v>
      </c>
      <c r="C623" s="59" t="s">
        <v>535</v>
      </c>
      <c r="D623" s="59">
        <v>34317699</v>
      </c>
      <c r="E623" s="59" t="s">
        <v>736</v>
      </c>
      <c r="F623" s="59" t="s">
        <v>672</v>
      </c>
      <c r="I623" s="59">
        <v>9</v>
      </c>
      <c r="K623" s="59" t="s">
        <v>660</v>
      </c>
      <c r="L623" s="59">
        <v>3</v>
      </c>
      <c r="M623" s="59">
        <v>19</v>
      </c>
      <c r="N623" s="59">
        <v>4</v>
      </c>
      <c r="U623" s="115" t="s">
        <v>1362</v>
      </c>
      <c r="V623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('2025-1','4','19','Catedra','34317699','FEUILLET HURTADO VICTORIA EUGENIA','','','9','','Popayán','no','no','1','3');</v>
      </c>
      <c r="W623" s="59" t="s">
        <v>981</v>
      </c>
      <c r="X623" s="105" t="s">
        <v>982</v>
      </c>
    </row>
    <row r="624" spans="1:24" ht="99.75" x14ac:dyDescent="0.2">
      <c r="A624" s="59" t="s">
        <v>551</v>
      </c>
      <c r="B624" s="59" t="s">
        <v>148</v>
      </c>
      <c r="C624" s="59" t="s">
        <v>535</v>
      </c>
      <c r="D624" s="59">
        <v>10545544</v>
      </c>
      <c r="E624" s="59" t="s">
        <v>737</v>
      </c>
      <c r="F624" s="59" t="s">
        <v>672</v>
      </c>
      <c r="I624" s="59">
        <v>4</v>
      </c>
      <c r="K624" s="59" t="s">
        <v>660</v>
      </c>
      <c r="L624" s="59">
        <v>4</v>
      </c>
      <c r="M624" s="59">
        <v>19</v>
      </c>
      <c r="N624" s="59">
        <v>4</v>
      </c>
      <c r="U624" s="115" t="s">
        <v>1362</v>
      </c>
      <c r="V624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('2025-1','4','19','Catedra','10545544','GOMEZ RAMIREZ JESUS LAUREANO','','','4','','Popayán','no','no','1','4');</v>
      </c>
      <c r="W624" s="59" t="s">
        <v>981</v>
      </c>
      <c r="X624" s="105" t="s">
        <v>982</v>
      </c>
    </row>
    <row r="625" spans="1:24" ht="99.75" x14ac:dyDescent="0.2">
      <c r="A625" s="59" t="s">
        <v>551</v>
      </c>
      <c r="B625" s="59" t="s">
        <v>148</v>
      </c>
      <c r="C625" s="59" t="s">
        <v>535</v>
      </c>
      <c r="D625" s="59">
        <v>34554171</v>
      </c>
      <c r="E625" s="59" t="s">
        <v>738</v>
      </c>
      <c r="F625" s="59" t="s">
        <v>672</v>
      </c>
      <c r="I625" s="59">
        <v>8</v>
      </c>
      <c r="K625" s="59" t="s">
        <v>660</v>
      </c>
      <c r="L625" s="59" t="s">
        <v>1396</v>
      </c>
      <c r="M625" s="59">
        <v>19</v>
      </c>
      <c r="N625" s="59">
        <v>4</v>
      </c>
      <c r="U625" s="115" t="s">
        <v>1362</v>
      </c>
      <c r="V625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('2025-1','4','19','Catedra','34554171','IBARRA MUÑOZ VILMA LILIANA','','','8','','Popayán','no','no','1','4.5');</v>
      </c>
      <c r="W625" s="59" t="s">
        <v>981</v>
      </c>
      <c r="X625" s="105" t="s">
        <v>982</v>
      </c>
    </row>
    <row r="626" spans="1:24" ht="99.75" x14ac:dyDescent="0.2">
      <c r="A626" s="59" t="s">
        <v>551</v>
      </c>
      <c r="B626" s="59" t="s">
        <v>148</v>
      </c>
      <c r="C626" s="59" t="s">
        <v>535</v>
      </c>
      <c r="D626" s="59">
        <v>76304684</v>
      </c>
      <c r="E626" s="59" t="s">
        <v>739</v>
      </c>
      <c r="F626" s="59" t="s">
        <v>672</v>
      </c>
      <c r="I626" s="59">
        <v>12</v>
      </c>
      <c r="K626" s="59" t="s">
        <v>660</v>
      </c>
      <c r="L626" s="59" t="s">
        <v>1396</v>
      </c>
      <c r="M626" s="59">
        <v>19</v>
      </c>
      <c r="N626" s="59">
        <v>4</v>
      </c>
      <c r="U626" s="115" t="s">
        <v>1362</v>
      </c>
      <c r="V626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('2025-1','4','19','Catedra','76304684','LOPEZ MARIN VICTOR HUGO','','','12','','Popayán','no','no','1','4.5');</v>
      </c>
      <c r="W626" s="59" t="s">
        <v>981</v>
      </c>
      <c r="X626" s="105" t="s">
        <v>982</v>
      </c>
    </row>
    <row r="627" spans="1:24" ht="99.75" x14ac:dyDescent="0.2">
      <c r="A627" s="59" t="s">
        <v>551</v>
      </c>
      <c r="B627" s="59" t="s">
        <v>148</v>
      </c>
      <c r="C627" s="59" t="s">
        <v>535</v>
      </c>
      <c r="D627" s="59">
        <v>4617653</v>
      </c>
      <c r="E627" s="59" t="s">
        <v>740</v>
      </c>
      <c r="F627" s="59" t="s">
        <v>672</v>
      </c>
      <c r="I627" s="59">
        <v>4</v>
      </c>
      <c r="K627" s="59" t="s">
        <v>660</v>
      </c>
      <c r="L627" s="59">
        <v>4</v>
      </c>
      <c r="M627" s="59">
        <v>19</v>
      </c>
      <c r="N627" s="59">
        <v>4</v>
      </c>
      <c r="U627" s="115" t="s">
        <v>1362</v>
      </c>
      <c r="V627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('2025-1','4','19','Catedra','4617653','MUÑOZ GAVIRIA JIMMY OSWALDO','','','4','','Popayán','no','no','1','4');</v>
      </c>
      <c r="W627" s="59" t="s">
        <v>981</v>
      </c>
      <c r="X627" s="105" t="s">
        <v>982</v>
      </c>
    </row>
    <row r="628" spans="1:24" ht="99.75" x14ac:dyDescent="0.2">
      <c r="A628" s="59" t="s">
        <v>551</v>
      </c>
      <c r="B628" s="59" t="s">
        <v>148</v>
      </c>
      <c r="C628" s="59" t="s">
        <v>535</v>
      </c>
      <c r="D628" s="59">
        <v>4616913</v>
      </c>
      <c r="E628" s="59" t="s">
        <v>741</v>
      </c>
      <c r="F628" s="59" t="s">
        <v>672</v>
      </c>
      <c r="I628" s="59">
        <v>8</v>
      </c>
      <c r="K628" s="59" t="s">
        <v>660</v>
      </c>
      <c r="L628" s="59" t="s">
        <v>1395</v>
      </c>
      <c r="M628" s="59">
        <v>19</v>
      </c>
      <c r="N628" s="59">
        <v>4</v>
      </c>
      <c r="U628" s="115" t="s">
        <v>1362</v>
      </c>
      <c r="V628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('2025-1','4','19','Catedra','4616913','PACHECO CASTILLO EDWARD OLMEDO','','','8','','Popayán','no','no','1','3.5');</v>
      </c>
      <c r="W628" s="59" t="s">
        <v>981</v>
      </c>
      <c r="X628" s="105" t="s">
        <v>982</v>
      </c>
    </row>
    <row r="629" spans="1:24" ht="99.75" x14ac:dyDescent="0.2">
      <c r="A629" s="59" t="s">
        <v>551</v>
      </c>
      <c r="B629" s="59" t="s">
        <v>148</v>
      </c>
      <c r="C629" s="59" t="s">
        <v>535</v>
      </c>
      <c r="D629" s="59">
        <v>10549731</v>
      </c>
      <c r="E629" s="59" t="s">
        <v>742</v>
      </c>
      <c r="F629" s="59" t="s">
        <v>672</v>
      </c>
      <c r="I629" s="59">
        <v>6</v>
      </c>
      <c r="K629" s="59" t="s">
        <v>660</v>
      </c>
      <c r="L629" s="59">
        <v>3</v>
      </c>
      <c r="M629" s="59">
        <v>19</v>
      </c>
      <c r="N629" s="59">
        <v>4</v>
      </c>
      <c r="U629" s="115" t="s">
        <v>1362</v>
      </c>
      <c r="V629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('2025-1','4','19','Catedra','10549731','POLANCO OSORIO  HUMBERTO','','','6','','Popayán','no','no','1','3');</v>
      </c>
      <c r="W629" s="59" t="s">
        <v>981</v>
      </c>
      <c r="X629" s="105" t="s">
        <v>982</v>
      </c>
    </row>
    <row r="630" spans="1:24" ht="99.75" x14ac:dyDescent="0.2">
      <c r="A630" s="59" t="s">
        <v>551</v>
      </c>
      <c r="B630" s="59" t="s">
        <v>158</v>
      </c>
      <c r="C630" s="59" t="s">
        <v>535</v>
      </c>
      <c r="D630" s="59">
        <v>76333513</v>
      </c>
      <c r="E630" s="59" t="s">
        <v>743</v>
      </c>
      <c r="F630" s="59" t="s">
        <v>672</v>
      </c>
      <c r="I630" s="59">
        <v>4</v>
      </c>
      <c r="K630" s="59" t="s">
        <v>660</v>
      </c>
      <c r="L630" s="59">
        <v>4</v>
      </c>
      <c r="M630" s="59">
        <v>21</v>
      </c>
      <c r="N630" s="59">
        <v>4</v>
      </c>
      <c r="U630" s="115" t="s">
        <v>1362</v>
      </c>
      <c r="V630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('2025-1','4','21','Catedra','76333513','BURBANO CASTILLO JAIME AUGUSTO','','','4','','Popayán','no','no','1','4');</v>
      </c>
      <c r="W630" s="59" t="s">
        <v>981</v>
      </c>
      <c r="X630" s="105" t="s">
        <v>982</v>
      </c>
    </row>
    <row r="631" spans="1:24" ht="99.75" x14ac:dyDescent="0.2">
      <c r="A631" s="59" t="s">
        <v>551</v>
      </c>
      <c r="B631" s="59" t="s">
        <v>158</v>
      </c>
      <c r="C631" s="59" t="s">
        <v>535</v>
      </c>
      <c r="D631" s="59">
        <v>4615606</v>
      </c>
      <c r="E631" s="59" t="s">
        <v>744</v>
      </c>
      <c r="F631" s="59" t="s">
        <v>672</v>
      </c>
      <c r="I631" s="59">
        <v>8</v>
      </c>
      <c r="K631" s="59" t="s">
        <v>660</v>
      </c>
      <c r="L631" s="59" t="s">
        <v>1395</v>
      </c>
      <c r="M631" s="59">
        <v>21</v>
      </c>
      <c r="N631" s="59">
        <v>4</v>
      </c>
      <c r="U631" s="115" t="s">
        <v>1362</v>
      </c>
      <c r="V631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('2025-1','4','21','Catedra','4615606','LEMOS ZAMBRANO FABIAN ERNESTO','','','8','','Popayán','no','no','1','3.5');</v>
      </c>
      <c r="W631" s="59" t="s">
        <v>981</v>
      </c>
      <c r="X631" s="105" t="s">
        <v>982</v>
      </c>
    </row>
    <row r="632" spans="1:24" ht="99.75" x14ac:dyDescent="0.2">
      <c r="A632" s="59" t="s">
        <v>551</v>
      </c>
      <c r="B632" s="59" t="s">
        <v>158</v>
      </c>
      <c r="C632" s="59" t="s">
        <v>535</v>
      </c>
      <c r="D632" s="59">
        <v>76306781</v>
      </c>
      <c r="E632" s="59" t="s">
        <v>745</v>
      </c>
      <c r="F632" s="59" t="s">
        <v>672</v>
      </c>
      <c r="I632" s="59">
        <v>12</v>
      </c>
      <c r="K632" s="59" t="s">
        <v>660</v>
      </c>
      <c r="L632" s="59" t="s">
        <v>1396</v>
      </c>
      <c r="M632" s="59">
        <v>21</v>
      </c>
      <c r="N632" s="59">
        <v>4</v>
      </c>
      <c r="U632" s="115" t="s">
        <v>1362</v>
      </c>
      <c r="V632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('2025-1','4','21','Catedra','76306781','PEREZ HERNANDEZ JORGE ERNESTO','','','12','','Popayán','no','no','1','4.5');</v>
      </c>
      <c r="W632" s="59" t="s">
        <v>981</v>
      </c>
      <c r="X632" s="105" t="s">
        <v>982</v>
      </c>
    </row>
    <row r="633" spans="1:24" ht="99.75" x14ac:dyDescent="0.2">
      <c r="A633" s="59" t="s">
        <v>551</v>
      </c>
      <c r="B633" s="59" t="s">
        <v>165</v>
      </c>
      <c r="C633" s="59" t="s">
        <v>535</v>
      </c>
      <c r="D633" s="59">
        <v>12746653</v>
      </c>
      <c r="E633" s="59" t="s">
        <v>746</v>
      </c>
      <c r="F633" s="59" t="s">
        <v>672</v>
      </c>
      <c r="I633" s="59">
        <v>6</v>
      </c>
      <c r="K633" s="59" t="s">
        <v>660</v>
      </c>
      <c r="L633" s="59">
        <v>3</v>
      </c>
      <c r="M633" s="59">
        <v>20</v>
      </c>
      <c r="N633" s="59">
        <v>4</v>
      </c>
      <c r="U633" s="115" t="s">
        <v>1362</v>
      </c>
      <c r="V633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('2025-1','4','20','Catedra','12746653','ARTEAGA MONTES GIOVANY PAOLO','','','6','','Popayán','no','no','1','3');</v>
      </c>
      <c r="W633" s="59" t="s">
        <v>981</v>
      </c>
      <c r="X633" s="105" t="s">
        <v>982</v>
      </c>
    </row>
    <row r="634" spans="1:24" ht="99.75" x14ac:dyDescent="0.2">
      <c r="A634" s="59" t="s">
        <v>551</v>
      </c>
      <c r="B634" s="59" t="s">
        <v>165</v>
      </c>
      <c r="C634" s="59" t="s">
        <v>535</v>
      </c>
      <c r="D634" s="59">
        <v>1061767144</v>
      </c>
      <c r="E634" s="59" t="s">
        <v>747</v>
      </c>
      <c r="F634" s="59" t="s">
        <v>672</v>
      </c>
      <c r="I634" s="59">
        <v>6</v>
      </c>
      <c r="K634" s="59" t="s">
        <v>660</v>
      </c>
      <c r="L634" s="59">
        <v>3</v>
      </c>
      <c r="M634" s="59">
        <v>20</v>
      </c>
      <c r="N634" s="59">
        <v>4</v>
      </c>
      <c r="U634" s="115" t="s">
        <v>1362</v>
      </c>
      <c r="V634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('2025-1','4','20','Catedra','1061767144','BUITRON ERASO MARIA ALEJANDRA','','','6','','Popayán','no','no','1','3');</v>
      </c>
      <c r="W634" s="59" t="s">
        <v>981</v>
      </c>
      <c r="X634" s="105" t="s">
        <v>982</v>
      </c>
    </row>
    <row r="635" spans="1:24" ht="99.75" x14ac:dyDescent="0.2">
      <c r="A635" s="59" t="s">
        <v>551</v>
      </c>
      <c r="B635" s="59" t="s">
        <v>165</v>
      </c>
      <c r="C635" s="59" t="s">
        <v>535</v>
      </c>
      <c r="D635" s="59">
        <v>34326152</v>
      </c>
      <c r="E635" s="59" t="s">
        <v>748</v>
      </c>
      <c r="F635" s="59" t="s">
        <v>672</v>
      </c>
      <c r="I635" s="59">
        <v>6</v>
      </c>
      <c r="K635" s="59" t="s">
        <v>660</v>
      </c>
      <c r="L635" s="59">
        <v>3</v>
      </c>
      <c r="M635" s="59">
        <v>20</v>
      </c>
      <c r="N635" s="59">
        <v>4</v>
      </c>
      <c r="U635" s="115" t="s">
        <v>1362</v>
      </c>
      <c r="V635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('2025-1','4','20','Catedra','34326152','MONTANO FUENTES ANGELA MARIA','','','6','','Popayán','no','no','1','3');</v>
      </c>
      <c r="W635" s="59" t="s">
        <v>981</v>
      </c>
      <c r="X635" s="105" t="s">
        <v>982</v>
      </c>
    </row>
    <row r="636" spans="1:24" ht="99.75" x14ac:dyDescent="0.2">
      <c r="A636" s="59" t="s">
        <v>551</v>
      </c>
      <c r="B636" s="59" t="s">
        <v>165</v>
      </c>
      <c r="C636" s="59" t="s">
        <v>535</v>
      </c>
      <c r="D636" s="59">
        <v>1061805625</v>
      </c>
      <c r="E636" s="59" t="s">
        <v>749</v>
      </c>
      <c r="F636" s="59" t="s">
        <v>672</v>
      </c>
      <c r="I636" s="59">
        <v>6</v>
      </c>
      <c r="K636" s="59" t="s">
        <v>660</v>
      </c>
      <c r="L636" s="59">
        <v>2</v>
      </c>
      <c r="M636" s="59">
        <v>20</v>
      </c>
      <c r="N636" s="59">
        <v>4</v>
      </c>
      <c r="U636" s="115" t="s">
        <v>1362</v>
      </c>
      <c r="V636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('2025-1','4','20','Catedra','1061805625','SOLÍS VIVAS VALENTINA','','','6','','Popayán','no','no','1','2');</v>
      </c>
      <c r="W636" s="59" t="s">
        <v>981</v>
      </c>
      <c r="X636" s="105" t="s">
        <v>982</v>
      </c>
    </row>
    <row r="637" spans="1:24" ht="99.75" x14ac:dyDescent="0.2">
      <c r="A637" s="59" t="s">
        <v>551</v>
      </c>
      <c r="B637" s="59" t="s">
        <v>165</v>
      </c>
      <c r="C637" s="59" t="s">
        <v>535</v>
      </c>
      <c r="D637" s="59">
        <v>1061686780</v>
      </c>
      <c r="E637" s="59" t="s">
        <v>750</v>
      </c>
      <c r="F637" s="59" t="s">
        <v>672</v>
      </c>
      <c r="I637" s="59">
        <v>6</v>
      </c>
      <c r="K637" s="59" t="s">
        <v>660</v>
      </c>
      <c r="L637" s="59">
        <v>4</v>
      </c>
      <c r="M637" s="59">
        <v>20</v>
      </c>
      <c r="N637" s="59">
        <v>4</v>
      </c>
      <c r="U637" s="115" t="s">
        <v>1362</v>
      </c>
      <c r="V637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('2025-1','4','20','Catedra','1061686780','VILLOTA ENRÍQUEZ JAKELINE AMPARO','','','6','','Popayán','no','no','1','4');</v>
      </c>
      <c r="W637" s="59" t="s">
        <v>981</v>
      </c>
      <c r="X637" s="105" t="s">
        <v>982</v>
      </c>
    </row>
    <row r="638" spans="1:24" ht="99.75" x14ac:dyDescent="0.2">
      <c r="A638" s="59" t="s">
        <v>170</v>
      </c>
      <c r="B638" s="59" t="s">
        <v>173</v>
      </c>
      <c r="C638" s="59" t="s">
        <v>535</v>
      </c>
      <c r="D638" s="59">
        <v>46380626</v>
      </c>
      <c r="E638" s="59" t="s">
        <v>751</v>
      </c>
      <c r="F638" s="59" t="s">
        <v>672</v>
      </c>
      <c r="I638" s="59">
        <v>8</v>
      </c>
      <c r="K638" s="59" t="s">
        <v>660</v>
      </c>
      <c r="L638" s="59" t="s">
        <v>1395</v>
      </c>
      <c r="M638" s="59">
        <v>7</v>
      </c>
      <c r="N638" s="59">
        <v>3</v>
      </c>
      <c r="U638" s="115" t="s">
        <v>1362</v>
      </c>
      <c r="V638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('2025-1','3','7','Catedra','46380626','CASTRO PLAZAS SANDRA MILENA','','','8','','Popayán','no','no','1','3.5');</v>
      </c>
      <c r="W638" s="59" t="s">
        <v>981</v>
      </c>
      <c r="X638" s="105" t="s">
        <v>982</v>
      </c>
    </row>
    <row r="639" spans="1:24" ht="99.75" x14ac:dyDescent="0.2">
      <c r="A639" s="59" t="s">
        <v>170</v>
      </c>
      <c r="B639" s="59" t="s">
        <v>173</v>
      </c>
      <c r="C639" s="59" t="s">
        <v>535</v>
      </c>
      <c r="D639" s="59">
        <v>76325951</v>
      </c>
      <c r="E639" s="59" t="s">
        <v>752</v>
      </c>
      <c r="F639" s="59" t="s">
        <v>672</v>
      </c>
      <c r="I639" s="59">
        <v>8</v>
      </c>
      <c r="K639" s="59" t="s">
        <v>660</v>
      </c>
      <c r="L639" s="59" t="s">
        <v>1394</v>
      </c>
      <c r="M639" s="59">
        <v>7</v>
      </c>
      <c r="N639" s="59">
        <v>3</v>
      </c>
      <c r="U639" s="115" t="s">
        <v>1362</v>
      </c>
      <c r="V639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('2025-1','3','7','Catedra','76325951','MOSQUERA PEREZ WLADIMIR','','','8','','Popayán','no','no','1','2.5');</v>
      </c>
      <c r="W639" s="59" t="s">
        <v>981</v>
      </c>
      <c r="X639" s="105" t="s">
        <v>982</v>
      </c>
    </row>
    <row r="640" spans="1:24" ht="99.75" x14ac:dyDescent="0.2">
      <c r="A640" s="59" t="s">
        <v>170</v>
      </c>
      <c r="B640" s="59" t="s">
        <v>178</v>
      </c>
      <c r="C640" s="59" t="s">
        <v>535</v>
      </c>
      <c r="D640" s="59">
        <v>1140824643</v>
      </c>
      <c r="E640" s="59" t="s">
        <v>753</v>
      </c>
      <c r="F640" s="59" t="s">
        <v>672</v>
      </c>
      <c r="I640" s="59">
        <v>12</v>
      </c>
      <c r="K640" s="59" t="s">
        <v>660</v>
      </c>
      <c r="L640" s="59">
        <v>3</v>
      </c>
      <c r="M640" s="59">
        <v>8</v>
      </c>
      <c r="N640" s="59">
        <v>3</v>
      </c>
      <c r="U640" s="115" t="s">
        <v>1362</v>
      </c>
      <c r="V640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('2025-1','3','8','Catedra','1140824643','KAMMERER MIRANDA CHRITIAN SAMIR','','','12','','Popayán','no','no','1','3');</v>
      </c>
      <c r="W640" s="59" t="s">
        <v>981</v>
      </c>
      <c r="X640" s="105" t="s">
        <v>982</v>
      </c>
    </row>
    <row r="641" spans="1:24" ht="99.75" x14ac:dyDescent="0.2">
      <c r="A641" s="59" t="s">
        <v>170</v>
      </c>
      <c r="B641" s="59" t="s">
        <v>178</v>
      </c>
      <c r="C641" s="59" t="s">
        <v>535</v>
      </c>
      <c r="D641" s="59">
        <v>10296991</v>
      </c>
      <c r="E641" s="59" t="s">
        <v>754</v>
      </c>
      <c r="F641" s="59" t="s">
        <v>672</v>
      </c>
      <c r="I641" s="59">
        <v>10</v>
      </c>
      <c r="K641" s="59" t="s">
        <v>660</v>
      </c>
      <c r="L641" s="59">
        <v>4</v>
      </c>
      <c r="M641" s="59">
        <v>8</v>
      </c>
      <c r="N641" s="59">
        <v>3</v>
      </c>
      <c r="U641" s="115" t="s">
        <v>1362</v>
      </c>
      <c r="V641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('2025-1','3','8','Catedra','10296991','MEZA RODRIGUEZ JULIAN ANDRES','','','10','','Popayán','no','no','1','4');</v>
      </c>
      <c r="W641" s="59" t="s">
        <v>981</v>
      </c>
      <c r="X641" s="105" t="s">
        <v>982</v>
      </c>
    </row>
    <row r="642" spans="1:24" ht="99.75" x14ac:dyDescent="0.2">
      <c r="A642" s="59" t="s">
        <v>170</v>
      </c>
      <c r="B642" s="59" t="s">
        <v>178</v>
      </c>
      <c r="C642" s="59" t="s">
        <v>535</v>
      </c>
      <c r="D642" s="59">
        <v>79681126</v>
      </c>
      <c r="E642" s="59" t="s">
        <v>755</v>
      </c>
      <c r="F642" s="59" t="s">
        <v>672</v>
      </c>
      <c r="I642" s="59">
        <v>10</v>
      </c>
      <c r="K642" s="59" t="s">
        <v>660</v>
      </c>
      <c r="L642" s="59">
        <v>3</v>
      </c>
      <c r="M642" s="59">
        <v>8</v>
      </c>
      <c r="N642" s="59">
        <v>3</v>
      </c>
      <c r="U642" s="115" t="s">
        <v>1362</v>
      </c>
      <c r="V642" s="104" t="str">
        <f t="shared" si="9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('2025-1','3','8','Catedra','79681126','OLIVELLA ANGULO MANUEL JULIAN','','','10','','Popayán','no','no','1','3');</v>
      </c>
      <c r="W642" s="59" t="s">
        <v>981</v>
      </c>
      <c r="X642" s="105" t="s">
        <v>982</v>
      </c>
    </row>
    <row r="643" spans="1:24" ht="99.75" x14ac:dyDescent="0.2">
      <c r="A643" s="59" t="s">
        <v>170</v>
      </c>
      <c r="B643" s="59" t="s">
        <v>178</v>
      </c>
      <c r="C643" s="59" t="s">
        <v>535</v>
      </c>
      <c r="D643" s="59">
        <v>1053793607</v>
      </c>
      <c r="E643" s="59" t="s">
        <v>756</v>
      </c>
      <c r="F643" s="59" t="s">
        <v>672</v>
      </c>
      <c r="I643" s="59">
        <v>10</v>
      </c>
      <c r="K643" s="59" t="s">
        <v>660</v>
      </c>
      <c r="L643" s="59">
        <v>2</v>
      </c>
      <c r="M643" s="59">
        <v>8</v>
      </c>
      <c r="N643" s="59">
        <v>3</v>
      </c>
      <c r="U643" s="115" t="s">
        <v>1362</v>
      </c>
      <c r="V643" s="104" t="str">
        <f t="shared" ref="V643:V706" si="10">+U643&amp;N643&amp;X643&amp;M643&amp;X643&amp;F643&amp;X643&amp;D643&amp;X643&amp;E643&amp;X643&amp;G643&amp;X643&amp;H643&amp;X643&amp;I643&amp;X643&amp;J643&amp;X643&amp;K643&amp;X643&amp;"no"&amp;X643&amp;"no"&amp;X643&amp;"1"&amp;X643&amp;L643&amp;"');"</f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('2025-1','3','8','Catedra','1053793607','PIAMBA ZUÑIGA GLORIA STELLA','','','10','','Popayán','no','no','1','2');</v>
      </c>
      <c r="W643" s="59" t="s">
        <v>981</v>
      </c>
      <c r="X643" s="105" t="s">
        <v>982</v>
      </c>
    </row>
    <row r="644" spans="1:24" ht="99.75" x14ac:dyDescent="0.2">
      <c r="A644" s="59" t="s">
        <v>170</v>
      </c>
      <c r="B644" s="59" t="s">
        <v>178</v>
      </c>
      <c r="C644" s="59" t="s">
        <v>535</v>
      </c>
      <c r="D644" s="59">
        <v>76305301</v>
      </c>
      <c r="E644" s="59" t="s">
        <v>757</v>
      </c>
      <c r="F644" s="59" t="s">
        <v>672</v>
      </c>
      <c r="I644" s="59">
        <v>10</v>
      </c>
      <c r="K644" s="59" t="s">
        <v>660</v>
      </c>
      <c r="L644" s="59" t="s">
        <v>1396</v>
      </c>
      <c r="M644" s="59">
        <v>8</v>
      </c>
      <c r="N644" s="59">
        <v>3</v>
      </c>
      <c r="U644" s="115" t="s">
        <v>1362</v>
      </c>
      <c r="V644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('2025-1','3','8','Catedra','76305301','VEJARANO RESTREPO LUIS FELIPE','','','10','','Popayán','no','no','1','4.5');</v>
      </c>
      <c r="W644" s="59" t="s">
        <v>981</v>
      </c>
      <c r="X644" s="105" t="s">
        <v>982</v>
      </c>
    </row>
    <row r="645" spans="1:24" ht="99.75" x14ac:dyDescent="0.2">
      <c r="A645" s="59" t="s">
        <v>170</v>
      </c>
      <c r="B645" s="59" t="s">
        <v>184</v>
      </c>
      <c r="C645" s="59" t="s">
        <v>535</v>
      </c>
      <c r="D645" s="59">
        <v>34544056</v>
      </c>
      <c r="E645" s="59" t="s">
        <v>758</v>
      </c>
      <c r="F645" s="59" t="s">
        <v>672</v>
      </c>
      <c r="I645" s="59">
        <v>10</v>
      </c>
      <c r="K645" s="59" t="s">
        <v>660</v>
      </c>
      <c r="L645" s="59">
        <v>4</v>
      </c>
      <c r="M645" s="59">
        <v>11</v>
      </c>
      <c r="N645" s="59">
        <v>3</v>
      </c>
      <c r="U645" s="115" t="s">
        <v>1362</v>
      </c>
      <c r="V645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('2025-1','3','11','Catedra','34544056','CALDERON ADRADA MARIA DEL SOCORRO','','','10','','Popayán','no','no','1','4');</v>
      </c>
      <c r="W645" s="59" t="s">
        <v>981</v>
      </c>
      <c r="X645" s="105" t="s">
        <v>982</v>
      </c>
    </row>
    <row r="646" spans="1:24" ht="99.75" x14ac:dyDescent="0.2">
      <c r="A646" s="59" t="s">
        <v>170</v>
      </c>
      <c r="B646" s="59" t="s">
        <v>184</v>
      </c>
      <c r="C646" s="59" t="s">
        <v>535</v>
      </c>
      <c r="D646" s="59">
        <v>1061782681</v>
      </c>
      <c r="E646" s="59" t="s">
        <v>759</v>
      </c>
      <c r="F646" s="59" t="s">
        <v>672</v>
      </c>
      <c r="I646" s="59">
        <v>12</v>
      </c>
      <c r="K646" s="59" t="s">
        <v>660</v>
      </c>
      <c r="L646" s="59">
        <v>3</v>
      </c>
      <c r="M646" s="59">
        <v>11</v>
      </c>
      <c r="N646" s="59">
        <v>3</v>
      </c>
      <c r="U646" s="115" t="s">
        <v>1362</v>
      </c>
      <c r="V646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('2025-1','3','11','Catedra','1061782681','COLONIA AGREDO LAURA MARÍA','','','12','','Popayán','no','no','1','3');</v>
      </c>
      <c r="W646" s="59" t="s">
        <v>981</v>
      </c>
      <c r="X646" s="105" t="s">
        <v>982</v>
      </c>
    </row>
    <row r="647" spans="1:24" ht="99.75" x14ac:dyDescent="0.2">
      <c r="A647" s="59" t="s">
        <v>170</v>
      </c>
      <c r="B647" s="59" t="s">
        <v>184</v>
      </c>
      <c r="C647" s="59" t="s">
        <v>535</v>
      </c>
      <c r="D647" s="59">
        <v>76320633</v>
      </c>
      <c r="E647" s="59" t="s">
        <v>760</v>
      </c>
      <c r="F647" s="59" t="s">
        <v>672</v>
      </c>
      <c r="I647" s="59">
        <v>7</v>
      </c>
      <c r="K647" s="59" t="s">
        <v>660</v>
      </c>
      <c r="L647" s="59" t="s">
        <v>1394</v>
      </c>
      <c r="M647" s="59">
        <v>11</v>
      </c>
      <c r="N647" s="59">
        <v>3</v>
      </c>
      <c r="U647" s="115" t="s">
        <v>1362</v>
      </c>
      <c r="V647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('2025-1','3','11','Catedra','76320633','ECHEVERRY BUCHELI ORLANDO','','','7','','Popayán','no','no','1','2.5');</v>
      </c>
      <c r="W647" s="59" t="s">
        <v>981</v>
      </c>
      <c r="X647" s="105" t="s">
        <v>982</v>
      </c>
    </row>
    <row r="648" spans="1:24" ht="99.75" x14ac:dyDescent="0.2">
      <c r="A648" s="59" t="s">
        <v>170</v>
      </c>
      <c r="B648" s="59" t="s">
        <v>184</v>
      </c>
      <c r="C648" s="59" t="s">
        <v>535</v>
      </c>
      <c r="D648" s="59">
        <v>4664431</v>
      </c>
      <c r="E648" s="59" t="s">
        <v>761</v>
      </c>
      <c r="F648" s="59" t="s">
        <v>672</v>
      </c>
      <c r="I648" s="59">
        <v>12</v>
      </c>
      <c r="K648" s="59" t="s">
        <v>660</v>
      </c>
      <c r="L648" s="59" t="s">
        <v>1396</v>
      </c>
      <c r="M648" s="59">
        <v>11</v>
      </c>
      <c r="N648" s="59">
        <v>3</v>
      </c>
      <c r="U648" s="115" t="s">
        <v>1362</v>
      </c>
      <c r="V648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('2025-1','3','11','Catedra','4664431','ERASO MUÑOZ JAIRO','','','12','','Popayán','no','no','1','4.5');</v>
      </c>
      <c r="W648" s="59" t="s">
        <v>981</v>
      </c>
      <c r="X648" s="105" t="s">
        <v>982</v>
      </c>
    </row>
    <row r="649" spans="1:24" ht="99.75" x14ac:dyDescent="0.2">
      <c r="A649" s="59" t="s">
        <v>170</v>
      </c>
      <c r="B649" s="59" t="s">
        <v>184</v>
      </c>
      <c r="C649" s="59" t="s">
        <v>535</v>
      </c>
      <c r="D649" s="59">
        <v>51776328</v>
      </c>
      <c r="E649" s="59" t="s">
        <v>762</v>
      </c>
      <c r="F649" s="59" t="s">
        <v>672</v>
      </c>
      <c r="I649" s="59">
        <v>10</v>
      </c>
      <c r="K649" s="59" t="s">
        <v>660</v>
      </c>
      <c r="L649" s="59">
        <v>3</v>
      </c>
      <c r="M649" s="59">
        <v>11</v>
      </c>
      <c r="N649" s="59">
        <v>3</v>
      </c>
      <c r="U649" s="115" t="s">
        <v>1362</v>
      </c>
      <c r="V649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('2025-1','3','11','Catedra','51776328','ERAZO GOMEZ EDITH CONSUELO','','','10','','Popayán','no','no','1','3');</v>
      </c>
      <c r="W649" s="59" t="s">
        <v>981</v>
      </c>
      <c r="X649" s="105" t="s">
        <v>982</v>
      </c>
    </row>
    <row r="650" spans="1:24" ht="99.75" x14ac:dyDescent="0.2">
      <c r="A650" s="59" t="s">
        <v>170</v>
      </c>
      <c r="B650" s="59" t="s">
        <v>184</v>
      </c>
      <c r="C650" s="59" t="s">
        <v>535</v>
      </c>
      <c r="D650" s="59">
        <v>51833040</v>
      </c>
      <c r="E650" s="59" t="s">
        <v>763</v>
      </c>
      <c r="F650" s="59" t="s">
        <v>672</v>
      </c>
      <c r="I650" s="59">
        <v>4</v>
      </c>
      <c r="K650" s="59" t="s">
        <v>660</v>
      </c>
      <c r="L650" s="59" t="s">
        <v>1394</v>
      </c>
      <c r="M650" s="59">
        <v>11</v>
      </c>
      <c r="N650" s="59">
        <v>3</v>
      </c>
      <c r="U650" s="115" t="s">
        <v>1362</v>
      </c>
      <c r="V650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('2025-1','3','11','Catedra','51833040','ERAZO RODRIGUEZ OLGA CECILIA','','','4','','Popayán','no','no','1','2.5');</v>
      </c>
      <c r="W650" s="59" t="s">
        <v>981</v>
      </c>
      <c r="X650" s="105" t="s">
        <v>982</v>
      </c>
    </row>
    <row r="651" spans="1:24" ht="99.75" x14ac:dyDescent="0.2">
      <c r="A651" s="59" t="s">
        <v>170</v>
      </c>
      <c r="B651" s="59" t="s">
        <v>184</v>
      </c>
      <c r="C651" s="59" t="s">
        <v>535</v>
      </c>
      <c r="D651" s="59">
        <v>34321250</v>
      </c>
      <c r="E651" s="59" t="s">
        <v>764</v>
      </c>
      <c r="F651" s="59" t="s">
        <v>672</v>
      </c>
      <c r="I651" s="59">
        <v>9</v>
      </c>
      <c r="K651" s="59" t="s">
        <v>660</v>
      </c>
      <c r="L651" s="59">
        <v>4</v>
      </c>
      <c r="M651" s="59">
        <v>11</v>
      </c>
      <c r="N651" s="59">
        <v>3</v>
      </c>
      <c r="U651" s="115" t="s">
        <v>1362</v>
      </c>
      <c r="V651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('2025-1','3','11','Catedra','34321250','GIRON GUACA EDITH CAROLINA','','','9','','Popayán','no','no','1','4');</v>
      </c>
      <c r="W651" s="59" t="s">
        <v>981</v>
      </c>
      <c r="X651" s="105" t="s">
        <v>982</v>
      </c>
    </row>
    <row r="652" spans="1:24" ht="99.75" x14ac:dyDescent="0.2">
      <c r="A652" s="59" t="s">
        <v>170</v>
      </c>
      <c r="B652" s="59" t="s">
        <v>184</v>
      </c>
      <c r="C652" s="59" t="s">
        <v>535</v>
      </c>
      <c r="D652" s="59">
        <v>1061687000</v>
      </c>
      <c r="E652" s="59" t="s">
        <v>765</v>
      </c>
      <c r="F652" s="59" t="s">
        <v>672</v>
      </c>
      <c r="I652" s="59">
        <v>12</v>
      </c>
      <c r="K652" s="59" t="s">
        <v>660</v>
      </c>
      <c r="L652" s="59" t="s">
        <v>1394</v>
      </c>
      <c r="M652" s="59">
        <v>11</v>
      </c>
      <c r="N652" s="59">
        <v>3</v>
      </c>
      <c r="U652" s="115" t="s">
        <v>1362</v>
      </c>
      <c r="V652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('2025-1','3','11','Catedra','1061687000','HOYOS HOYOS KELLY YOBANNA','','','12','','Popayán','no','no','1','2.5');</v>
      </c>
      <c r="W652" s="59" t="s">
        <v>981</v>
      </c>
      <c r="X652" s="105" t="s">
        <v>982</v>
      </c>
    </row>
    <row r="653" spans="1:24" ht="99.75" x14ac:dyDescent="0.2">
      <c r="A653" s="59" t="s">
        <v>170</v>
      </c>
      <c r="B653" s="59" t="s">
        <v>184</v>
      </c>
      <c r="C653" s="59" t="s">
        <v>535</v>
      </c>
      <c r="D653" s="59">
        <v>25287407</v>
      </c>
      <c r="E653" s="59" t="s">
        <v>766</v>
      </c>
      <c r="F653" s="59" t="s">
        <v>672</v>
      </c>
      <c r="I653" s="59">
        <v>9</v>
      </c>
      <c r="K653" s="59" t="s">
        <v>660</v>
      </c>
      <c r="L653" s="59">
        <v>4</v>
      </c>
      <c r="M653" s="59">
        <v>11</v>
      </c>
      <c r="N653" s="59">
        <v>3</v>
      </c>
      <c r="U653" s="115" t="s">
        <v>1362</v>
      </c>
      <c r="V653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('2025-1','3','11','Catedra','25287407','HURTADO ORDOÑEZ HILDA LILIANA','','','9','','Popayán','no','no','1','4');</v>
      </c>
      <c r="W653" s="59" t="s">
        <v>981</v>
      </c>
      <c r="X653" s="105" t="s">
        <v>982</v>
      </c>
    </row>
    <row r="654" spans="1:24" ht="99.75" x14ac:dyDescent="0.2">
      <c r="A654" s="59" t="s">
        <v>170</v>
      </c>
      <c r="B654" s="59" t="s">
        <v>184</v>
      </c>
      <c r="C654" s="59" t="s">
        <v>535</v>
      </c>
      <c r="D654" s="59">
        <v>10303951</v>
      </c>
      <c r="E654" s="59" t="s">
        <v>767</v>
      </c>
      <c r="F654" s="59" t="s">
        <v>672</v>
      </c>
      <c r="I654" s="59">
        <v>12</v>
      </c>
      <c r="K654" s="59" t="s">
        <v>660</v>
      </c>
      <c r="L654" s="59" t="s">
        <v>1396</v>
      </c>
      <c r="M654" s="59">
        <v>11</v>
      </c>
      <c r="N654" s="59">
        <v>3</v>
      </c>
      <c r="U654" s="115" t="s">
        <v>1362</v>
      </c>
      <c r="V654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('2025-1','3','11','Catedra','10303951','JIMENEZ ORDOÑEZ WALTER ANIBAL','','','12','','Popayán','no','no','1','4.5');</v>
      </c>
      <c r="W654" s="59" t="s">
        <v>981</v>
      </c>
      <c r="X654" s="105" t="s">
        <v>982</v>
      </c>
    </row>
    <row r="655" spans="1:24" ht="99.75" x14ac:dyDescent="0.2">
      <c r="A655" s="59" t="s">
        <v>170</v>
      </c>
      <c r="B655" s="59" t="s">
        <v>184</v>
      </c>
      <c r="C655" s="59" t="s">
        <v>535</v>
      </c>
      <c r="D655" s="59">
        <v>1061730495</v>
      </c>
      <c r="E655" s="59" t="s">
        <v>768</v>
      </c>
      <c r="F655" s="59" t="s">
        <v>672</v>
      </c>
      <c r="I655" s="59">
        <v>12</v>
      </c>
      <c r="K655" s="59" t="s">
        <v>660</v>
      </c>
      <c r="L655" s="59" t="s">
        <v>1394</v>
      </c>
      <c r="M655" s="59">
        <v>11</v>
      </c>
      <c r="N655" s="59">
        <v>3</v>
      </c>
      <c r="U655" s="115" t="s">
        <v>1362</v>
      </c>
      <c r="V655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('2025-1','3','11','Catedra','1061730495','JOAQUI CHILITO LISBETH DANYELI','','','12','','Popayán','no','no','1','2.5');</v>
      </c>
      <c r="W655" s="59" t="s">
        <v>981</v>
      </c>
      <c r="X655" s="105" t="s">
        <v>982</v>
      </c>
    </row>
    <row r="656" spans="1:24" ht="99.75" x14ac:dyDescent="0.2">
      <c r="A656" s="59" t="s">
        <v>170</v>
      </c>
      <c r="B656" s="59" t="s">
        <v>184</v>
      </c>
      <c r="C656" s="59" t="s">
        <v>535</v>
      </c>
      <c r="D656" s="59">
        <v>76312642</v>
      </c>
      <c r="E656" s="59" t="s">
        <v>769</v>
      </c>
      <c r="F656" s="59" t="s">
        <v>672</v>
      </c>
      <c r="I656" s="59">
        <v>5</v>
      </c>
      <c r="K656" s="59" t="s">
        <v>660</v>
      </c>
      <c r="L656" s="59">
        <v>4</v>
      </c>
      <c r="M656" s="59">
        <v>11</v>
      </c>
      <c r="N656" s="59">
        <v>3</v>
      </c>
      <c r="U656" s="115" t="s">
        <v>1362</v>
      </c>
      <c r="V656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('2025-1','3','11','Catedra','76312642','MONTUA MUÑOZ FABIAN ANDRES','','','5','','Popayán','no','no','1','4');</v>
      </c>
      <c r="W656" s="59" t="s">
        <v>981</v>
      </c>
      <c r="X656" s="105" t="s">
        <v>982</v>
      </c>
    </row>
    <row r="657" spans="1:24" ht="99.75" x14ac:dyDescent="0.2">
      <c r="A657" s="59" t="s">
        <v>170</v>
      </c>
      <c r="B657" s="59" t="s">
        <v>184</v>
      </c>
      <c r="C657" s="59" t="s">
        <v>535</v>
      </c>
      <c r="D657" s="59">
        <v>30332004</v>
      </c>
      <c r="E657" s="59" t="s">
        <v>770</v>
      </c>
      <c r="F657" s="59" t="s">
        <v>672</v>
      </c>
      <c r="I657" s="59">
        <v>3</v>
      </c>
      <c r="K657" s="59" t="s">
        <v>660</v>
      </c>
      <c r="L657" s="59">
        <v>4</v>
      </c>
      <c r="M657" s="59">
        <v>11</v>
      </c>
      <c r="N657" s="59">
        <v>3</v>
      </c>
      <c r="U657" s="115" t="s">
        <v>1362</v>
      </c>
      <c r="V657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('2025-1','3','11','Catedra','30332004','MUÑOZ CARDENAS LINA MARIA','','','3','','Popayán','no','no','1','4');</v>
      </c>
      <c r="W657" s="59" t="s">
        <v>981</v>
      </c>
      <c r="X657" s="105" t="s">
        <v>982</v>
      </c>
    </row>
    <row r="658" spans="1:24" ht="99.75" x14ac:dyDescent="0.2">
      <c r="A658" s="59" t="s">
        <v>170</v>
      </c>
      <c r="B658" s="59" t="s">
        <v>184</v>
      </c>
      <c r="C658" s="59" t="s">
        <v>535</v>
      </c>
      <c r="D658" s="59">
        <v>34331155</v>
      </c>
      <c r="E658" s="59" t="s">
        <v>771</v>
      </c>
      <c r="F658" s="59" t="s">
        <v>672</v>
      </c>
      <c r="I658" s="59">
        <v>2</v>
      </c>
      <c r="K658" s="59" t="s">
        <v>660</v>
      </c>
      <c r="L658" s="59">
        <v>2</v>
      </c>
      <c r="M658" s="59">
        <v>11</v>
      </c>
      <c r="N658" s="59">
        <v>3</v>
      </c>
      <c r="U658" s="115" t="s">
        <v>1362</v>
      </c>
      <c r="V658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('2025-1','3','11','Catedra','34331155','MUÑOZ ESCUDERO ANGELA MARIA','','','2','','Popayán','no','no','1','2');</v>
      </c>
      <c r="W658" s="59" t="s">
        <v>981</v>
      </c>
      <c r="X658" s="105" t="s">
        <v>982</v>
      </c>
    </row>
    <row r="659" spans="1:24" ht="99.75" x14ac:dyDescent="0.2">
      <c r="A659" s="59" t="s">
        <v>170</v>
      </c>
      <c r="B659" s="59" t="s">
        <v>184</v>
      </c>
      <c r="C659" s="59" t="s">
        <v>535</v>
      </c>
      <c r="D659" s="59">
        <v>1061726833</v>
      </c>
      <c r="E659" s="59" t="s">
        <v>772</v>
      </c>
      <c r="F659" s="59" t="s">
        <v>672</v>
      </c>
      <c r="I659" s="59">
        <v>12</v>
      </c>
      <c r="K659" s="59" t="s">
        <v>660</v>
      </c>
      <c r="L659" s="59" t="s">
        <v>1394</v>
      </c>
      <c r="M659" s="59">
        <v>11</v>
      </c>
      <c r="N659" s="59">
        <v>3</v>
      </c>
      <c r="U659" s="115" t="s">
        <v>1362</v>
      </c>
      <c r="V659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('2025-1','3','11','Catedra','1061726833','MUÑOZ NIEVES MARY ELIZABETH','','','12','','Popayán','no','no','1','2.5');</v>
      </c>
      <c r="W659" s="59" t="s">
        <v>981</v>
      </c>
      <c r="X659" s="105" t="s">
        <v>982</v>
      </c>
    </row>
    <row r="660" spans="1:24" ht="99.75" x14ac:dyDescent="0.2">
      <c r="A660" s="59" t="s">
        <v>170</v>
      </c>
      <c r="B660" s="59" t="s">
        <v>184</v>
      </c>
      <c r="C660" s="59" t="s">
        <v>535</v>
      </c>
      <c r="D660" s="59">
        <v>1061743735</v>
      </c>
      <c r="E660" s="59" t="s">
        <v>773</v>
      </c>
      <c r="F660" s="59" t="s">
        <v>672</v>
      </c>
      <c r="I660" s="59">
        <v>9</v>
      </c>
      <c r="K660" s="59" t="s">
        <v>660</v>
      </c>
      <c r="L660" s="59" t="s">
        <v>1394</v>
      </c>
      <c r="M660" s="59">
        <v>11</v>
      </c>
      <c r="N660" s="59">
        <v>3</v>
      </c>
      <c r="U660" s="115" t="s">
        <v>1362</v>
      </c>
      <c r="V660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('2025-1','3','11','Catedra','1061743735','MUÑOZ PIEDRAHITA JUAN FELIPE','','','9','','Popayán','no','no','1','2.5');</v>
      </c>
      <c r="W660" s="59" t="s">
        <v>981</v>
      </c>
      <c r="X660" s="105" t="s">
        <v>982</v>
      </c>
    </row>
    <row r="661" spans="1:24" ht="99.75" x14ac:dyDescent="0.2">
      <c r="A661" s="59" t="s">
        <v>170</v>
      </c>
      <c r="B661" s="59" t="s">
        <v>184</v>
      </c>
      <c r="C661" s="59" t="s">
        <v>535</v>
      </c>
      <c r="D661" s="62">
        <v>222</v>
      </c>
      <c r="E661" s="59" t="s">
        <v>72</v>
      </c>
      <c r="F661" s="59" t="s">
        <v>672</v>
      </c>
      <c r="I661" s="59">
        <v>9</v>
      </c>
      <c r="K661" s="59" t="s">
        <v>660</v>
      </c>
      <c r="L661" s="59" t="s">
        <v>1396</v>
      </c>
      <c r="M661" s="59">
        <v>11</v>
      </c>
      <c r="N661" s="59">
        <v>3</v>
      </c>
      <c r="U661" s="115" t="s">
        <v>1362</v>
      </c>
      <c r="V661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('2025-1','3','11','Catedra','222','NNN','','','9','','Popayán','no','no','1','4.5');</v>
      </c>
      <c r="W661" s="59" t="s">
        <v>981</v>
      </c>
      <c r="X661" s="105" t="s">
        <v>982</v>
      </c>
    </row>
    <row r="662" spans="1:24" ht="99.75" x14ac:dyDescent="0.2">
      <c r="A662" s="59" t="s">
        <v>170</v>
      </c>
      <c r="B662" s="59" t="s">
        <v>184</v>
      </c>
      <c r="C662" s="59" t="s">
        <v>535</v>
      </c>
      <c r="D662" s="59">
        <v>76321761</v>
      </c>
      <c r="E662" s="59" t="s">
        <v>774</v>
      </c>
      <c r="F662" s="59" t="s">
        <v>672</v>
      </c>
      <c r="I662" s="59">
        <v>4</v>
      </c>
      <c r="K662" s="59" t="s">
        <v>660</v>
      </c>
      <c r="L662" s="59" t="s">
        <v>1394</v>
      </c>
      <c r="M662" s="59">
        <v>11</v>
      </c>
      <c r="N662" s="59">
        <v>3</v>
      </c>
      <c r="U662" s="115" t="s">
        <v>1362</v>
      </c>
      <c r="V662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('2025-1','3','11','Catedra','76321761','QUELAL TOBAR JESUS GERMAN','','','4','','Popayán','no','no','1','2.5');</v>
      </c>
      <c r="W662" s="59" t="s">
        <v>981</v>
      </c>
      <c r="X662" s="105" t="s">
        <v>982</v>
      </c>
    </row>
    <row r="663" spans="1:24" ht="99.75" x14ac:dyDescent="0.2">
      <c r="A663" s="59" t="s">
        <v>170</v>
      </c>
      <c r="B663" s="59" t="s">
        <v>184</v>
      </c>
      <c r="C663" s="59" t="s">
        <v>535</v>
      </c>
      <c r="D663" s="59">
        <v>1060801041</v>
      </c>
      <c r="E663" s="59" t="s">
        <v>775</v>
      </c>
      <c r="F663" s="59" t="s">
        <v>672</v>
      </c>
      <c r="I663" s="59">
        <v>4</v>
      </c>
      <c r="K663" s="59" t="s">
        <v>660</v>
      </c>
      <c r="L663" s="59">
        <v>3</v>
      </c>
      <c r="M663" s="59">
        <v>11</v>
      </c>
      <c r="N663" s="59">
        <v>3</v>
      </c>
      <c r="U663" s="115" t="s">
        <v>1362</v>
      </c>
      <c r="V663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('2025-1','3','11','Catedra','1060801041','SÁNCHEZ ZULETA CRISTIAN FELIPE','','','4','','Popayán','no','no','1','3');</v>
      </c>
      <c r="W663" s="59" t="s">
        <v>981</v>
      </c>
      <c r="X663" s="105" t="s">
        <v>982</v>
      </c>
    </row>
    <row r="664" spans="1:24" ht="99.75" x14ac:dyDescent="0.2">
      <c r="A664" s="59" t="s">
        <v>170</v>
      </c>
      <c r="B664" s="59" t="s">
        <v>184</v>
      </c>
      <c r="C664" s="59" t="s">
        <v>535</v>
      </c>
      <c r="D664" s="59">
        <v>4613438</v>
      </c>
      <c r="E664" s="59" t="s">
        <v>776</v>
      </c>
      <c r="F664" s="59" t="s">
        <v>672</v>
      </c>
      <c r="I664" s="59">
        <v>10</v>
      </c>
      <c r="K664" s="59" t="s">
        <v>660</v>
      </c>
      <c r="L664" s="59">
        <v>4</v>
      </c>
      <c r="M664" s="59">
        <v>11</v>
      </c>
      <c r="N664" s="59">
        <v>3</v>
      </c>
      <c r="U664" s="115" t="s">
        <v>1362</v>
      </c>
      <c r="V664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('2025-1','3','11','Catedra','4613438','TOBAR ZUIÑIGA CARLOS DAVID','','','10','','Popayán','no','no','1','4');</v>
      </c>
      <c r="W664" s="59" t="s">
        <v>981</v>
      </c>
      <c r="X664" s="105" t="s">
        <v>982</v>
      </c>
    </row>
    <row r="665" spans="1:24" ht="99.75" x14ac:dyDescent="0.2">
      <c r="A665" s="59" t="s">
        <v>170</v>
      </c>
      <c r="B665" s="59" t="s">
        <v>184</v>
      </c>
      <c r="C665" s="59" t="s">
        <v>535</v>
      </c>
      <c r="D665" s="59">
        <v>1061769864</v>
      </c>
      <c r="E665" s="59" t="s">
        <v>777</v>
      </c>
      <c r="F665" s="59" t="s">
        <v>672</v>
      </c>
      <c r="I665" s="59">
        <v>12</v>
      </c>
      <c r="K665" s="59" t="s">
        <v>660</v>
      </c>
      <c r="L665" s="59">
        <v>2</v>
      </c>
      <c r="M665" s="59">
        <v>11</v>
      </c>
      <c r="N665" s="59">
        <v>3</v>
      </c>
      <c r="U665" s="115" t="s">
        <v>1362</v>
      </c>
      <c r="V665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('2025-1','3','11','Catedra','1061769864','TOMBE ARCOS ANGELA PATRICIA','','','12','','Popayán','no','no','1','2');</v>
      </c>
      <c r="W665" s="59" t="s">
        <v>981</v>
      </c>
      <c r="X665" s="105" t="s">
        <v>982</v>
      </c>
    </row>
    <row r="666" spans="1:24" ht="99.75" x14ac:dyDescent="0.2">
      <c r="A666" s="59" t="s">
        <v>170</v>
      </c>
      <c r="B666" s="59" t="s">
        <v>184</v>
      </c>
      <c r="C666" s="59" t="s">
        <v>535</v>
      </c>
      <c r="D666" s="59">
        <v>79638464</v>
      </c>
      <c r="E666" s="59" t="s">
        <v>778</v>
      </c>
      <c r="F666" s="59" t="s">
        <v>672</v>
      </c>
      <c r="I666" s="59">
        <v>10</v>
      </c>
      <c r="K666" s="59" t="s">
        <v>660</v>
      </c>
      <c r="L666" s="59">
        <v>2</v>
      </c>
      <c r="M666" s="59">
        <v>11</v>
      </c>
      <c r="N666" s="59">
        <v>3</v>
      </c>
      <c r="U666" s="115" t="s">
        <v>1362</v>
      </c>
      <c r="V666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('2025-1','3','11','Catedra','79638464','ZAMBRANO URBANO PABLO','','','10','','Popayán','no','no','1','2');</v>
      </c>
      <c r="W666" s="59" t="s">
        <v>981</v>
      </c>
      <c r="X666" s="105" t="s">
        <v>982</v>
      </c>
    </row>
    <row r="667" spans="1:24" ht="99.75" x14ac:dyDescent="0.2">
      <c r="A667" s="59" t="s">
        <v>170</v>
      </c>
      <c r="B667" s="59" t="s">
        <v>184</v>
      </c>
      <c r="C667" s="59" t="s">
        <v>535</v>
      </c>
      <c r="D667" s="59">
        <v>76322684</v>
      </c>
      <c r="E667" s="59" t="s">
        <v>779</v>
      </c>
      <c r="F667" s="59" t="s">
        <v>672</v>
      </c>
      <c r="I667" s="59">
        <v>6</v>
      </c>
      <c r="K667" s="59" t="s">
        <v>660</v>
      </c>
      <c r="L667" s="59" t="s">
        <v>1396</v>
      </c>
      <c r="M667" s="59">
        <v>11</v>
      </c>
      <c r="N667" s="59">
        <v>3</v>
      </c>
      <c r="U667" s="115" t="s">
        <v>1362</v>
      </c>
      <c r="V667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('2025-1','3','11','Catedra','76322684','ZUNIGA MUNOZ CESAR GILBERTO','','','6','','Popayán','no','no','1','4.5');</v>
      </c>
      <c r="W667" s="59" t="s">
        <v>981</v>
      </c>
      <c r="X667" s="105" t="s">
        <v>982</v>
      </c>
    </row>
    <row r="668" spans="1:24" ht="99.75" x14ac:dyDescent="0.2">
      <c r="A668" s="59" t="s">
        <v>170</v>
      </c>
      <c r="B668" s="59" t="s">
        <v>207</v>
      </c>
      <c r="C668" s="59" t="s">
        <v>535</v>
      </c>
      <c r="D668" s="59">
        <v>15817515</v>
      </c>
      <c r="E668" s="59" t="s">
        <v>780</v>
      </c>
      <c r="F668" s="59" t="s">
        <v>672</v>
      </c>
      <c r="I668" s="59">
        <v>4</v>
      </c>
      <c r="K668" s="59" t="s">
        <v>660</v>
      </c>
      <c r="L668" s="59" t="s">
        <v>1394</v>
      </c>
      <c r="M668" s="59">
        <v>9</v>
      </c>
      <c r="N668" s="59">
        <v>3</v>
      </c>
      <c r="U668" s="115" t="s">
        <v>1362</v>
      </c>
      <c r="V668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('2025-1','3','9','Catedra','15817515','PATIÑO GALINDES FRANKLIN RENE','','','4','','Popayán','no','no','1','2.5');</v>
      </c>
      <c r="W668" s="59" t="s">
        <v>981</v>
      </c>
      <c r="X668" s="105" t="s">
        <v>982</v>
      </c>
    </row>
    <row r="669" spans="1:24" ht="99.75" x14ac:dyDescent="0.2">
      <c r="A669" s="59" t="s">
        <v>170</v>
      </c>
      <c r="B669" s="59" t="s">
        <v>225</v>
      </c>
      <c r="C669" s="59" t="s">
        <v>535</v>
      </c>
      <c r="D669" s="59">
        <v>34611115</v>
      </c>
      <c r="E669" s="59" t="s">
        <v>781</v>
      </c>
      <c r="F669" s="59" t="s">
        <v>672</v>
      </c>
      <c r="I669" s="59">
        <v>12</v>
      </c>
      <c r="K669" s="59" t="s">
        <v>660</v>
      </c>
      <c r="L669" s="59" t="s">
        <v>1394</v>
      </c>
      <c r="M669" s="59">
        <v>10</v>
      </c>
      <c r="N669" s="59">
        <v>3</v>
      </c>
      <c r="U669" s="115" t="s">
        <v>1362</v>
      </c>
      <c r="V669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('2025-1','3','10','Catedra','34611115','CAJIAO CARABALI SARA EUGENIA','','','12','','Popayán','no','no','1','2.5');</v>
      </c>
      <c r="W669" s="59" t="s">
        <v>981</v>
      </c>
      <c r="X669" s="105" t="s">
        <v>982</v>
      </c>
    </row>
    <row r="670" spans="1:24" ht="99.75" x14ac:dyDescent="0.2">
      <c r="A670" s="59" t="s">
        <v>170</v>
      </c>
      <c r="B670" s="59" t="s">
        <v>225</v>
      </c>
      <c r="C670" s="59" t="s">
        <v>535</v>
      </c>
      <c r="D670" s="59">
        <v>10304168</v>
      </c>
      <c r="E670" s="59" t="s">
        <v>782</v>
      </c>
      <c r="F670" s="59" t="s">
        <v>672</v>
      </c>
      <c r="I670" s="59">
        <v>12</v>
      </c>
      <c r="K670" s="59" t="s">
        <v>660</v>
      </c>
      <c r="L670" s="59" t="s">
        <v>1395</v>
      </c>
      <c r="M670" s="59">
        <v>10</v>
      </c>
      <c r="N670" s="59">
        <v>3</v>
      </c>
      <c r="U670" s="115" t="s">
        <v>1362</v>
      </c>
      <c r="V670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('2025-1','3','10','Catedra','10304168','DELGADO OROZCO MILTON FERNEY','','','12','','Popayán','no','no','1','3.5');</v>
      </c>
      <c r="W670" s="59" t="s">
        <v>981</v>
      </c>
      <c r="X670" s="105" t="s">
        <v>982</v>
      </c>
    </row>
    <row r="671" spans="1:24" ht="99.75" x14ac:dyDescent="0.2">
      <c r="A671" s="59" t="s">
        <v>170</v>
      </c>
      <c r="B671" s="59" t="s">
        <v>225</v>
      </c>
      <c r="C671" s="59" t="s">
        <v>535</v>
      </c>
      <c r="D671" s="59">
        <v>25287601</v>
      </c>
      <c r="E671" s="59" t="s">
        <v>783</v>
      </c>
      <c r="F671" s="59" t="s">
        <v>672</v>
      </c>
      <c r="I671" s="59">
        <v>8</v>
      </c>
      <c r="K671" s="59" t="s">
        <v>660</v>
      </c>
      <c r="L671" s="59" t="s">
        <v>1394</v>
      </c>
      <c r="M671" s="59">
        <v>10</v>
      </c>
      <c r="N671" s="59">
        <v>3</v>
      </c>
      <c r="U671" s="115" t="s">
        <v>1362</v>
      </c>
      <c r="V671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('2025-1','3','10','Catedra','25287601','GÓMEZ ARGOTE LADY JOHANA','','','8','','Popayán','no','no','1','2.5');</v>
      </c>
      <c r="W671" s="59" t="s">
        <v>981</v>
      </c>
      <c r="X671" s="105" t="s">
        <v>982</v>
      </c>
    </row>
    <row r="672" spans="1:24" ht="99.75" x14ac:dyDescent="0.2">
      <c r="A672" s="59" t="s">
        <v>170</v>
      </c>
      <c r="B672" s="59" t="s">
        <v>225</v>
      </c>
      <c r="C672" s="59" t="s">
        <v>535</v>
      </c>
      <c r="D672" s="59">
        <v>1061744143</v>
      </c>
      <c r="E672" s="59" t="s">
        <v>784</v>
      </c>
      <c r="F672" s="59" t="s">
        <v>672</v>
      </c>
      <c r="I672" s="59">
        <v>12</v>
      </c>
      <c r="K672" s="59" t="s">
        <v>660</v>
      </c>
      <c r="L672" s="59" t="s">
        <v>1394</v>
      </c>
      <c r="M672" s="59">
        <v>10</v>
      </c>
      <c r="N672" s="59">
        <v>3</v>
      </c>
      <c r="U672" s="115" t="s">
        <v>1362</v>
      </c>
      <c r="V672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('2025-1','3','10','Catedra','1061744143','IJAJI GUERRERO CAREN SUSANA','','','12','','Popayán','no','no','1','2.5');</v>
      </c>
      <c r="W672" s="59" t="s">
        <v>981</v>
      </c>
      <c r="X672" s="105" t="s">
        <v>982</v>
      </c>
    </row>
    <row r="673" spans="1:24" ht="99.75" x14ac:dyDescent="0.2">
      <c r="A673" s="59" t="s">
        <v>170</v>
      </c>
      <c r="B673" s="59" t="s">
        <v>225</v>
      </c>
      <c r="C673" s="59" t="s">
        <v>535</v>
      </c>
      <c r="D673" s="59">
        <v>39777297</v>
      </c>
      <c r="E673" s="59" t="s">
        <v>785</v>
      </c>
      <c r="F673" s="59" t="s">
        <v>672</v>
      </c>
      <c r="I673" s="59">
        <v>2</v>
      </c>
      <c r="K673" s="59" t="s">
        <v>660</v>
      </c>
      <c r="L673" s="59">
        <v>4</v>
      </c>
      <c r="M673" s="59">
        <v>10</v>
      </c>
      <c r="N673" s="59">
        <v>3</v>
      </c>
      <c r="U673" s="115" t="s">
        <v>1362</v>
      </c>
      <c r="V673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('2025-1','3','10','Catedra','39777297','MORENO VALENCIA CLAUDIA SOFÍA','','','2','','Popayán','no','no','1','4');</v>
      </c>
      <c r="W673" s="59" t="s">
        <v>981</v>
      </c>
      <c r="X673" s="105" t="s">
        <v>982</v>
      </c>
    </row>
    <row r="674" spans="1:24" ht="99.75" x14ac:dyDescent="0.2">
      <c r="A674" s="59" t="s">
        <v>170</v>
      </c>
      <c r="B674" s="59" t="s">
        <v>225</v>
      </c>
      <c r="C674" s="59" t="s">
        <v>535</v>
      </c>
      <c r="D674" s="59">
        <v>34540433</v>
      </c>
      <c r="E674" s="59" t="s">
        <v>786</v>
      </c>
      <c r="F674" s="59" t="s">
        <v>672</v>
      </c>
      <c r="I674" s="59">
        <v>8</v>
      </c>
      <c r="K674" s="59" t="s">
        <v>660</v>
      </c>
      <c r="L674" s="59" t="s">
        <v>1394</v>
      </c>
      <c r="M674" s="59">
        <v>10</v>
      </c>
      <c r="N674" s="59">
        <v>3</v>
      </c>
      <c r="U674" s="115" t="s">
        <v>1362</v>
      </c>
      <c r="V674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('2025-1','3','10','Catedra','34540433','ORTIZ MOLINA MARICELLA','','','8','','Popayán','no','no','1','2.5');</v>
      </c>
      <c r="W674" s="59" t="s">
        <v>981</v>
      </c>
      <c r="X674" s="105" t="s">
        <v>982</v>
      </c>
    </row>
    <row r="675" spans="1:24" ht="99.75" x14ac:dyDescent="0.2">
      <c r="A675" s="59" t="s">
        <v>170</v>
      </c>
      <c r="B675" s="59" t="s">
        <v>225</v>
      </c>
      <c r="C675" s="59" t="s">
        <v>535</v>
      </c>
      <c r="D675" s="59">
        <v>10304318</v>
      </c>
      <c r="E675" s="59" t="s">
        <v>787</v>
      </c>
      <c r="F675" s="59" t="s">
        <v>672</v>
      </c>
      <c r="I675" s="59">
        <v>4</v>
      </c>
      <c r="K675" s="59" t="s">
        <v>660</v>
      </c>
      <c r="L675" s="59" t="s">
        <v>1394</v>
      </c>
      <c r="M675" s="59">
        <v>10</v>
      </c>
      <c r="N675" s="59">
        <v>3</v>
      </c>
      <c r="U675" s="115" t="s">
        <v>1362</v>
      </c>
      <c r="V675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('2025-1','3','10','Catedra','10304318','PINO HOYOS GERARDO ANDRES','','','4','','Popayán','no','no','1','2.5');</v>
      </c>
      <c r="W675" s="59" t="s">
        <v>981</v>
      </c>
      <c r="X675" s="105" t="s">
        <v>982</v>
      </c>
    </row>
    <row r="676" spans="1:24" ht="99.75" x14ac:dyDescent="0.2">
      <c r="A676" s="59" t="s">
        <v>170</v>
      </c>
      <c r="B676" s="59" t="s">
        <v>225</v>
      </c>
      <c r="C676" s="59" t="s">
        <v>535</v>
      </c>
      <c r="D676" s="59">
        <v>1061774865</v>
      </c>
      <c r="E676" s="59" t="s">
        <v>788</v>
      </c>
      <c r="F676" s="59" t="s">
        <v>672</v>
      </c>
      <c r="I676" s="59">
        <v>12</v>
      </c>
      <c r="K676" s="59" t="s">
        <v>660</v>
      </c>
      <c r="L676" s="59">
        <v>3</v>
      </c>
      <c r="M676" s="59">
        <v>10</v>
      </c>
      <c r="N676" s="59">
        <v>3</v>
      </c>
      <c r="U676" s="115" t="s">
        <v>1362</v>
      </c>
      <c r="V676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('2025-1','3','10','Catedra','1061774865','POTOSÍ GONZÁLEZ KAREN NATHALIA','','','12','','Popayán','no','no','1','3');</v>
      </c>
      <c r="W676" s="59" t="s">
        <v>981</v>
      </c>
      <c r="X676" s="105" t="s">
        <v>982</v>
      </c>
    </row>
    <row r="677" spans="1:24" ht="99.75" x14ac:dyDescent="0.2">
      <c r="A677" s="59" t="s">
        <v>170</v>
      </c>
      <c r="B677" s="59" t="s">
        <v>225</v>
      </c>
      <c r="C677" s="59" t="s">
        <v>535</v>
      </c>
      <c r="D677" s="59">
        <v>1144030791</v>
      </c>
      <c r="E677" s="59" t="s">
        <v>789</v>
      </c>
      <c r="F677" s="59" t="s">
        <v>672</v>
      </c>
      <c r="I677" s="59">
        <v>2</v>
      </c>
      <c r="K677" s="59" t="s">
        <v>660</v>
      </c>
      <c r="L677" s="59" t="s">
        <v>1395</v>
      </c>
      <c r="M677" s="59">
        <v>10</v>
      </c>
      <c r="N677" s="59">
        <v>3</v>
      </c>
      <c r="U677" s="115" t="s">
        <v>1362</v>
      </c>
      <c r="V677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('2025-1','3','10','Catedra','1144030791','RODRIGUEZ CAMPO  ALEJANDRO','','','2','','Popayán','no','no','1','3.5');</v>
      </c>
      <c r="W677" s="59" t="s">
        <v>981</v>
      </c>
      <c r="X677" s="105" t="s">
        <v>982</v>
      </c>
    </row>
    <row r="678" spans="1:24" ht="99.75" x14ac:dyDescent="0.2">
      <c r="A678" s="87" t="s">
        <v>170</v>
      </c>
      <c r="B678" s="59" t="s">
        <v>225</v>
      </c>
      <c r="C678" s="59" t="s">
        <v>535</v>
      </c>
      <c r="D678" s="59">
        <v>34551642</v>
      </c>
      <c r="E678" s="59" t="s">
        <v>790</v>
      </c>
      <c r="F678" s="59" t="s">
        <v>672</v>
      </c>
      <c r="I678" s="59">
        <v>12</v>
      </c>
      <c r="K678" s="59" t="s">
        <v>660</v>
      </c>
      <c r="L678" s="59">
        <v>4</v>
      </c>
      <c r="M678" s="59">
        <v>10</v>
      </c>
      <c r="N678" s="59">
        <v>3</v>
      </c>
      <c r="O678" s="87"/>
      <c r="U678" s="115" t="s">
        <v>1362</v>
      </c>
      <c r="V678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('2025-1','3','10','Catedra','34551642','ROJAS ALVARADO GLORIA ESPERANZA','','','12','','Popayán','no','no','1','4');</v>
      </c>
      <c r="W678" s="59" t="s">
        <v>981</v>
      </c>
      <c r="X678" s="105" t="s">
        <v>982</v>
      </c>
    </row>
    <row r="679" spans="1:24" ht="99.75" x14ac:dyDescent="0.2">
      <c r="A679" s="59" t="s">
        <v>170</v>
      </c>
      <c r="B679" s="59" t="s">
        <v>225</v>
      </c>
      <c r="C679" s="59" t="s">
        <v>535</v>
      </c>
      <c r="D679" s="59">
        <v>37083468</v>
      </c>
      <c r="E679" s="59" t="s">
        <v>791</v>
      </c>
      <c r="F679" s="59" t="s">
        <v>672</v>
      </c>
      <c r="I679" s="59">
        <v>3</v>
      </c>
      <c r="K679" s="59" t="s">
        <v>660</v>
      </c>
      <c r="L679" s="59">
        <v>2</v>
      </c>
      <c r="M679" s="59">
        <v>10</v>
      </c>
      <c r="N679" s="59">
        <v>3</v>
      </c>
      <c r="U679" s="115" t="s">
        <v>1362</v>
      </c>
      <c r="V679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('2025-1','3','10','Catedra','37083468','ROSALES PALACIOS SONIA CRISTINA','','','3','','Popayán','no','no','1','2');</v>
      </c>
      <c r="W679" s="59" t="s">
        <v>981</v>
      </c>
      <c r="X679" s="105" t="s">
        <v>982</v>
      </c>
    </row>
    <row r="680" spans="1:24" s="87" customFormat="1" ht="99.75" x14ac:dyDescent="0.2">
      <c r="A680" s="59" t="s">
        <v>170</v>
      </c>
      <c r="B680" s="87" t="s">
        <v>225</v>
      </c>
      <c r="C680" s="87" t="s">
        <v>535</v>
      </c>
      <c r="D680" s="87">
        <v>1061717331</v>
      </c>
      <c r="E680" s="87" t="s">
        <v>792</v>
      </c>
      <c r="F680" s="87" t="s">
        <v>672</v>
      </c>
      <c r="I680" s="87">
        <v>12</v>
      </c>
      <c r="K680" s="87" t="s">
        <v>660</v>
      </c>
      <c r="L680" s="87">
        <v>3</v>
      </c>
      <c r="M680" s="87">
        <v>10</v>
      </c>
      <c r="N680" s="87">
        <v>3</v>
      </c>
      <c r="O680" s="59"/>
      <c r="U680" s="115" t="s">
        <v>1362</v>
      </c>
      <c r="V680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('2025-1','3','10','Catedra','1061717331','VERUTTI GOMEZ MARIA CATALINA','','','12','','Popayán','no','no','1','3');</v>
      </c>
      <c r="W680" s="59" t="s">
        <v>981</v>
      </c>
      <c r="X680" s="105" t="s">
        <v>982</v>
      </c>
    </row>
    <row r="681" spans="1:24" ht="99.75" x14ac:dyDescent="0.2">
      <c r="A681" s="59" t="s">
        <v>170</v>
      </c>
      <c r="B681" s="59" t="s">
        <v>225</v>
      </c>
      <c r="C681" s="59" t="s">
        <v>535</v>
      </c>
      <c r="D681" s="59">
        <v>10533264</v>
      </c>
      <c r="E681" s="59" t="s">
        <v>793</v>
      </c>
      <c r="F681" s="59" t="s">
        <v>672</v>
      </c>
      <c r="I681" s="59">
        <v>6</v>
      </c>
      <c r="K681" s="59" t="s">
        <v>660</v>
      </c>
      <c r="L681" s="59">
        <v>3</v>
      </c>
      <c r="M681" s="59">
        <v>10</v>
      </c>
      <c r="N681" s="59">
        <v>3</v>
      </c>
      <c r="U681" s="115" t="s">
        <v>1362</v>
      </c>
      <c r="V681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('2025-1','3','10','Catedra','10533264','ZAPATA PORRAS EFRAIN ANTONIO','','','6','','Popayán','no','no','1','3');</v>
      </c>
      <c r="W681" s="59" t="s">
        <v>981</v>
      </c>
      <c r="X681" s="105" t="s">
        <v>982</v>
      </c>
    </row>
    <row r="682" spans="1:24" ht="99.75" x14ac:dyDescent="0.2">
      <c r="A682" s="59" t="s">
        <v>170</v>
      </c>
      <c r="B682" s="59" t="s">
        <v>240</v>
      </c>
      <c r="C682" s="59" t="s">
        <v>535</v>
      </c>
      <c r="D682" s="59">
        <v>83044560</v>
      </c>
      <c r="E682" s="59" t="s">
        <v>794</v>
      </c>
      <c r="F682" s="59" t="s">
        <v>672</v>
      </c>
      <c r="I682" s="59">
        <v>10</v>
      </c>
      <c r="K682" s="59" t="s">
        <v>660</v>
      </c>
      <c r="L682" s="59">
        <v>3</v>
      </c>
      <c r="M682" s="59">
        <v>12</v>
      </c>
      <c r="N682" s="59">
        <v>3</v>
      </c>
      <c r="U682" s="115" t="s">
        <v>1362</v>
      </c>
      <c r="V682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('2025-1','3','12','Catedra','83044560','ARDILA TRUJILLO EDISON GILBERTO','','','10','','Popayán','no','no','1','3');</v>
      </c>
      <c r="W682" s="59" t="s">
        <v>981</v>
      </c>
      <c r="X682" s="105" t="s">
        <v>982</v>
      </c>
    </row>
    <row r="683" spans="1:24" ht="99.75" x14ac:dyDescent="0.2">
      <c r="A683" s="59" t="s">
        <v>170</v>
      </c>
      <c r="B683" s="59" t="s">
        <v>240</v>
      </c>
      <c r="C683" s="59" t="s">
        <v>535</v>
      </c>
      <c r="D683" s="59">
        <v>76326574</v>
      </c>
      <c r="E683" s="59" t="s">
        <v>795</v>
      </c>
      <c r="F683" s="59" t="s">
        <v>672</v>
      </c>
      <c r="I683" s="59">
        <v>10</v>
      </c>
      <c r="K683" s="59" t="s">
        <v>660</v>
      </c>
      <c r="L683" s="59">
        <v>3</v>
      </c>
      <c r="M683" s="59">
        <v>12</v>
      </c>
      <c r="N683" s="59">
        <v>3</v>
      </c>
      <c r="U683" s="115" t="s">
        <v>1362</v>
      </c>
      <c r="V683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('2025-1','3','12','Catedra','76326574','CASTRO ZUÑIGA JAVIER ANDRES','','','10','','Popayán','no','no','1','3');</v>
      </c>
      <c r="W683" s="59" t="s">
        <v>981</v>
      </c>
      <c r="X683" s="105" t="s">
        <v>982</v>
      </c>
    </row>
    <row r="684" spans="1:24" ht="99.75" x14ac:dyDescent="0.2">
      <c r="A684" s="59" t="s">
        <v>170</v>
      </c>
      <c r="B684" s="59" t="s">
        <v>240</v>
      </c>
      <c r="C684" s="59" t="s">
        <v>535</v>
      </c>
      <c r="D684" s="59">
        <v>1081593874</v>
      </c>
      <c r="E684" s="59" t="s">
        <v>796</v>
      </c>
      <c r="F684" s="59" t="s">
        <v>672</v>
      </c>
      <c r="I684" s="59">
        <v>10</v>
      </c>
      <c r="K684" s="59" t="s">
        <v>660</v>
      </c>
      <c r="L684" s="59">
        <v>3</v>
      </c>
      <c r="M684" s="59">
        <v>12</v>
      </c>
      <c r="N684" s="59">
        <v>3</v>
      </c>
      <c r="U684" s="115" t="s">
        <v>1362</v>
      </c>
      <c r="V684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('2025-1','3','12','Catedra','1081593874','CORTES CORTES ALVARO JHONNY','','','10','','Popayán','no','no','1','3');</v>
      </c>
      <c r="W684" s="59" t="s">
        <v>981</v>
      </c>
      <c r="X684" s="105" t="s">
        <v>982</v>
      </c>
    </row>
    <row r="685" spans="1:24" ht="99.75" x14ac:dyDescent="0.2">
      <c r="A685" s="59" t="s">
        <v>170</v>
      </c>
      <c r="B685" s="59" t="s">
        <v>240</v>
      </c>
      <c r="C685" s="59" t="s">
        <v>535</v>
      </c>
      <c r="D685" s="59">
        <v>76332493</v>
      </c>
      <c r="E685" s="59" t="s">
        <v>797</v>
      </c>
      <c r="F685" s="59" t="s">
        <v>672</v>
      </c>
      <c r="I685" s="59">
        <v>10</v>
      </c>
      <c r="K685" s="59" t="s">
        <v>660</v>
      </c>
      <c r="L685" s="59">
        <v>3</v>
      </c>
      <c r="M685" s="59">
        <v>12</v>
      </c>
      <c r="N685" s="59">
        <v>3</v>
      </c>
      <c r="U685" s="115" t="s">
        <v>1362</v>
      </c>
      <c r="V685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('2025-1','3','12','Catedra','76332493','ERAZO VELASCO MAURICIO ANDRÉS','','','10','','Popayán','no','no','1','3');</v>
      </c>
      <c r="W685" s="59" t="s">
        <v>981</v>
      </c>
      <c r="X685" s="105" t="s">
        <v>982</v>
      </c>
    </row>
    <row r="686" spans="1:24" ht="99.75" x14ac:dyDescent="0.2">
      <c r="A686" s="59" t="s">
        <v>170</v>
      </c>
      <c r="B686" s="59" t="s">
        <v>240</v>
      </c>
      <c r="C686" s="59" t="s">
        <v>535</v>
      </c>
      <c r="D686" s="59">
        <v>4613364</v>
      </c>
      <c r="E686" s="59" t="s">
        <v>798</v>
      </c>
      <c r="F686" s="59" t="s">
        <v>672</v>
      </c>
      <c r="I686" s="59">
        <v>10</v>
      </c>
      <c r="K686" s="59" t="s">
        <v>660</v>
      </c>
      <c r="L686" s="59">
        <v>3</v>
      </c>
      <c r="M686" s="59">
        <v>12</v>
      </c>
      <c r="N686" s="59">
        <v>3</v>
      </c>
      <c r="U686" s="115" t="s">
        <v>1362</v>
      </c>
      <c r="V686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('2025-1','3','12','Catedra','4613364','GUZMAN DIAZ EDWIN ROSEMBERG','','','10','','Popayán','no','no','1','3');</v>
      </c>
      <c r="W686" s="59" t="s">
        <v>981</v>
      </c>
      <c r="X686" s="105" t="s">
        <v>982</v>
      </c>
    </row>
    <row r="687" spans="1:24" ht="99.75" x14ac:dyDescent="0.2">
      <c r="A687" s="59" t="s">
        <v>170</v>
      </c>
      <c r="B687" s="59" t="s">
        <v>240</v>
      </c>
      <c r="C687" s="59" t="s">
        <v>535</v>
      </c>
      <c r="D687" s="59">
        <v>1113514147</v>
      </c>
      <c r="E687" s="59" t="s">
        <v>799</v>
      </c>
      <c r="F687" s="59" t="s">
        <v>672</v>
      </c>
      <c r="I687" s="59">
        <v>10</v>
      </c>
      <c r="K687" s="59" t="s">
        <v>660</v>
      </c>
      <c r="L687" s="59">
        <v>3</v>
      </c>
      <c r="M687" s="59">
        <v>12</v>
      </c>
      <c r="N687" s="59">
        <v>3</v>
      </c>
      <c r="U687" s="115" t="s">
        <v>1362</v>
      </c>
      <c r="V687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('2025-1','3','12','Catedra','1113514147','MORENO GONZALEZ EDWARD ENRIQUE','','','10','','Popayán','no','no','1','3');</v>
      </c>
      <c r="W687" s="59" t="s">
        <v>981</v>
      </c>
      <c r="X687" s="105" t="s">
        <v>982</v>
      </c>
    </row>
    <row r="688" spans="1:24" ht="99.75" x14ac:dyDescent="0.2">
      <c r="A688" s="59" t="s">
        <v>170</v>
      </c>
      <c r="B688" s="59" t="s">
        <v>240</v>
      </c>
      <c r="C688" s="59" t="s">
        <v>535</v>
      </c>
      <c r="D688" s="59">
        <v>79261468</v>
      </c>
      <c r="E688" s="59" t="s">
        <v>800</v>
      </c>
      <c r="F688" s="59" t="s">
        <v>672</v>
      </c>
      <c r="I688" s="59">
        <v>10</v>
      </c>
      <c r="K688" s="59" t="s">
        <v>660</v>
      </c>
      <c r="L688" s="59">
        <v>4</v>
      </c>
      <c r="M688" s="59">
        <v>12</v>
      </c>
      <c r="N688" s="59">
        <v>3</v>
      </c>
      <c r="U688" s="115" t="s">
        <v>1362</v>
      </c>
      <c r="V688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('2025-1','3','12','Catedra','79261468','ORDOÑEZ MOSQUERA OSCAR ENRIQUE','','','10','','Popayán','no','no','1','4');</v>
      </c>
      <c r="W688" s="59" t="s">
        <v>981</v>
      </c>
      <c r="X688" s="105" t="s">
        <v>982</v>
      </c>
    </row>
    <row r="689" spans="1:24" ht="99.75" x14ac:dyDescent="0.2">
      <c r="A689" s="59" t="s">
        <v>170</v>
      </c>
      <c r="B689" s="59" t="s">
        <v>240</v>
      </c>
      <c r="C689" s="59" t="s">
        <v>535</v>
      </c>
      <c r="D689" s="59">
        <v>10297835</v>
      </c>
      <c r="E689" s="59" t="s">
        <v>801</v>
      </c>
      <c r="F689" s="59" t="s">
        <v>672</v>
      </c>
      <c r="I689" s="59">
        <v>10</v>
      </c>
      <c r="K689" s="59" t="s">
        <v>660</v>
      </c>
      <c r="L689" s="59">
        <v>3</v>
      </c>
      <c r="M689" s="59">
        <v>12</v>
      </c>
      <c r="N689" s="59">
        <v>3</v>
      </c>
      <c r="U689" s="115" t="s">
        <v>1362</v>
      </c>
      <c r="V689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('2025-1','3','12','Catedra','10297835','SANDOVAL ESTRADA JUAN SEBASTIAN','','','10','','Popayán','no','no','1','3');</v>
      </c>
      <c r="W689" s="59" t="s">
        <v>981</v>
      </c>
      <c r="X689" s="105" t="s">
        <v>982</v>
      </c>
    </row>
    <row r="690" spans="1:24" ht="99.75" x14ac:dyDescent="0.2">
      <c r="A690" s="59" t="s">
        <v>170</v>
      </c>
      <c r="B690" s="59" t="s">
        <v>245</v>
      </c>
      <c r="C690" s="59" t="s">
        <v>535</v>
      </c>
      <c r="D690" s="59">
        <v>1061707250</v>
      </c>
      <c r="E690" s="59" t="s">
        <v>802</v>
      </c>
      <c r="F690" s="59" t="s">
        <v>672</v>
      </c>
      <c r="I690" s="59">
        <v>10</v>
      </c>
      <c r="K690" s="59" t="s">
        <v>660</v>
      </c>
      <c r="L690" s="59">
        <v>2</v>
      </c>
      <c r="M690" s="59">
        <v>13</v>
      </c>
      <c r="N690" s="59">
        <v>3</v>
      </c>
      <c r="U690" s="115" t="s">
        <v>1362</v>
      </c>
      <c r="V690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('2025-1','3','13','Catedra','1061707250','ANGULO COLLAZOS CAROL JIMENA','','','10','','Popayán','no','no','1','2');</v>
      </c>
      <c r="W690" s="59" t="s">
        <v>981</v>
      </c>
      <c r="X690" s="105" t="s">
        <v>982</v>
      </c>
    </row>
    <row r="691" spans="1:24" ht="99.75" x14ac:dyDescent="0.2">
      <c r="A691" s="59" t="s">
        <v>170</v>
      </c>
      <c r="B691" s="59" t="s">
        <v>245</v>
      </c>
      <c r="C691" s="59" t="s">
        <v>535</v>
      </c>
      <c r="D691" s="59">
        <v>76320467</v>
      </c>
      <c r="E691" s="59" t="s">
        <v>803</v>
      </c>
      <c r="F691" s="59" t="s">
        <v>672</v>
      </c>
      <c r="I691" s="59">
        <v>10</v>
      </c>
      <c r="K691" s="59" t="s">
        <v>660</v>
      </c>
      <c r="L691" s="59">
        <v>4</v>
      </c>
      <c r="M691" s="59">
        <v>13</v>
      </c>
      <c r="N691" s="59">
        <v>3</v>
      </c>
      <c r="U691" s="115" t="s">
        <v>1362</v>
      </c>
      <c r="V691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('2025-1','3','13','Catedra','76320467','BERMUDEZ JOAQUI MILTON JAVIER','','','10','','Popayán','no','no','1','4');</v>
      </c>
      <c r="W691" s="59" t="s">
        <v>981</v>
      </c>
      <c r="X691" s="105" t="s">
        <v>982</v>
      </c>
    </row>
    <row r="692" spans="1:24" ht="99.75" x14ac:dyDescent="0.2">
      <c r="A692" s="59" t="s">
        <v>170</v>
      </c>
      <c r="B692" s="59" t="s">
        <v>245</v>
      </c>
      <c r="C692" s="59" t="s">
        <v>535</v>
      </c>
      <c r="D692" s="59">
        <v>34571971</v>
      </c>
      <c r="E692" s="59" t="s">
        <v>804</v>
      </c>
      <c r="F692" s="59" t="s">
        <v>672</v>
      </c>
      <c r="I692" s="59">
        <v>12</v>
      </c>
      <c r="K692" s="59" t="s">
        <v>660</v>
      </c>
      <c r="L692" s="59">
        <v>4</v>
      </c>
      <c r="M692" s="59">
        <v>13</v>
      </c>
      <c r="N692" s="59">
        <v>3</v>
      </c>
      <c r="U692" s="115" t="s">
        <v>1362</v>
      </c>
      <c r="V692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('2025-1','3','13','Catedra','34571971','CHAMORRO ORTEGA JULIA EDITH','','','12','','Popayán','no','no','1','4');</v>
      </c>
      <c r="W692" s="59" t="s">
        <v>981</v>
      </c>
      <c r="X692" s="105" t="s">
        <v>982</v>
      </c>
    </row>
    <row r="693" spans="1:24" ht="99.75" x14ac:dyDescent="0.2">
      <c r="A693" s="59" t="s">
        <v>170</v>
      </c>
      <c r="B693" s="59" t="s">
        <v>245</v>
      </c>
      <c r="C693" s="59" t="s">
        <v>535</v>
      </c>
      <c r="D693" s="59">
        <v>1144066876</v>
      </c>
      <c r="E693" s="59" t="s">
        <v>805</v>
      </c>
      <c r="F693" s="59" t="s">
        <v>672</v>
      </c>
      <c r="I693" s="59">
        <v>10</v>
      </c>
      <c r="K693" s="59" t="s">
        <v>660</v>
      </c>
      <c r="L693" s="59">
        <v>3</v>
      </c>
      <c r="M693" s="59">
        <v>13</v>
      </c>
      <c r="N693" s="59">
        <v>3</v>
      </c>
      <c r="U693" s="115" t="s">
        <v>1362</v>
      </c>
      <c r="V693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('2025-1','3','13','Catedra','1144066876','ECHEVERRI FERNANDEZ ESTEBAN','','','10','','Popayán','no','no','1','3');</v>
      </c>
      <c r="W693" s="59" t="s">
        <v>981</v>
      </c>
      <c r="X693" s="105" t="s">
        <v>982</v>
      </c>
    </row>
    <row r="694" spans="1:24" ht="99.75" x14ac:dyDescent="0.2">
      <c r="A694" s="59" t="s">
        <v>170</v>
      </c>
      <c r="B694" s="59" t="s">
        <v>245</v>
      </c>
      <c r="C694" s="59" t="s">
        <v>535</v>
      </c>
      <c r="D694" s="59">
        <v>25285279</v>
      </c>
      <c r="E694" s="59" t="s">
        <v>806</v>
      </c>
      <c r="F694" s="59" t="s">
        <v>672</v>
      </c>
      <c r="I694" s="59">
        <v>12</v>
      </c>
      <c r="K694" s="59" t="s">
        <v>660</v>
      </c>
      <c r="L694" s="59">
        <v>4</v>
      </c>
      <c r="M694" s="59">
        <v>13</v>
      </c>
      <c r="N694" s="59">
        <v>3</v>
      </c>
      <c r="U694" s="115" t="s">
        <v>1362</v>
      </c>
      <c r="V694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('2025-1','3','13','Catedra','25285279','FERNANDEZ CASTRO MAYRA VICTORIA','','','12','','Popayán','no','no','1','4');</v>
      </c>
      <c r="W694" s="59" t="s">
        <v>981</v>
      </c>
      <c r="X694" s="105" t="s">
        <v>982</v>
      </c>
    </row>
    <row r="695" spans="1:24" ht="99.75" x14ac:dyDescent="0.2">
      <c r="A695" s="59" t="s">
        <v>170</v>
      </c>
      <c r="B695" s="59" t="s">
        <v>245</v>
      </c>
      <c r="C695" s="59" t="s">
        <v>535</v>
      </c>
      <c r="D695" s="59">
        <v>1061689483</v>
      </c>
      <c r="E695" s="59" t="s">
        <v>807</v>
      </c>
      <c r="F695" s="59" t="s">
        <v>672</v>
      </c>
      <c r="I695" s="59">
        <v>10</v>
      </c>
      <c r="K695" s="59" t="s">
        <v>660</v>
      </c>
      <c r="L695" s="59">
        <v>3</v>
      </c>
      <c r="M695" s="59">
        <v>13</v>
      </c>
      <c r="N695" s="59">
        <v>3</v>
      </c>
      <c r="U695" s="115" t="s">
        <v>1362</v>
      </c>
      <c r="V695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('2025-1','3','13','Catedra','1061689483','IDROBO TINTINAGO RICHAR DAVID','','','10','','Popayán','no','no','1','3');</v>
      </c>
      <c r="W695" s="59" t="s">
        <v>981</v>
      </c>
      <c r="X695" s="105" t="s">
        <v>982</v>
      </c>
    </row>
    <row r="696" spans="1:24" ht="99.75" x14ac:dyDescent="0.2">
      <c r="A696" s="59" t="s">
        <v>170</v>
      </c>
      <c r="B696" s="59" t="s">
        <v>245</v>
      </c>
      <c r="C696" s="59" t="s">
        <v>535</v>
      </c>
      <c r="D696" s="59">
        <v>1061688552</v>
      </c>
      <c r="E696" s="59" t="s">
        <v>808</v>
      </c>
      <c r="F696" s="59" t="s">
        <v>672</v>
      </c>
      <c r="I696" s="59">
        <v>10</v>
      </c>
      <c r="K696" s="59" t="s">
        <v>660</v>
      </c>
      <c r="L696" s="59">
        <v>3</v>
      </c>
      <c r="M696" s="59">
        <v>13</v>
      </c>
      <c r="N696" s="59">
        <v>3</v>
      </c>
      <c r="U696" s="115" t="s">
        <v>1362</v>
      </c>
      <c r="V696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('2025-1','3','13','Catedra','1061688552','IMBACHI IMBACHI RICHARD FERNANDO','','','10','','Popayán','no','no','1','3');</v>
      </c>
      <c r="W696" s="59" t="s">
        <v>981</v>
      </c>
      <c r="X696" s="105" t="s">
        <v>982</v>
      </c>
    </row>
    <row r="697" spans="1:24" ht="99.75" x14ac:dyDescent="0.2">
      <c r="A697" s="59" t="s">
        <v>170</v>
      </c>
      <c r="B697" s="59" t="s">
        <v>245</v>
      </c>
      <c r="C697" s="59" t="s">
        <v>535</v>
      </c>
      <c r="D697" s="59">
        <v>1144045826</v>
      </c>
      <c r="E697" s="59" t="s">
        <v>809</v>
      </c>
      <c r="F697" s="59" t="s">
        <v>672</v>
      </c>
      <c r="I697" s="59">
        <v>10</v>
      </c>
      <c r="K697" s="59" t="s">
        <v>660</v>
      </c>
      <c r="L697" s="59">
        <v>3</v>
      </c>
      <c r="M697" s="59">
        <v>13</v>
      </c>
      <c r="N697" s="59">
        <v>3</v>
      </c>
      <c r="U697" s="115" t="s">
        <v>1362</v>
      </c>
      <c r="V697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('2025-1','3','13','Catedra','1144045826','JIMENEZ CASTRO GIOVANNI','','','10','','Popayán','no','no','1','3');</v>
      </c>
      <c r="W697" s="59" t="s">
        <v>981</v>
      </c>
      <c r="X697" s="105" t="s">
        <v>982</v>
      </c>
    </row>
    <row r="698" spans="1:24" ht="99.75" x14ac:dyDescent="0.2">
      <c r="A698" s="59" t="s">
        <v>170</v>
      </c>
      <c r="B698" s="59" t="s">
        <v>245</v>
      </c>
      <c r="C698" s="59" t="s">
        <v>535</v>
      </c>
      <c r="D698" s="59">
        <v>76305788</v>
      </c>
      <c r="E698" s="59" t="s">
        <v>810</v>
      </c>
      <c r="F698" s="59" t="s">
        <v>672</v>
      </c>
      <c r="I698" s="59">
        <v>12</v>
      </c>
      <c r="K698" s="59" t="s">
        <v>660</v>
      </c>
      <c r="L698" s="59" t="s">
        <v>1395</v>
      </c>
      <c r="M698" s="59">
        <v>13</v>
      </c>
      <c r="N698" s="59">
        <v>3</v>
      </c>
      <c r="U698" s="115" t="s">
        <v>1362</v>
      </c>
      <c r="V698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('2025-1','3','13','Catedra','76305788','LEGARDA VALENCIA  JAIME','','','12','','Popayán','no','no','1','3.5');</v>
      </c>
      <c r="W698" s="59" t="s">
        <v>981</v>
      </c>
      <c r="X698" s="105" t="s">
        <v>982</v>
      </c>
    </row>
    <row r="699" spans="1:24" ht="99.75" x14ac:dyDescent="0.2">
      <c r="A699" s="59" t="s">
        <v>170</v>
      </c>
      <c r="B699" s="59" t="s">
        <v>245</v>
      </c>
      <c r="C699" s="59" t="s">
        <v>535</v>
      </c>
      <c r="D699" s="59">
        <v>1143842798</v>
      </c>
      <c r="E699" s="59" t="s">
        <v>811</v>
      </c>
      <c r="F699" s="59" t="s">
        <v>672</v>
      </c>
      <c r="I699" s="59">
        <v>10</v>
      </c>
      <c r="K699" s="59" t="s">
        <v>660</v>
      </c>
      <c r="L699" s="59">
        <v>3</v>
      </c>
      <c r="M699" s="59">
        <v>13</v>
      </c>
      <c r="N699" s="59">
        <v>3</v>
      </c>
      <c r="U699" s="115" t="s">
        <v>1362</v>
      </c>
      <c r="V699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('2025-1','3','13','Catedra','1143842798','MURILLO PALACIOS JULIÁN ANDRÉS ','','','10','','Popayán','no','no','1','3');</v>
      </c>
      <c r="W699" s="59" t="s">
        <v>981</v>
      </c>
      <c r="X699" s="105" t="s">
        <v>982</v>
      </c>
    </row>
    <row r="700" spans="1:24" ht="99.75" x14ac:dyDescent="0.2">
      <c r="A700" s="59" t="s">
        <v>170</v>
      </c>
      <c r="B700" s="59" t="s">
        <v>245</v>
      </c>
      <c r="C700" s="59" t="s">
        <v>535</v>
      </c>
      <c r="D700" s="59">
        <v>10529359</v>
      </c>
      <c r="E700" s="59" t="s">
        <v>812</v>
      </c>
      <c r="F700" s="59" t="s">
        <v>672</v>
      </c>
      <c r="I700" s="59">
        <v>10</v>
      </c>
      <c r="K700" s="59" t="s">
        <v>660</v>
      </c>
      <c r="L700" s="59" t="s">
        <v>1396</v>
      </c>
      <c r="M700" s="59">
        <v>13</v>
      </c>
      <c r="N700" s="59">
        <v>3</v>
      </c>
      <c r="U700" s="115" t="s">
        <v>1362</v>
      </c>
      <c r="V700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('2025-1','3','13','Catedra','10529359','OTOYA CASTRILLON FRANCISCO JOSE','','','10','','Popayán','no','no','1','4.5');</v>
      </c>
      <c r="W700" s="59" t="s">
        <v>981</v>
      </c>
      <c r="X700" s="105" t="s">
        <v>982</v>
      </c>
    </row>
    <row r="701" spans="1:24" ht="99.75" x14ac:dyDescent="0.2">
      <c r="A701" s="59" t="s">
        <v>170</v>
      </c>
      <c r="B701" s="59" t="s">
        <v>245</v>
      </c>
      <c r="C701" s="59" t="s">
        <v>535</v>
      </c>
      <c r="D701" s="59">
        <v>1130610225</v>
      </c>
      <c r="E701" s="59" t="s">
        <v>813</v>
      </c>
      <c r="F701" s="59" t="s">
        <v>672</v>
      </c>
      <c r="I701" s="59">
        <v>10</v>
      </c>
      <c r="K701" s="59" t="s">
        <v>660</v>
      </c>
      <c r="L701" s="59">
        <v>3</v>
      </c>
      <c r="M701" s="59">
        <v>13</v>
      </c>
      <c r="N701" s="59">
        <v>3</v>
      </c>
      <c r="U701" s="115" t="s">
        <v>1362</v>
      </c>
      <c r="V701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('2025-1','3','13','Catedra','1130610225','RAMIREZ BEJARANO LUIS EDUARDO','','','10','','Popayán','no','no','1','3');</v>
      </c>
      <c r="W701" s="59" t="s">
        <v>981</v>
      </c>
      <c r="X701" s="105" t="s">
        <v>982</v>
      </c>
    </row>
    <row r="702" spans="1:24" ht="99.75" x14ac:dyDescent="0.2">
      <c r="A702" s="59" t="s">
        <v>170</v>
      </c>
      <c r="B702" s="59" t="s">
        <v>245</v>
      </c>
      <c r="C702" s="59" t="s">
        <v>535</v>
      </c>
      <c r="D702" s="59">
        <v>76316324</v>
      </c>
      <c r="E702" s="59" t="s">
        <v>814</v>
      </c>
      <c r="F702" s="59" t="s">
        <v>672</v>
      </c>
      <c r="I702" s="59">
        <v>10</v>
      </c>
      <c r="K702" s="59" t="s">
        <v>660</v>
      </c>
      <c r="L702" s="59">
        <v>3</v>
      </c>
      <c r="M702" s="59">
        <v>13</v>
      </c>
      <c r="N702" s="59">
        <v>3</v>
      </c>
      <c r="U702" s="115" t="s">
        <v>1362</v>
      </c>
      <c r="V702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('2025-1','3','13','Catedra','76316324','RUIZ BELTRAN GERMAN HERNANDO','','','10','','Popayán','no','no','1','3');</v>
      </c>
      <c r="W702" s="59" t="s">
        <v>981</v>
      </c>
      <c r="X702" s="105" t="s">
        <v>982</v>
      </c>
    </row>
    <row r="703" spans="1:24" ht="99.75" x14ac:dyDescent="0.2">
      <c r="A703" s="59" t="s">
        <v>170</v>
      </c>
      <c r="B703" s="59" t="s">
        <v>245</v>
      </c>
      <c r="C703" s="59" t="s">
        <v>535</v>
      </c>
      <c r="D703" s="59">
        <v>1144109243</v>
      </c>
      <c r="E703" s="59" t="s">
        <v>815</v>
      </c>
      <c r="F703" s="59" t="s">
        <v>672</v>
      </c>
      <c r="I703" s="59">
        <v>10</v>
      </c>
      <c r="K703" s="59" t="s">
        <v>660</v>
      </c>
      <c r="L703" s="59">
        <v>2</v>
      </c>
      <c r="M703" s="59">
        <v>13</v>
      </c>
      <c r="N703" s="59">
        <v>3</v>
      </c>
      <c r="U703" s="115" t="s">
        <v>1362</v>
      </c>
      <c r="V703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('2025-1','3','13','Catedra','1144109243','SERRANO TEJADA LAURA MARIA','','','10','','Popayán','no','no','1','2');</v>
      </c>
      <c r="W703" s="59" t="s">
        <v>981</v>
      </c>
      <c r="X703" s="105" t="s">
        <v>982</v>
      </c>
    </row>
    <row r="704" spans="1:24" ht="99.75" x14ac:dyDescent="0.2">
      <c r="A704" s="59" t="s">
        <v>170</v>
      </c>
      <c r="B704" s="59" t="s">
        <v>245</v>
      </c>
      <c r="C704" s="59" t="s">
        <v>535</v>
      </c>
      <c r="D704" s="59">
        <v>1118840695</v>
      </c>
      <c r="E704" s="59" t="s">
        <v>816</v>
      </c>
      <c r="F704" s="59" t="s">
        <v>672</v>
      </c>
      <c r="I704" s="59">
        <v>10</v>
      </c>
      <c r="K704" s="59" t="s">
        <v>660</v>
      </c>
      <c r="L704" s="59" t="s">
        <v>1394</v>
      </c>
      <c r="M704" s="59">
        <v>13</v>
      </c>
      <c r="N704" s="59">
        <v>3</v>
      </c>
      <c r="U704" s="115" t="s">
        <v>1362</v>
      </c>
      <c r="V704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('2025-1','3','13','Catedra','1118840695','VARGAS SIERRA HERNANDO DAVID','','','10','','Popayán','no','no','1','2.5');</v>
      </c>
      <c r="W704" s="59" t="s">
        <v>981</v>
      </c>
      <c r="X704" s="105" t="s">
        <v>982</v>
      </c>
    </row>
    <row r="705" spans="1:24" ht="99.75" x14ac:dyDescent="0.2">
      <c r="A705" s="59" t="s">
        <v>170</v>
      </c>
      <c r="B705" s="59" t="s">
        <v>245</v>
      </c>
      <c r="C705" s="59" t="s">
        <v>535</v>
      </c>
      <c r="D705" s="59">
        <v>1061698244</v>
      </c>
      <c r="E705" s="59" t="s">
        <v>817</v>
      </c>
      <c r="F705" s="59" t="s">
        <v>672</v>
      </c>
      <c r="I705" s="59">
        <v>10</v>
      </c>
      <c r="K705" s="59" t="s">
        <v>660</v>
      </c>
      <c r="L705" s="59">
        <v>3</v>
      </c>
      <c r="M705" s="59">
        <v>13</v>
      </c>
      <c r="N705" s="59">
        <v>3</v>
      </c>
      <c r="U705" s="115" t="s">
        <v>1362</v>
      </c>
      <c r="V705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('2025-1','3','13','Catedra','1061698244','VARGAS ZABALA DAIRO LORENZO','','','10','','Popayán','no','no','1','3');</v>
      </c>
      <c r="W705" s="59" t="s">
        <v>981</v>
      </c>
      <c r="X705" s="105" t="s">
        <v>982</v>
      </c>
    </row>
    <row r="706" spans="1:24" ht="99.75" x14ac:dyDescent="0.2">
      <c r="A706" s="59" t="s">
        <v>170</v>
      </c>
      <c r="B706" s="59" t="s">
        <v>245</v>
      </c>
      <c r="C706" s="59" t="s">
        <v>535</v>
      </c>
      <c r="D706" s="59">
        <v>25268837</v>
      </c>
      <c r="E706" s="59" t="s">
        <v>818</v>
      </c>
      <c r="F706" s="59" t="s">
        <v>672</v>
      </c>
      <c r="I706" s="59">
        <v>10</v>
      </c>
      <c r="K706" s="59" t="s">
        <v>660</v>
      </c>
      <c r="L706" s="59" t="s">
        <v>1395</v>
      </c>
      <c r="M706" s="59">
        <v>13</v>
      </c>
      <c r="N706" s="59">
        <v>3</v>
      </c>
      <c r="U706" s="115" t="s">
        <v>1362</v>
      </c>
      <c r="V706" s="104" t="str">
        <f t="shared" si="10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('2025-1','3','13','Catedra','25268837','VELASCO CHAVES  SILVIA','','','10','','Popayán','no','no','1','3.5');</v>
      </c>
      <c r="W706" s="59" t="s">
        <v>981</v>
      </c>
      <c r="X706" s="105" t="s">
        <v>982</v>
      </c>
    </row>
    <row r="707" spans="1:24" ht="99.75" x14ac:dyDescent="0.2">
      <c r="A707" s="59" t="s">
        <v>170</v>
      </c>
      <c r="B707" s="59" t="s">
        <v>245</v>
      </c>
      <c r="C707" s="59" t="s">
        <v>535</v>
      </c>
      <c r="D707" s="59">
        <v>76306673</v>
      </c>
      <c r="E707" s="59" t="s">
        <v>819</v>
      </c>
      <c r="F707" s="59" t="s">
        <v>672</v>
      </c>
      <c r="I707" s="59">
        <v>10</v>
      </c>
      <c r="K707" s="59" t="s">
        <v>660</v>
      </c>
      <c r="L707" s="59">
        <v>4</v>
      </c>
      <c r="M707" s="59">
        <v>13</v>
      </c>
      <c r="N707" s="59">
        <v>3</v>
      </c>
      <c r="U707" s="115" t="s">
        <v>1362</v>
      </c>
      <c r="V707" s="104" t="str">
        <f t="shared" ref="V707:V770" si="11">+U707&amp;N707&amp;X707&amp;M707&amp;X707&amp;F707&amp;X707&amp;D707&amp;X707&amp;E707&amp;X707&amp;G707&amp;X707&amp;H707&amp;X707&amp;I707&amp;X707&amp;J707&amp;X707&amp;K707&amp;X707&amp;"no"&amp;X707&amp;"no"&amp;X707&amp;"1"&amp;X707&amp;L707&amp;"');"</f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('2025-1','3','13','Catedra','76306673','VIDAL BARRAGAN REGULO ANDRES','','','10','','Popayán','no','no','1','4');</v>
      </c>
      <c r="W707" s="59" t="s">
        <v>981</v>
      </c>
      <c r="X707" s="105" t="s">
        <v>982</v>
      </c>
    </row>
    <row r="708" spans="1:24" ht="99.75" x14ac:dyDescent="0.2">
      <c r="A708" s="59" t="s">
        <v>170</v>
      </c>
      <c r="B708" s="59" t="s">
        <v>256</v>
      </c>
      <c r="C708" s="59" t="s">
        <v>535</v>
      </c>
      <c r="D708" s="59">
        <v>10529213</v>
      </c>
      <c r="E708" s="59" t="s">
        <v>820</v>
      </c>
      <c r="F708" s="59" t="s">
        <v>672</v>
      </c>
      <c r="I708" s="59">
        <v>12</v>
      </c>
      <c r="K708" s="59" t="s">
        <v>660</v>
      </c>
      <c r="L708" s="59">
        <v>4</v>
      </c>
      <c r="M708" s="59">
        <v>14</v>
      </c>
      <c r="N708" s="59">
        <v>3</v>
      </c>
      <c r="U708" s="115" t="s">
        <v>1362</v>
      </c>
      <c r="V708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('2025-1','3','14','Catedra','10529213','BAOS LOPEZ LUIS ARGEMIRO','','','12','','Popayán','no','no','1','4');</v>
      </c>
      <c r="W708" s="59" t="s">
        <v>981</v>
      </c>
      <c r="X708" s="105" t="s">
        <v>982</v>
      </c>
    </row>
    <row r="709" spans="1:24" ht="99.75" x14ac:dyDescent="0.2">
      <c r="A709" s="59" t="s">
        <v>170</v>
      </c>
      <c r="B709" s="59" t="s">
        <v>256</v>
      </c>
      <c r="C709" s="59" t="s">
        <v>535</v>
      </c>
      <c r="D709" s="59">
        <v>34551615</v>
      </c>
      <c r="E709" s="59" t="s">
        <v>821</v>
      </c>
      <c r="F709" s="59" t="s">
        <v>672</v>
      </c>
      <c r="I709" s="59">
        <v>4.5</v>
      </c>
      <c r="K709" s="59" t="s">
        <v>660</v>
      </c>
      <c r="L709" s="59">
        <v>3</v>
      </c>
      <c r="M709" s="59">
        <v>14</v>
      </c>
      <c r="N709" s="59">
        <v>3</v>
      </c>
      <c r="U709" s="115" t="s">
        <v>1362</v>
      </c>
      <c r="V709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('2025-1','3','14','Catedra','34551615','BEDOYA ANTE MARTHA SOFIA','','','4,5','','Popayán','no','no','1','3');</v>
      </c>
      <c r="W709" s="59" t="s">
        <v>981</v>
      </c>
      <c r="X709" s="105" t="s">
        <v>982</v>
      </c>
    </row>
    <row r="710" spans="1:24" ht="99.75" x14ac:dyDescent="0.2">
      <c r="A710" s="59" t="s">
        <v>170</v>
      </c>
      <c r="B710" s="59" t="s">
        <v>256</v>
      </c>
      <c r="C710" s="59" t="s">
        <v>535</v>
      </c>
      <c r="D710" s="59">
        <v>76313243</v>
      </c>
      <c r="E710" s="59" t="s">
        <v>822</v>
      </c>
      <c r="F710" s="59" t="s">
        <v>672</v>
      </c>
      <c r="I710" s="59">
        <v>11.5</v>
      </c>
      <c r="K710" s="59" t="s">
        <v>660</v>
      </c>
      <c r="L710" s="59" t="s">
        <v>1396</v>
      </c>
      <c r="M710" s="59">
        <v>14</v>
      </c>
      <c r="N710" s="59">
        <v>3</v>
      </c>
      <c r="U710" s="115" t="s">
        <v>1362</v>
      </c>
      <c r="V710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('2025-1','3','14','Catedra','76313243','CORDOBA LLANOS LUIS FERNANDO','','','11,5','','Popayán','no','no','1','4.5');</v>
      </c>
      <c r="W710" s="59" t="s">
        <v>981</v>
      </c>
      <c r="X710" s="105" t="s">
        <v>982</v>
      </c>
    </row>
    <row r="711" spans="1:24" ht="99.75" x14ac:dyDescent="0.2">
      <c r="A711" s="59" t="s">
        <v>170</v>
      </c>
      <c r="B711" s="59" t="s">
        <v>256</v>
      </c>
      <c r="C711" s="59" t="s">
        <v>535</v>
      </c>
      <c r="D711" s="59">
        <v>10530221</v>
      </c>
      <c r="E711" s="59" t="s">
        <v>823</v>
      </c>
      <c r="F711" s="59" t="s">
        <v>672</v>
      </c>
      <c r="I711" s="59">
        <v>6</v>
      </c>
      <c r="K711" s="59" t="s">
        <v>660</v>
      </c>
      <c r="L711" s="59" t="s">
        <v>1396</v>
      </c>
      <c r="M711" s="59">
        <v>14</v>
      </c>
      <c r="N711" s="59">
        <v>3</v>
      </c>
      <c r="U711" s="115" t="s">
        <v>1362</v>
      </c>
      <c r="V711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('2025-1','3','14','Catedra','10530221','ILLERA RIVERA DIEGO','','','6','','Popayán','no','no','1','4.5');</v>
      </c>
      <c r="W711" s="59" t="s">
        <v>981</v>
      </c>
      <c r="X711" s="105" t="s">
        <v>982</v>
      </c>
    </row>
    <row r="712" spans="1:24" ht="99.75" x14ac:dyDescent="0.2">
      <c r="A712" s="59" t="s">
        <v>170</v>
      </c>
      <c r="B712" s="59" t="s">
        <v>256</v>
      </c>
      <c r="C712" s="59" t="s">
        <v>535</v>
      </c>
      <c r="D712" s="59">
        <v>41738107</v>
      </c>
      <c r="E712" s="59" t="s">
        <v>824</v>
      </c>
      <c r="F712" s="59" t="s">
        <v>672</v>
      </c>
      <c r="I712" s="59">
        <v>11</v>
      </c>
      <c r="K712" s="59" t="s">
        <v>660</v>
      </c>
      <c r="L712" s="59">
        <v>3</v>
      </c>
      <c r="M712" s="59">
        <v>14</v>
      </c>
      <c r="N712" s="59">
        <v>3</v>
      </c>
      <c r="U712" s="115" t="s">
        <v>1362</v>
      </c>
      <c r="V712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('2025-1','3','14','Catedra','41738107','MUÑOZ SOLANO GLADYS EUGENIA','','','11','','Popayán','no','no','1','3');</v>
      </c>
      <c r="W712" s="59" t="s">
        <v>981</v>
      </c>
      <c r="X712" s="105" t="s">
        <v>982</v>
      </c>
    </row>
    <row r="713" spans="1:24" ht="99.75" x14ac:dyDescent="0.2">
      <c r="A713" s="59" t="s">
        <v>170</v>
      </c>
      <c r="B713" s="59" t="s">
        <v>256</v>
      </c>
      <c r="C713" s="59" t="s">
        <v>535</v>
      </c>
      <c r="D713" s="59">
        <v>1061709112</v>
      </c>
      <c r="E713" s="59" t="s">
        <v>825</v>
      </c>
      <c r="F713" s="59" t="s">
        <v>672</v>
      </c>
      <c r="I713" s="59">
        <v>8</v>
      </c>
      <c r="K713" s="59" t="s">
        <v>660</v>
      </c>
      <c r="L713" s="59">
        <v>3</v>
      </c>
      <c r="M713" s="59">
        <v>14</v>
      </c>
      <c r="N713" s="59">
        <v>3</v>
      </c>
      <c r="U713" s="115" t="s">
        <v>1362</v>
      </c>
      <c r="V713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('2025-1','3','14','Catedra','1061709112','MUÑOZ SOTELO DIEGO','','','8','','Popayán','no','no','1','3');</v>
      </c>
      <c r="W713" s="59" t="s">
        <v>981</v>
      </c>
      <c r="X713" s="105" t="s">
        <v>982</v>
      </c>
    </row>
    <row r="714" spans="1:24" ht="99.75" x14ac:dyDescent="0.2">
      <c r="A714" s="59" t="s">
        <v>170</v>
      </c>
      <c r="B714" s="59" t="s">
        <v>256</v>
      </c>
      <c r="C714" s="59" t="s">
        <v>535</v>
      </c>
      <c r="D714" s="59">
        <v>72175823</v>
      </c>
      <c r="E714" s="59" t="s">
        <v>826</v>
      </c>
      <c r="F714" s="59" t="s">
        <v>672</v>
      </c>
      <c r="I714" s="59">
        <v>6.5</v>
      </c>
      <c r="K714" s="59" t="s">
        <v>660</v>
      </c>
      <c r="L714" s="59" t="s">
        <v>1394</v>
      </c>
      <c r="M714" s="59">
        <v>14</v>
      </c>
      <c r="N714" s="59">
        <v>3</v>
      </c>
      <c r="U714" s="115" t="s">
        <v>1362</v>
      </c>
      <c r="V714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('2025-1','3','14','Catedra','72175823','PANTOJA MOLINA ADALBERTO DAVID','','','6,5','','Popayán','no','no','1','2.5');</v>
      </c>
      <c r="W714" s="59" t="s">
        <v>981</v>
      </c>
      <c r="X714" s="105" t="s">
        <v>982</v>
      </c>
    </row>
    <row r="715" spans="1:24" ht="99.75" x14ac:dyDescent="0.2">
      <c r="A715" s="59" t="s">
        <v>170</v>
      </c>
      <c r="B715" s="59" t="s">
        <v>256</v>
      </c>
      <c r="C715" s="59" t="s">
        <v>535</v>
      </c>
      <c r="D715" s="59">
        <v>19470834</v>
      </c>
      <c r="E715" s="59" t="s">
        <v>827</v>
      </c>
      <c r="F715" s="59" t="s">
        <v>672</v>
      </c>
      <c r="I715" s="59">
        <v>8</v>
      </c>
      <c r="K715" s="59" t="s">
        <v>660</v>
      </c>
      <c r="L715" s="59" t="s">
        <v>1396</v>
      </c>
      <c r="M715" s="59">
        <v>14</v>
      </c>
      <c r="N715" s="59">
        <v>3</v>
      </c>
      <c r="U715" s="115" t="s">
        <v>1362</v>
      </c>
      <c r="V715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('2025-1','3','14','Catedra','19470834','RUIZ JANSEN ALEXANDER','','','8','','Popayán','no','no','1','4.5');</v>
      </c>
      <c r="W715" s="59" t="s">
        <v>981</v>
      </c>
      <c r="X715" s="105" t="s">
        <v>982</v>
      </c>
    </row>
    <row r="716" spans="1:24" ht="99.75" x14ac:dyDescent="0.2">
      <c r="A716" s="59" t="s">
        <v>170</v>
      </c>
      <c r="B716" s="59" t="s">
        <v>270</v>
      </c>
      <c r="C716" s="59" t="s">
        <v>535</v>
      </c>
      <c r="D716" s="59">
        <v>1061775656</v>
      </c>
      <c r="E716" s="59" t="s">
        <v>828</v>
      </c>
      <c r="F716" s="59" t="s">
        <v>672</v>
      </c>
      <c r="I716" s="59">
        <v>4</v>
      </c>
      <c r="K716" s="59" t="s">
        <v>660</v>
      </c>
      <c r="L716" s="59">
        <v>2</v>
      </c>
      <c r="M716" s="59">
        <v>16</v>
      </c>
      <c r="N716" s="59">
        <v>3</v>
      </c>
      <c r="U716" s="115" t="s">
        <v>1362</v>
      </c>
      <c r="V716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('2025-1','3','16','Catedra','1061775656','CASALLAS BELTRAN JEISON ANDRES','','','4','','Popayán','no','no','1','2');</v>
      </c>
      <c r="W716" s="59" t="s">
        <v>981</v>
      </c>
      <c r="X716" s="105" t="s">
        <v>982</v>
      </c>
    </row>
    <row r="717" spans="1:24" ht="99.75" x14ac:dyDescent="0.2">
      <c r="A717" s="59" t="s">
        <v>170</v>
      </c>
      <c r="B717" s="59" t="s">
        <v>275</v>
      </c>
      <c r="C717" s="59" t="s">
        <v>535</v>
      </c>
      <c r="D717" s="59">
        <v>1061751563</v>
      </c>
      <c r="E717" s="59" t="s">
        <v>829</v>
      </c>
      <c r="F717" s="59" t="s">
        <v>672</v>
      </c>
      <c r="I717" s="59">
        <v>12</v>
      </c>
      <c r="K717" s="59" t="s">
        <v>660</v>
      </c>
      <c r="L717" s="59">
        <v>3</v>
      </c>
      <c r="M717" s="59">
        <v>17</v>
      </c>
      <c r="N717" s="59">
        <v>3</v>
      </c>
      <c r="U717" s="115" t="s">
        <v>1362</v>
      </c>
      <c r="V717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('2025-1','3','17','Catedra','1061751563','ORTEGA NARVÁEZ ALICIA ANDREA','','','12','','Popayán','no','no','1','3');</v>
      </c>
      <c r="W717" s="59" t="s">
        <v>981</v>
      </c>
      <c r="X717" s="105" t="s">
        <v>982</v>
      </c>
    </row>
    <row r="718" spans="1:24" ht="99.75" x14ac:dyDescent="0.2">
      <c r="A718" s="59" t="s">
        <v>170</v>
      </c>
      <c r="B718" s="59" t="s">
        <v>275</v>
      </c>
      <c r="C718" s="59" t="s">
        <v>535</v>
      </c>
      <c r="D718" s="59">
        <v>4617679</v>
      </c>
      <c r="E718" s="59" t="s">
        <v>830</v>
      </c>
      <c r="F718" s="59" t="s">
        <v>672</v>
      </c>
      <c r="I718" s="59">
        <v>8</v>
      </c>
      <c r="K718" s="59" t="s">
        <v>660</v>
      </c>
      <c r="L718" s="59">
        <v>3</v>
      </c>
      <c r="M718" s="59">
        <v>17</v>
      </c>
      <c r="N718" s="59">
        <v>3</v>
      </c>
      <c r="U718" s="115" t="s">
        <v>1362</v>
      </c>
      <c r="V718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('2025-1','3','17','Catedra','4617679','ORTIZ BOLAÑOS ALEX JAIR','','','8','','Popayán','no','no','1','3');</v>
      </c>
      <c r="W718" s="59" t="s">
        <v>981</v>
      </c>
      <c r="X718" s="105" t="s">
        <v>982</v>
      </c>
    </row>
    <row r="719" spans="1:24" ht="99.75" x14ac:dyDescent="0.2">
      <c r="A719" s="59" t="s">
        <v>170</v>
      </c>
      <c r="B719" s="59" t="s">
        <v>275</v>
      </c>
      <c r="C719" s="59" t="s">
        <v>535</v>
      </c>
      <c r="D719" s="59">
        <v>34326064</v>
      </c>
      <c r="E719" s="59" t="s">
        <v>831</v>
      </c>
      <c r="F719" s="59" t="s">
        <v>672</v>
      </c>
      <c r="I719" s="59">
        <v>12</v>
      </c>
      <c r="K719" s="59" t="s">
        <v>660</v>
      </c>
      <c r="L719" s="59">
        <v>3</v>
      </c>
      <c r="M719" s="59">
        <v>17</v>
      </c>
      <c r="N719" s="59">
        <v>3</v>
      </c>
      <c r="U719" s="115" t="s">
        <v>1362</v>
      </c>
      <c r="V719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('2025-1','3','17','Catedra','34326064','PRADO AGREDO OLGA LUCIA','','','12','','Popayán','no','no','1','3');</v>
      </c>
      <c r="W719" s="59" t="s">
        <v>981</v>
      </c>
      <c r="X719" s="105" t="s">
        <v>982</v>
      </c>
    </row>
    <row r="720" spans="1:24" ht="99.75" x14ac:dyDescent="0.2">
      <c r="A720" s="59" t="s">
        <v>31</v>
      </c>
      <c r="B720" s="59" t="s">
        <v>290</v>
      </c>
      <c r="C720" s="59" t="s">
        <v>535</v>
      </c>
      <c r="D720" s="59">
        <v>76304127</v>
      </c>
      <c r="E720" s="59" t="s">
        <v>832</v>
      </c>
      <c r="F720" s="59" t="s">
        <v>672</v>
      </c>
      <c r="I720" s="59">
        <v>4</v>
      </c>
      <c r="K720" s="59" t="s">
        <v>660</v>
      </c>
      <c r="L720" s="59">
        <v>4</v>
      </c>
      <c r="M720" s="59">
        <v>23</v>
      </c>
      <c r="N720" s="59">
        <v>5</v>
      </c>
      <c r="U720" s="115" t="s">
        <v>1362</v>
      </c>
      <c r="V720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('2025-1','5','23','Catedra','76304127','CAICEDO CUELLAR EDGAR ALBERTO','','','4','','Popayán','no','no','1','4');</v>
      </c>
      <c r="W720" s="59" t="s">
        <v>981</v>
      </c>
      <c r="X720" s="105" t="s">
        <v>982</v>
      </c>
    </row>
    <row r="721" spans="1:24" ht="99.75" x14ac:dyDescent="0.2">
      <c r="A721" s="59" t="s">
        <v>31</v>
      </c>
      <c r="B721" s="59" t="s">
        <v>291</v>
      </c>
      <c r="C721" s="59" t="s">
        <v>535</v>
      </c>
      <c r="D721" s="59">
        <v>34770543</v>
      </c>
      <c r="E721" s="59" t="s">
        <v>833</v>
      </c>
      <c r="F721" s="59" t="s">
        <v>672</v>
      </c>
      <c r="I721" s="59">
        <v>3</v>
      </c>
      <c r="K721" s="59" t="s">
        <v>660</v>
      </c>
      <c r="L721" s="59">
        <v>3</v>
      </c>
      <c r="M721" s="59">
        <v>24</v>
      </c>
      <c r="N721" s="59">
        <v>5</v>
      </c>
      <c r="U721" s="115" t="s">
        <v>1362</v>
      </c>
      <c r="V721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('2025-1','5','24','Catedra','34770543','PACHO HURTADO YANETH MARITZA','','','3','','Popayán','no','no','1','3');</v>
      </c>
      <c r="W721" s="59" t="s">
        <v>981</v>
      </c>
      <c r="X721" s="105" t="s">
        <v>982</v>
      </c>
    </row>
    <row r="722" spans="1:24" ht="99.75" x14ac:dyDescent="0.2">
      <c r="A722" s="59" t="s">
        <v>31</v>
      </c>
      <c r="B722" s="59" t="s">
        <v>291</v>
      </c>
      <c r="C722" s="59" t="s">
        <v>535</v>
      </c>
      <c r="D722" s="59">
        <v>83231232</v>
      </c>
      <c r="E722" s="59" t="s">
        <v>834</v>
      </c>
      <c r="F722" s="59" t="s">
        <v>672</v>
      </c>
      <c r="I722" s="59">
        <v>4</v>
      </c>
      <c r="K722" s="59" t="s">
        <v>660</v>
      </c>
      <c r="L722" s="59">
        <v>2</v>
      </c>
      <c r="M722" s="59">
        <v>24</v>
      </c>
      <c r="N722" s="59">
        <v>5</v>
      </c>
      <c r="U722" s="115" t="s">
        <v>1362</v>
      </c>
      <c r="V722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('2025-1','5','24','Catedra','83231232','TRUJILLO ULE REINALDO','','','4','','Popayán','no','no','1','2');</v>
      </c>
      <c r="W722" s="59" t="s">
        <v>981</v>
      </c>
      <c r="X722" s="105" t="s">
        <v>982</v>
      </c>
    </row>
    <row r="723" spans="1:24" ht="99.75" x14ac:dyDescent="0.2">
      <c r="A723" s="59" t="s">
        <v>31</v>
      </c>
      <c r="B723" s="59" t="s">
        <v>291</v>
      </c>
      <c r="C723" s="59" t="s">
        <v>535</v>
      </c>
      <c r="D723" s="59">
        <v>76331639</v>
      </c>
      <c r="E723" s="59" t="s">
        <v>835</v>
      </c>
      <c r="F723" s="59" t="s">
        <v>672</v>
      </c>
      <c r="I723" s="59">
        <v>3</v>
      </c>
      <c r="K723" s="59" t="s">
        <v>660</v>
      </c>
      <c r="L723" s="59" t="s">
        <v>1394</v>
      </c>
      <c r="M723" s="59">
        <v>24</v>
      </c>
      <c r="N723" s="59">
        <v>5</v>
      </c>
      <c r="U723" s="115" t="s">
        <v>1362</v>
      </c>
      <c r="V723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('2025-1','5','24','Catedra','76331639','VIVEROS PALACIOS JAIME ALBERTO','','','3','','Popayán','no','no','1','2.5');</v>
      </c>
      <c r="W723" s="59" t="s">
        <v>981</v>
      </c>
      <c r="X723" s="105" t="s">
        <v>982</v>
      </c>
    </row>
    <row r="724" spans="1:24" ht="99.75" x14ac:dyDescent="0.2">
      <c r="A724" s="59" t="s">
        <v>31</v>
      </c>
      <c r="B724" s="59" t="s">
        <v>293</v>
      </c>
      <c r="C724" s="59" t="s">
        <v>535</v>
      </c>
      <c r="D724" s="59">
        <v>34562476</v>
      </c>
      <c r="E724" s="59" t="s">
        <v>836</v>
      </c>
      <c r="F724" s="59" t="s">
        <v>672</v>
      </c>
      <c r="I724" s="59">
        <v>12</v>
      </c>
      <c r="K724" s="59" t="s">
        <v>660</v>
      </c>
      <c r="L724" s="59" t="s">
        <v>1396</v>
      </c>
      <c r="M724" s="59">
        <v>25</v>
      </c>
      <c r="N724" s="59">
        <v>5</v>
      </c>
      <c r="U724" s="115" t="s">
        <v>1362</v>
      </c>
      <c r="V724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('2025-1','5','25','Catedra','34562476','CARRILLO SAENZ AMPARO DEL ROCIO','','','12','','Popayán','no','no','1','4.5');</v>
      </c>
      <c r="W724" s="59" t="s">
        <v>981</v>
      </c>
      <c r="X724" s="105" t="s">
        <v>982</v>
      </c>
    </row>
    <row r="725" spans="1:24" ht="99.75" x14ac:dyDescent="0.2">
      <c r="A725" s="59" t="s">
        <v>31</v>
      </c>
      <c r="B725" s="59" t="s">
        <v>293</v>
      </c>
      <c r="C725" s="59" t="s">
        <v>535</v>
      </c>
      <c r="D725" s="59">
        <v>4675535</v>
      </c>
      <c r="E725" s="59" t="s">
        <v>837</v>
      </c>
      <c r="F725" s="59" t="s">
        <v>672</v>
      </c>
      <c r="I725" s="59">
        <v>4</v>
      </c>
      <c r="K725" s="59" t="s">
        <v>660</v>
      </c>
      <c r="L725" s="59">
        <v>3</v>
      </c>
      <c r="M725" s="59">
        <v>25</v>
      </c>
      <c r="N725" s="59">
        <v>5</v>
      </c>
      <c r="U725" s="115" t="s">
        <v>1362</v>
      </c>
      <c r="V725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('2025-1','5','25','Catedra','4675535','GONZALEZ PALACIO HUGO ALEXANDER','','','4','','Popayán','no','no','1','3');</v>
      </c>
      <c r="W725" s="59" t="s">
        <v>981</v>
      </c>
      <c r="X725" s="105" t="s">
        <v>982</v>
      </c>
    </row>
    <row r="726" spans="1:24" ht="99.75" x14ac:dyDescent="0.2">
      <c r="A726" s="59" t="s">
        <v>31</v>
      </c>
      <c r="B726" s="59" t="s">
        <v>293</v>
      </c>
      <c r="C726" s="59" t="s">
        <v>535</v>
      </c>
      <c r="D726" s="59">
        <v>1061803312</v>
      </c>
      <c r="E726" s="59" t="s">
        <v>838</v>
      </c>
      <c r="F726" s="59" t="s">
        <v>672</v>
      </c>
      <c r="I726" s="59">
        <v>12</v>
      </c>
      <c r="K726" s="59" t="s">
        <v>660</v>
      </c>
      <c r="L726" s="59">
        <v>2</v>
      </c>
      <c r="M726" s="59">
        <v>25</v>
      </c>
      <c r="N726" s="59">
        <v>5</v>
      </c>
      <c r="U726" s="115" t="s">
        <v>1362</v>
      </c>
      <c r="V726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('2025-1','5','25','Catedra','1061803312','LARRARTE VELARDE ANGELA MELISSA','','','12','','Popayán','no','no','1','2');</v>
      </c>
      <c r="W726" s="59" t="s">
        <v>981</v>
      </c>
      <c r="X726" s="105" t="s">
        <v>982</v>
      </c>
    </row>
    <row r="727" spans="1:24" ht="99.75" x14ac:dyDescent="0.2">
      <c r="A727" s="59" t="s">
        <v>31</v>
      </c>
      <c r="B727" s="59" t="s">
        <v>293</v>
      </c>
      <c r="C727" s="59" t="s">
        <v>535</v>
      </c>
      <c r="D727" s="59">
        <v>1061707970</v>
      </c>
      <c r="E727" s="59" t="s">
        <v>839</v>
      </c>
      <c r="F727" s="59" t="s">
        <v>672</v>
      </c>
      <c r="I727" s="59">
        <v>12</v>
      </c>
      <c r="K727" s="59" t="s">
        <v>660</v>
      </c>
      <c r="L727" s="59">
        <v>3</v>
      </c>
      <c r="M727" s="59">
        <v>25</v>
      </c>
      <c r="N727" s="59">
        <v>5</v>
      </c>
      <c r="U727" s="115" t="s">
        <v>1362</v>
      </c>
      <c r="V727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('2025-1','5','25','Catedra','1061707970','SILVA VALENCIA PEDRO JOSÉ','','','12','','Popayán','no','no','1','3');</v>
      </c>
      <c r="W727" s="59" t="s">
        <v>981</v>
      </c>
      <c r="X727" s="105" t="s">
        <v>982</v>
      </c>
    </row>
    <row r="728" spans="1:24" ht="99.75" x14ac:dyDescent="0.2">
      <c r="A728" s="59" t="s">
        <v>31</v>
      </c>
      <c r="B728" s="59" t="s">
        <v>293</v>
      </c>
      <c r="C728" s="59" t="s">
        <v>535</v>
      </c>
      <c r="D728" s="59">
        <v>1089718646</v>
      </c>
      <c r="E728" s="59" t="s">
        <v>840</v>
      </c>
      <c r="F728" s="59" t="s">
        <v>672</v>
      </c>
      <c r="I728" s="59">
        <v>12</v>
      </c>
      <c r="K728" s="59" t="s">
        <v>660</v>
      </c>
      <c r="L728" s="59">
        <v>2</v>
      </c>
      <c r="M728" s="59">
        <v>25</v>
      </c>
      <c r="N728" s="59">
        <v>5</v>
      </c>
      <c r="U728" s="115" t="s">
        <v>1362</v>
      </c>
      <c r="V728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('2025-1','5','25','Catedra','1089718646','SOTO OSSA DIANA ALEJANDRA','','','12','','Popayán','no','no','1','2');</v>
      </c>
      <c r="W728" s="59" t="s">
        <v>981</v>
      </c>
      <c r="X728" s="105" t="s">
        <v>982</v>
      </c>
    </row>
    <row r="729" spans="1:24" ht="99.75" x14ac:dyDescent="0.2">
      <c r="A729" s="59" t="s">
        <v>31</v>
      </c>
      <c r="B729" s="59" t="s">
        <v>295</v>
      </c>
      <c r="C729" s="59" t="s">
        <v>535</v>
      </c>
      <c r="D729" s="59">
        <v>10292766</v>
      </c>
      <c r="E729" s="59" t="s">
        <v>841</v>
      </c>
      <c r="F729" s="59" t="s">
        <v>672</v>
      </c>
      <c r="I729" s="59">
        <v>8</v>
      </c>
      <c r="K729" s="59" t="s">
        <v>660</v>
      </c>
      <c r="L729" s="59" t="s">
        <v>1396</v>
      </c>
      <c r="M729" s="59">
        <v>26</v>
      </c>
      <c r="N729" s="59">
        <v>5</v>
      </c>
      <c r="U729" s="115" t="s">
        <v>1362</v>
      </c>
      <c r="V729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('2025-1','5','26','Catedra','10292766','MACUACE OTERO RONALD ALEJANDRO','','','8','','Popayán','no','no','1','4.5');</v>
      </c>
      <c r="W729" s="59" t="s">
        <v>981</v>
      </c>
      <c r="X729" s="105" t="s">
        <v>982</v>
      </c>
    </row>
    <row r="730" spans="1:24" ht="99.75" x14ac:dyDescent="0.2">
      <c r="A730" s="59" t="s">
        <v>31</v>
      </c>
      <c r="B730" s="59" t="s">
        <v>295</v>
      </c>
      <c r="C730" s="59" t="s">
        <v>535</v>
      </c>
      <c r="D730" s="62">
        <v>222</v>
      </c>
      <c r="E730" s="59" t="s">
        <v>112</v>
      </c>
      <c r="F730" s="59" t="s">
        <v>672</v>
      </c>
      <c r="I730" s="59">
        <v>12</v>
      </c>
      <c r="K730" s="59" t="s">
        <v>660</v>
      </c>
      <c r="L730" s="59">
        <v>3</v>
      </c>
      <c r="M730" s="59">
        <v>26</v>
      </c>
      <c r="N730" s="59">
        <v>5</v>
      </c>
      <c r="U730" s="115" t="s">
        <v>1362</v>
      </c>
      <c r="V730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('2025-1','5','26','Catedra','222','NN','','','12','','Popayán','no','no','1','3');</v>
      </c>
      <c r="W730" s="59" t="s">
        <v>981</v>
      </c>
      <c r="X730" s="105" t="s">
        <v>982</v>
      </c>
    </row>
    <row r="731" spans="1:24" ht="99.75" x14ac:dyDescent="0.2">
      <c r="A731" s="59" t="s">
        <v>31</v>
      </c>
      <c r="B731" s="59" t="s">
        <v>298</v>
      </c>
      <c r="C731" s="59" t="s">
        <v>535</v>
      </c>
      <c r="D731" s="59">
        <v>1144128239</v>
      </c>
      <c r="E731" s="59" t="s">
        <v>842</v>
      </c>
      <c r="F731" s="59" t="s">
        <v>672</v>
      </c>
      <c r="I731" s="59">
        <v>9</v>
      </c>
      <c r="K731" s="59" t="s">
        <v>660</v>
      </c>
      <c r="L731" s="59">
        <v>3</v>
      </c>
      <c r="M731" s="59">
        <v>27</v>
      </c>
      <c r="N731" s="59">
        <v>5</v>
      </c>
      <c r="U731" s="115" t="s">
        <v>1362</v>
      </c>
      <c r="V731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('2025-1','5','27','Catedra','1144128239','CANENCIO NATES MÓNICA FERNANDA','','','9','','Popayán','no','no','1','3');</v>
      </c>
      <c r="W731" s="59" t="s">
        <v>981</v>
      </c>
      <c r="X731" s="105" t="s">
        <v>982</v>
      </c>
    </row>
    <row r="732" spans="1:24" ht="99.75" x14ac:dyDescent="0.2">
      <c r="A732" s="59" t="s">
        <v>31</v>
      </c>
      <c r="B732" s="59" t="s">
        <v>298</v>
      </c>
      <c r="C732" s="59" t="s">
        <v>535</v>
      </c>
      <c r="D732" s="59">
        <v>76320455</v>
      </c>
      <c r="E732" s="59" t="s">
        <v>843</v>
      </c>
      <c r="F732" s="59" t="s">
        <v>672</v>
      </c>
      <c r="I732" s="59">
        <v>10</v>
      </c>
      <c r="K732" s="59" t="s">
        <v>660</v>
      </c>
      <c r="L732" s="59">
        <v>3</v>
      </c>
      <c r="M732" s="59">
        <v>27</v>
      </c>
      <c r="N732" s="59">
        <v>5</v>
      </c>
      <c r="U732" s="115" t="s">
        <v>1362</v>
      </c>
      <c r="V732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('2025-1','5','27','Catedra','76320455','MUNOZ BERMEO CARLOS MAURICIO','','','10','','Popayán','no','no','1','3');</v>
      </c>
      <c r="W732" s="59" t="s">
        <v>981</v>
      </c>
      <c r="X732" s="105" t="s">
        <v>982</v>
      </c>
    </row>
    <row r="733" spans="1:24" ht="99.75" x14ac:dyDescent="0.2">
      <c r="A733" s="59" t="s">
        <v>31</v>
      </c>
      <c r="B733" s="59" t="s">
        <v>298</v>
      </c>
      <c r="C733" s="59" t="s">
        <v>535</v>
      </c>
      <c r="D733" s="59">
        <v>25289812</v>
      </c>
      <c r="E733" s="59" t="s">
        <v>844</v>
      </c>
      <c r="F733" s="59" t="s">
        <v>672</v>
      </c>
      <c r="I733" s="59">
        <v>5</v>
      </c>
      <c r="K733" s="59" t="s">
        <v>660</v>
      </c>
      <c r="L733" s="59">
        <v>4</v>
      </c>
      <c r="M733" s="59">
        <v>27</v>
      </c>
      <c r="N733" s="59">
        <v>5</v>
      </c>
      <c r="U733" s="115" t="s">
        <v>1362</v>
      </c>
      <c r="V733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('2025-1','5','27','Catedra','25289812','QUINTERO ESPINOSA BEATRIZ EUGENIA','','','5','','Popayán','no','no','1','4');</v>
      </c>
      <c r="W733" s="59" t="s">
        <v>981</v>
      </c>
      <c r="X733" s="105" t="s">
        <v>982</v>
      </c>
    </row>
    <row r="734" spans="1:24" ht="99.75" x14ac:dyDescent="0.2">
      <c r="A734" s="59" t="s">
        <v>31</v>
      </c>
      <c r="B734" s="59" t="s">
        <v>298</v>
      </c>
      <c r="C734" s="59" t="s">
        <v>535</v>
      </c>
      <c r="D734" s="59">
        <v>10307763</v>
      </c>
      <c r="E734" s="59" t="s">
        <v>845</v>
      </c>
      <c r="F734" s="59" t="s">
        <v>672</v>
      </c>
      <c r="I734" s="59">
        <v>4</v>
      </c>
      <c r="K734" s="59" t="s">
        <v>660</v>
      </c>
      <c r="L734" s="59">
        <v>2</v>
      </c>
      <c r="M734" s="59">
        <v>27</v>
      </c>
      <c r="N734" s="59">
        <v>5</v>
      </c>
      <c r="U734" s="115" t="s">
        <v>1362</v>
      </c>
      <c r="V734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('2025-1','5','27','Catedra','10307763','SÁNCHEZ SÁNCHEZ JESÚS IVÁN','','','4','','Popayán','no','no','1','2');</v>
      </c>
      <c r="W734" s="59" t="s">
        <v>981</v>
      </c>
      <c r="X734" s="105" t="s">
        <v>982</v>
      </c>
    </row>
    <row r="735" spans="1:24" ht="99.75" x14ac:dyDescent="0.2">
      <c r="A735" s="59" t="s">
        <v>31</v>
      </c>
      <c r="B735" s="59" t="s">
        <v>309</v>
      </c>
      <c r="C735" s="59" t="s">
        <v>535</v>
      </c>
      <c r="D735" s="59">
        <v>26501336</v>
      </c>
      <c r="E735" s="59" t="s">
        <v>846</v>
      </c>
      <c r="F735" s="59" t="s">
        <v>672</v>
      </c>
      <c r="I735" s="59">
        <v>10</v>
      </c>
      <c r="K735" s="59" t="s">
        <v>660</v>
      </c>
      <c r="L735" s="59" t="s">
        <v>1396</v>
      </c>
      <c r="M735" s="59">
        <v>29</v>
      </c>
      <c r="N735" s="59">
        <v>5</v>
      </c>
      <c r="U735" s="115" t="s">
        <v>1362</v>
      </c>
      <c r="V735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('2025-1','5','29','Catedra','26501336','MANRIQUE DE RENDON  DORIS','','','10','','Popayán','no','no','1','4.5');</v>
      </c>
      <c r="W735" s="59" t="s">
        <v>981</v>
      </c>
      <c r="X735" s="105" t="s">
        <v>982</v>
      </c>
    </row>
    <row r="736" spans="1:24" ht="99.75" x14ac:dyDescent="0.2">
      <c r="A736" s="59" t="s">
        <v>31</v>
      </c>
      <c r="B736" s="59" t="s">
        <v>44</v>
      </c>
      <c r="C736" s="59" t="s">
        <v>535</v>
      </c>
      <c r="D736" s="59">
        <v>25279096</v>
      </c>
      <c r="E736" s="59" t="s">
        <v>847</v>
      </c>
      <c r="F736" s="59" t="s">
        <v>672</v>
      </c>
      <c r="I736" s="59">
        <v>12</v>
      </c>
      <c r="K736" s="59" t="s">
        <v>660</v>
      </c>
      <c r="L736" s="59" t="s">
        <v>1396</v>
      </c>
      <c r="M736" s="59">
        <v>57</v>
      </c>
      <c r="N736" s="59">
        <v>5</v>
      </c>
      <c r="U736" s="115" t="s">
        <v>1362</v>
      </c>
      <c r="V736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('2025-1','5','57','Catedra','25279096','AGUILAR BOLAÑOS  ELIZABETH','','','12','','Popayán','no','no','1','4.5');</v>
      </c>
      <c r="W736" s="59" t="s">
        <v>981</v>
      </c>
      <c r="X736" s="105" t="s">
        <v>982</v>
      </c>
    </row>
    <row r="737" spans="1:24" ht="99.75" x14ac:dyDescent="0.2">
      <c r="A737" s="59" t="s">
        <v>31</v>
      </c>
      <c r="B737" s="59" t="s">
        <v>44</v>
      </c>
      <c r="C737" s="59" t="s">
        <v>535</v>
      </c>
      <c r="D737" s="59">
        <v>1061702106</v>
      </c>
      <c r="E737" s="59" t="s">
        <v>848</v>
      </c>
      <c r="F737" s="59" t="s">
        <v>672</v>
      </c>
      <c r="I737" s="59">
        <v>12</v>
      </c>
      <c r="K737" s="59" t="s">
        <v>660</v>
      </c>
      <c r="L737" s="59">
        <v>3</v>
      </c>
      <c r="M737" s="59">
        <v>57</v>
      </c>
      <c r="N737" s="59">
        <v>5</v>
      </c>
      <c r="U737" s="115" t="s">
        <v>1362</v>
      </c>
      <c r="V737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('2025-1','5','57','Catedra','1061702106','BURBANO ROSERO ALEX FERNANDO','','','12','','Popayán','no','no','1','3');</v>
      </c>
      <c r="W737" s="59" t="s">
        <v>981</v>
      </c>
      <c r="X737" s="105" t="s">
        <v>982</v>
      </c>
    </row>
    <row r="738" spans="1:24" ht="114" x14ac:dyDescent="0.2">
      <c r="A738" s="59" t="s">
        <v>31</v>
      </c>
      <c r="B738" s="59" t="s">
        <v>44</v>
      </c>
      <c r="C738" s="59" t="s">
        <v>535</v>
      </c>
      <c r="D738" s="59">
        <v>1090406688</v>
      </c>
      <c r="E738" s="59" t="s">
        <v>849</v>
      </c>
      <c r="F738" s="59" t="s">
        <v>672</v>
      </c>
      <c r="I738" s="59">
        <v>12</v>
      </c>
      <c r="K738" s="59" t="s">
        <v>660</v>
      </c>
      <c r="L738" s="59">
        <v>3</v>
      </c>
      <c r="M738" s="59">
        <v>57</v>
      </c>
      <c r="N738" s="59">
        <v>5</v>
      </c>
      <c r="U738" s="115" t="s">
        <v>1362</v>
      </c>
      <c r="V738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('2025-1','5','57','Catedra','1090406688','ESCALANTE DOMINGUEZ SHIRLEY PATRICIA','','','12','','Popayán','no','no','1','3');</v>
      </c>
      <c r="W738" s="59" t="s">
        <v>981</v>
      </c>
      <c r="X738" s="105" t="s">
        <v>982</v>
      </c>
    </row>
    <row r="739" spans="1:24" ht="99.75" x14ac:dyDescent="0.2">
      <c r="A739" s="59" t="s">
        <v>31</v>
      </c>
      <c r="B739" s="59" t="s">
        <v>44</v>
      </c>
      <c r="C739" s="59" t="s">
        <v>535</v>
      </c>
      <c r="D739" s="59">
        <v>25291836</v>
      </c>
      <c r="E739" s="59" t="s">
        <v>850</v>
      </c>
      <c r="F739" s="59" t="s">
        <v>672</v>
      </c>
      <c r="I739" s="59">
        <v>12</v>
      </c>
      <c r="K739" s="59" t="s">
        <v>660</v>
      </c>
      <c r="L739" s="59" t="s">
        <v>1396</v>
      </c>
      <c r="M739" s="59">
        <v>57</v>
      </c>
      <c r="N739" s="59">
        <v>5</v>
      </c>
      <c r="U739" s="115" t="s">
        <v>1362</v>
      </c>
      <c r="V739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('2025-1','5','57','Catedra','25291836','GALINDEZ ORDOÑEZ NINY YOHANA','','','12','','Popayán','no','no','1','4.5');</v>
      </c>
      <c r="W739" s="59" t="s">
        <v>981</v>
      </c>
      <c r="X739" s="105" t="s">
        <v>982</v>
      </c>
    </row>
    <row r="740" spans="1:24" ht="99.75" x14ac:dyDescent="0.2">
      <c r="A740" s="59" t="s">
        <v>31</v>
      </c>
      <c r="B740" s="59" t="s">
        <v>44</v>
      </c>
      <c r="C740" s="59" t="s">
        <v>535</v>
      </c>
      <c r="D740" s="59">
        <v>10302021</v>
      </c>
      <c r="E740" s="59" t="s">
        <v>851</v>
      </c>
      <c r="F740" s="59" t="s">
        <v>672</v>
      </c>
      <c r="I740" s="59">
        <v>12</v>
      </c>
      <c r="K740" s="59" t="s">
        <v>660</v>
      </c>
      <c r="L740" s="59" t="s">
        <v>1396</v>
      </c>
      <c r="M740" s="59">
        <v>57</v>
      </c>
      <c r="N740" s="59">
        <v>5</v>
      </c>
      <c r="U740" s="115" t="s">
        <v>1362</v>
      </c>
      <c r="V740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('2025-1','5','57','Catedra','10302021','GOMEZ ZUÑIGA OSCAR DAVID','','','12','','Popayán','no','no','1','4.5');</v>
      </c>
      <c r="W740" s="59" t="s">
        <v>981</v>
      </c>
      <c r="X740" s="105" t="s">
        <v>982</v>
      </c>
    </row>
    <row r="741" spans="1:24" ht="99.75" x14ac:dyDescent="0.2">
      <c r="A741" s="59" t="s">
        <v>31</v>
      </c>
      <c r="B741" s="59" t="s">
        <v>44</v>
      </c>
      <c r="C741" s="59" t="s">
        <v>535</v>
      </c>
      <c r="D741" s="59">
        <v>76320743</v>
      </c>
      <c r="E741" s="59" t="s">
        <v>852</v>
      </c>
      <c r="F741" s="59" t="s">
        <v>672</v>
      </c>
      <c r="I741" s="59">
        <v>12</v>
      </c>
      <c r="K741" s="59" t="s">
        <v>660</v>
      </c>
      <c r="L741" s="59" t="s">
        <v>1396</v>
      </c>
      <c r="M741" s="59">
        <v>57</v>
      </c>
      <c r="N741" s="59">
        <v>5</v>
      </c>
      <c r="U741" s="115" t="s">
        <v>1362</v>
      </c>
      <c r="V741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('2025-1','5','57','Catedra','76320743','HURTADO CAMAYO JUAN CARLOS','','','12','','Popayán','no','no','1','4.5');</v>
      </c>
      <c r="W741" s="59" t="s">
        <v>981</v>
      </c>
      <c r="X741" s="105" t="s">
        <v>982</v>
      </c>
    </row>
    <row r="742" spans="1:24" ht="99.75" x14ac:dyDescent="0.2">
      <c r="A742" s="59" t="s">
        <v>31</v>
      </c>
      <c r="B742" s="59" t="s">
        <v>44</v>
      </c>
      <c r="C742" s="59" t="s">
        <v>535</v>
      </c>
      <c r="D742" s="59">
        <v>48601130</v>
      </c>
      <c r="E742" s="59" t="s">
        <v>853</v>
      </c>
      <c r="F742" s="59" t="s">
        <v>672</v>
      </c>
      <c r="I742" s="59">
        <v>12</v>
      </c>
      <c r="K742" s="59" t="s">
        <v>660</v>
      </c>
      <c r="L742" s="59" t="s">
        <v>1395</v>
      </c>
      <c r="M742" s="59">
        <v>57</v>
      </c>
      <c r="N742" s="59">
        <v>5</v>
      </c>
      <c r="U742" s="115" t="s">
        <v>1362</v>
      </c>
      <c r="V742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('2025-1','5','57','Catedra','48601130','ORTIZ SALAZAR ANDREA ELISETH','','','12','','Popayán','no','no','1','3.5');</v>
      </c>
      <c r="W742" s="59" t="s">
        <v>981</v>
      </c>
      <c r="X742" s="105" t="s">
        <v>982</v>
      </c>
    </row>
    <row r="743" spans="1:24" ht="99.75" x14ac:dyDescent="0.2">
      <c r="A743" s="59" t="s">
        <v>31</v>
      </c>
      <c r="B743" s="59" t="s">
        <v>44</v>
      </c>
      <c r="C743" s="59" t="s">
        <v>535</v>
      </c>
      <c r="D743" s="59">
        <v>10695812</v>
      </c>
      <c r="E743" s="59" t="s">
        <v>854</v>
      </c>
      <c r="F743" s="59" t="s">
        <v>672</v>
      </c>
      <c r="I743" s="59">
        <v>12</v>
      </c>
      <c r="K743" s="59" t="s">
        <v>660</v>
      </c>
      <c r="L743" s="59" t="s">
        <v>1396</v>
      </c>
      <c r="M743" s="59">
        <v>57</v>
      </c>
      <c r="N743" s="59">
        <v>5</v>
      </c>
      <c r="U743" s="115" t="s">
        <v>1362</v>
      </c>
      <c r="V743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('2025-1','5','57','Catedra','10695812','RENDON CORDOBA CARLOS AUGUSTO','','','12','','Popayán','no','no','1','4.5');</v>
      </c>
      <c r="W743" s="59" t="s">
        <v>981</v>
      </c>
      <c r="X743" s="105" t="s">
        <v>982</v>
      </c>
    </row>
    <row r="744" spans="1:24" ht="99.75" x14ac:dyDescent="0.2">
      <c r="A744" s="59" t="s">
        <v>31</v>
      </c>
      <c r="B744" s="59" t="s">
        <v>44</v>
      </c>
      <c r="C744" s="59" t="s">
        <v>535</v>
      </c>
      <c r="D744" s="59">
        <v>52690984</v>
      </c>
      <c r="E744" s="59" t="s">
        <v>855</v>
      </c>
      <c r="F744" s="59" t="s">
        <v>672</v>
      </c>
      <c r="I744" s="59">
        <v>12</v>
      </c>
      <c r="K744" s="59" t="s">
        <v>660</v>
      </c>
      <c r="L744" s="59">
        <v>2</v>
      </c>
      <c r="M744" s="59">
        <v>57</v>
      </c>
      <c r="N744" s="59">
        <v>5</v>
      </c>
      <c r="U744" s="115" t="s">
        <v>1362</v>
      </c>
      <c r="V744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('2025-1','5','57','Catedra','52690984','TÉLLEZ GÓMEZ LINA MARÍA','','','12','','Popayán','no','no','1','2');</v>
      </c>
      <c r="W744" s="59" t="s">
        <v>981</v>
      </c>
      <c r="X744" s="105" t="s">
        <v>982</v>
      </c>
    </row>
    <row r="745" spans="1:24" ht="99.75" x14ac:dyDescent="0.2">
      <c r="A745" s="59" t="s">
        <v>31</v>
      </c>
      <c r="B745" s="59" t="s">
        <v>44</v>
      </c>
      <c r="C745" s="59" t="s">
        <v>535</v>
      </c>
      <c r="D745" s="59">
        <v>1061685881</v>
      </c>
      <c r="E745" s="59" t="s">
        <v>856</v>
      </c>
      <c r="F745" s="59" t="s">
        <v>672</v>
      </c>
      <c r="I745" s="59">
        <v>12</v>
      </c>
      <c r="K745" s="59" t="s">
        <v>660</v>
      </c>
      <c r="L745" s="59">
        <v>2</v>
      </c>
      <c r="M745" s="59">
        <v>57</v>
      </c>
      <c r="N745" s="59">
        <v>5</v>
      </c>
      <c r="U745" s="115" t="s">
        <v>1362</v>
      </c>
      <c r="V745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('2025-1','5','57','Catedra','1061685881','VALENCIA ORDOÑEZ YURI MARLEN','','','12','','Popayán','no','no','1','2');</v>
      </c>
      <c r="W745" s="59" t="s">
        <v>981</v>
      </c>
      <c r="X745" s="105" t="s">
        <v>982</v>
      </c>
    </row>
    <row r="746" spans="1:24" ht="99.75" x14ac:dyDescent="0.2">
      <c r="A746" s="59" t="s">
        <v>31</v>
      </c>
      <c r="B746" s="59" t="s">
        <v>47</v>
      </c>
      <c r="C746" s="59" t="s">
        <v>535</v>
      </c>
      <c r="D746" s="59">
        <v>10529662</v>
      </c>
      <c r="E746" s="59" t="s">
        <v>857</v>
      </c>
      <c r="F746" s="59" t="s">
        <v>672</v>
      </c>
      <c r="I746" s="59">
        <v>12</v>
      </c>
      <c r="K746" s="59" t="s">
        <v>660</v>
      </c>
      <c r="L746" s="59">
        <v>4</v>
      </c>
      <c r="M746" s="59">
        <v>30</v>
      </c>
      <c r="N746" s="59">
        <v>5</v>
      </c>
      <c r="U746" s="115" t="s">
        <v>1362</v>
      </c>
      <c r="V746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('2025-1','5','30','Catedra','10529662','AYALA CALDAS LUIS CARLOS','','','12','','Popayán','no','no','1','4');</v>
      </c>
      <c r="W746" s="59" t="s">
        <v>981</v>
      </c>
      <c r="X746" s="105" t="s">
        <v>982</v>
      </c>
    </row>
    <row r="747" spans="1:24" ht="99.75" x14ac:dyDescent="0.2">
      <c r="A747" s="59" t="s">
        <v>31</v>
      </c>
      <c r="B747" s="59" t="s">
        <v>47</v>
      </c>
      <c r="C747" s="59" t="s">
        <v>535</v>
      </c>
      <c r="D747" s="59">
        <v>76335256</v>
      </c>
      <c r="E747" s="59" t="s">
        <v>858</v>
      </c>
      <c r="F747" s="59" t="s">
        <v>672</v>
      </c>
      <c r="I747" s="59">
        <v>8</v>
      </c>
      <c r="K747" s="59" t="s">
        <v>660</v>
      </c>
      <c r="L747" s="59">
        <v>3</v>
      </c>
      <c r="M747" s="59">
        <v>30</v>
      </c>
      <c r="N747" s="59">
        <v>5</v>
      </c>
      <c r="U747" s="115" t="s">
        <v>1362</v>
      </c>
      <c r="V747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('2025-1','5','30','Catedra','76335256','CERON SAMBONI ALEXANDER MANUEL','','','8','','Popayán','no','no','1','3');</v>
      </c>
      <c r="W747" s="59" t="s">
        <v>981</v>
      </c>
      <c r="X747" s="105" t="s">
        <v>982</v>
      </c>
    </row>
    <row r="748" spans="1:24" ht="99.75" x14ac:dyDescent="0.2">
      <c r="A748" s="59" t="s">
        <v>31</v>
      </c>
      <c r="B748" s="59" t="s">
        <v>47</v>
      </c>
      <c r="C748" s="59" t="s">
        <v>535</v>
      </c>
      <c r="D748" s="59">
        <v>1061734905</v>
      </c>
      <c r="E748" s="59" t="s">
        <v>859</v>
      </c>
      <c r="F748" s="59" t="s">
        <v>672</v>
      </c>
      <c r="I748" s="59">
        <v>7</v>
      </c>
      <c r="K748" s="59" t="s">
        <v>660</v>
      </c>
      <c r="L748" s="59">
        <v>3</v>
      </c>
      <c r="M748" s="59">
        <v>30</v>
      </c>
      <c r="N748" s="59">
        <v>5</v>
      </c>
      <c r="U748" s="115" t="s">
        <v>1362</v>
      </c>
      <c r="V748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('2025-1','5','30','Catedra','1061734905','DELGADO MELÉNDEZ LIZETH DEL PILAR','','','7','','Popayán','no','no','1','3');</v>
      </c>
      <c r="W748" s="59" t="s">
        <v>981</v>
      </c>
      <c r="X748" s="105" t="s">
        <v>982</v>
      </c>
    </row>
    <row r="749" spans="1:24" ht="99.75" x14ac:dyDescent="0.2">
      <c r="A749" s="59" t="s">
        <v>31</v>
      </c>
      <c r="B749" s="59" t="s">
        <v>47</v>
      </c>
      <c r="C749" s="59" t="s">
        <v>535</v>
      </c>
      <c r="D749" s="59">
        <v>10308754</v>
      </c>
      <c r="E749" s="59" t="s">
        <v>860</v>
      </c>
      <c r="F749" s="59" t="s">
        <v>672</v>
      </c>
      <c r="I749" s="59">
        <v>12</v>
      </c>
      <c r="K749" s="59" t="s">
        <v>660</v>
      </c>
      <c r="L749" s="59" t="s">
        <v>1396</v>
      </c>
      <c r="M749" s="59">
        <v>30</v>
      </c>
      <c r="N749" s="59">
        <v>5</v>
      </c>
      <c r="U749" s="115" t="s">
        <v>1362</v>
      </c>
      <c r="V749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('2025-1','5','30','Catedra','10308754','ERAZO CRUZ  CICERON','','','12','','Popayán','no','no','1','4.5');</v>
      </c>
      <c r="W749" s="59" t="s">
        <v>981</v>
      </c>
      <c r="X749" s="105" t="s">
        <v>982</v>
      </c>
    </row>
    <row r="750" spans="1:24" ht="99.75" x14ac:dyDescent="0.2">
      <c r="A750" s="59" t="s">
        <v>31</v>
      </c>
      <c r="B750" s="59" t="s">
        <v>47</v>
      </c>
      <c r="C750" s="59" t="s">
        <v>535</v>
      </c>
      <c r="D750" s="59">
        <v>76328047</v>
      </c>
      <c r="E750" s="59" t="s">
        <v>861</v>
      </c>
      <c r="F750" s="59" t="s">
        <v>672</v>
      </c>
      <c r="I750" s="59">
        <v>4</v>
      </c>
      <c r="K750" s="59" t="s">
        <v>660</v>
      </c>
      <c r="L750" s="59">
        <v>4</v>
      </c>
      <c r="M750" s="59">
        <v>30</v>
      </c>
      <c r="N750" s="59">
        <v>5</v>
      </c>
      <c r="U750" s="115" t="s">
        <v>1362</v>
      </c>
      <c r="V750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('2025-1','5','30','Catedra','76328047','GALARZA ZAMBRANO JOHN JAINER','','','4','','Popayán','no','no','1','4');</v>
      </c>
      <c r="W750" s="59" t="s">
        <v>981</v>
      </c>
      <c r="X750" s="105" t="s">
        <v>982</v>
      </c>
    </row>
    <row r="751" spans="1:24" ht="99.75" x14ac:dyDescent="0.2">
      <c r="A751" s="59" t="s">
        <v>31</v>
      </c>
      <c r="B751" s="59" t="s">
        <v>47</v>
      </c>
      <c r="C751" s="59" t="s">
        <v>535</v>
      </c>
      <c r="D751" s="59">
        <v>1061786659</v>
      </c>
      <c r="E751" s="59" t="s">
        <v>862</v>
      </c>
      <c r="F751" s="59" t="s">
        <v>672</v>
      </c>
      <c r="I751" s="59">
        <v>4</v>
      </c>
      <c r="K751" s="59" t="s">
        <v>660</v>
      </c>
      <c r="L751" s="59">
        <v>3</v>
      </c>
      <c r="M751" s="59">
        <v>30</v>
      </c>
      <c r="N751" s="59">
        <v>5</v>
      </c>
      <c r="U751" s="115" t="s">
        <v>1362</v>
      </c>
      <c r="V751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('2025-1','5','30','Catedra','1061786659','GUERRERO MANZANO ELIANA','','','4','','Popayán','no','no','1','3');</v>
      </c>
      <c r="W751" s="59" t="s">
        <v>981</v>
      </c>
      <c r="X751" s="105" t="s">
        <v>982</v>
      </c>
    </row>
    <row r="752" spans="1:24" ht="99.75" x14ac:dyDescent="0.2">
      <c r="A752" s="59" t="s">
        <v>31</v>
      </c>
      <c r="B752" s="59" t="s">
        <v>47</v>
      </c>
      <c r="C752" s="59" t="s">
        <v>535</v>
      </c>
      <c r="D752" s="59">
        <v>10298451</v>
      </c>
      <c r="E752" s="59" t="s">
        <v>863</v>
      </c>
      <c r="F752" s="59" t="s">
        <v>672</v>
      </c>
      <c r="I752" s="59">
        <v>4</v>
      </c>
      <c r="K752" s="59" t="s">
        <v>660</v>
      </c>
      <c r="L752" s="59" t="s">
        <v>1396</v>
      </c>
      <c r="M752" s="59">
        <v>30</v>
      </c>
      <c r="N752" s="59">
        <v>5</v>
      </c>
      <c r="U752" s="115" t="s">
        <v>1362</v>
      </c>
      <c r="V752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('2025-1','5','30','Catedra','10298451','LOPEZ GIRON JUAN MANUEL','','','4','','Popayán','no','no','1','4.5');</v>
      </c>
      <c r="W752" s="59" t="s">
        <v>981</v>
      </c>
      <c r="X752" s="105" t="s">
        <v>982</v>
      </c>
    </row>
    <row r="753" spans="1:24" ht="99.75" x14ac:dyDescent="0.2">
      <c r="A753" s="59" t="s">
        <v>31</v>
      </c>
      <c r="B753" s="59" t="s">
        <v>47</v>
      </c>
      <c r="C753" s="59" t="s">
        <v>535</v>
      </c>
      <c r="D753" s="59">
        <v>1061712136</v>
      </c>
      <c r="E753" s="59" t="s">
        <v>864</v>
      </c>
      <c r="F753" s="59" t="s">
        <v>672</v>
      </c>
      <c r="I753" s="59">
        <v>8</v>
      </c>
      <c r="K753" s="59" t="s">
        <v>660</v>
      </c>
      <c r="L753" s="59">
        <v>2</v>
      </c>
      <c r="M753" s="59">
        <v>30</v>
      </c>
      <c r="N753" s="59">
        <v>5</v>
      </c>
      <c r="U753" s="115" t="s">
        <v>1362</v>
      </c>
      <c r="V753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('2025-1','5','30','Catedra','1061712136','MUÑOZ HERNÁNDEZ JUAN CARLOS','','','8','','Popayán','no','no','1','2');</v>
      </c>
      <c r="W753" s="59" t="s">
        <v>981</v>
      </c>
      <c r="X753" s="105" t="s">
        <v>982</v>
      </c>
    </row>
    <row r="754" spans="1:24" ht="99.75" x14ac:dyDescent="0.2">
      <c r="A754" s="59" t="s">
        <v>31</v>
      </c>
      <c r="B754" s="59" t="s">
        <v>47</v>
      </c>
      <c r="C754" s="59" t="s">
        <v>535</v>
      </c>
      <c r="D754" s="59">
        <v>34512561</v>
      </c>
      <c r="E754" s="59" t="s">
        <v>865</v>
      </c>
      <c r="F754" s="59" t="s">
        <v>672</v>
      </c>
      <c r="I754" s="59">
        <v>8</v>
      </c>
      <c r="K754" s="59" t="s">
        <v>660</v>
      </c>
      <c r="L754" s="59" t="s">
        <v>1396</v>
      </c>
      <c r="M754" s="59">
        <v>30</v>
      </c>
      <c r="N754" s="59">
        <v>5</v>
      </c>
      <c r="U754" s="115" t="s">
        <v>1362</v>
      </c>
      <c r="V754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('2025-1','5','30','Catedra','34512561','PEREZ ESCOBAR ROSSE MARY','','','8','','Popayán','no','no','1','4.5');</v>
      </c>
      <c r="W754" s="59" t="s">
        <v>981</v>
      </c>
      <c r="X754" s="105" t="s">
        <v>982</v>
      </c>
    </row>
    <row r="755" spans="1:24" ht="99.75" x14ac:dyDescent="0.2">
      <c r="A755" s="59" t="s">
        <v>31</v>
      </c>
      <c r="B755" s="59" t="s">
        <v>47</v>
      </c>
      <c r="C755" s="59" t="s">
        <v>535</v>
      </c>
      <c r="D755" s="59">
        <v>1087120812</v>
      </c>
      <c r="E755" s="59" t="s">
        <v>866</v>
      </c>
      <c r="F755" s="59" t="s">
        <v>672</v>
      </c>
      <c r="I755" s="59">
        <v>8</v>
      </c>
      <c r="K755" s="59" t="s">
        <v>660</v>
      </c>
      <c r="L755" s="59" t="s">
        <v>1394</v>
      </c>
      <c r="M755" s="59">
        <v>30</v>
      </c>
      <c r="N755" s="59">
        <v>5</v>
      </c>
      <c r="U755" s="115" t="s">
        <v>1362</v>
      </c>
      <c r="V755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('2025-1','5','30','Catedra','1087120812','RAMOS CASTILLO GINNA LITCETH','','','8','','Popayán','no','no','1','2.5');</v>
      </c>
      <c r="W755" s="59" t="s">
        <v>981</v>
      </c>
      <c r="X755" s="105" t="s">
        <v>982</v>
      </c>
    </row>
    <row r="756" spans="1:24" ht="99.75" x14ac:dyDescent="0.2">
      <c r="A756" s="59" t="s">
        <v>31</v>
      </c>
      <c r="B756" s="59" t="s">
        <v>47</v>
      </c>
      <c r="C756" s="59" t="s">
        <v>535</v>
      </c>
      <c r="D756" s="59">
        <v>4617242</v>
      </c>
      <c r="E756" s="59" t="s">
        <v>867</v>
      </c>
      <c r="F756" s="59" t="s">
        <v>672</v>
      </c>
      <c r="I756" s="59">
        <v>12</v>
      </c>
      <c r="K756" s="59" t="s">
        <v>660</v>
      </c>
      <c r="L756" s="59">
        <v>3</v>
      </c>
      <c r="M756" s="59">
        <v>30</v>
      </c>
      <c r="N756" s="59">
        <v>5</v>
      </c>
      <c r="U756" s="115" t="s">
        <v>1362</v>
      </c>
      <c r="V756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('2025-1','5','30','Catedra','4617242','RIVERA FERNANDEZ VICTOR ANDRES','','','12','','Popayán','no','no','1','3');</v>
      </c>
      <c r="W756" s="59" t="s">
        <v>981</v>
      </c>
      <c r="X756" s="105" t="s">
        <v>982</v>
      </c>
    </row>
    <row r="757" spans="1:24" ht="99.75" x14ac:dyDescent="0.2">
      <c r="A757" s="59" t="s">
        <v>31</v>
      </c>
      <c r="B757" s="59" t="s">
        <v>47</v>
      </c>
      <c r="C757" s="59" t="s">
        <v>535</v>
      </c>
      <c r="D757" s="59">
        <v>76327536</v>
      </c>
      <c r="E757" s="59" t="s">
        <v>868</v>
      </c>
      <c r="F757" s="59" t="s">
        <v>672</v>
      </c>
      <c r="I757" s="59">
        <v>12</v>
      </c>
      <c r="K757" s="59" t="s">
        <v>660</v>
      </c>
      <c r="L757" s="59">
        <v>4</v>
      </c>
      <c r="M757" s="59">
        <v>30</v>
      </c>
      <c r="N757" s="59">
        <v>5</v>
      </c>
      <c r="U757" s="115" t="s">
        <v>1362</v>
      </c>
      <c r="V757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('2025-1','5','30','Catedra','76327536','RODRIGUEZ GUARIN  SALOMON','','','12','','Popayán','no','no','1','4');</v>
      </c>
      <c r="W757" s="59" t="s">
        <v>981</v>
      </c>
      <c r="X757" s="105" t="s">
        <v>982</v>
      </c>
    </row>
    <row r="758" spans="1:24" ht="99.75" x14ac:dyDescent="0.2">
      <c r="A758" s="59" t="s">
        <v>342</v>
      </c>
      <c r="B758" s="59" t="s">
        <v>343</v>
      </c>
      <c r="C758" s="59" t="s">
        <v>535</v>
      </c>
      <c r="D758" s="59">
        <v>34565306</v>
      </c>
      <c r="E758" s="59" t="s">
        <v>869</v>
      </c>
      <c r="F758" s="59" t="s">
        <v>672</v>
      </c>
      <c r="I758" s="59">
        <v>4</v>
      </c>
      <c r="K758" s="59" t="s">
        <v>660</v>
      </c>
      <c r="L758" s="59" t="s">
        <v>1396</v>
      </c>
      <c r="M758" s="59">
        <v>31</v>
      </c>
      <c r="N758" s="59">
        <v>6</v>
      </c>
      <c r="U758" s="115" t="s">
        <v>1362</v>
      </c>
      <c r="V758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('2025-1','6','31','Catedra','34565306','SANTACRUZ AMADOR JANNY KATIANA','','','4','','Popayán','no','no','1','4.5');</v>
      </c>
      <c r="W758" s="59" t="s">
        <v>981</v>
      </c>
      <c r="X758" s="105" t="s">
        <v>982</v>
      </c>
    </row>
    <row r="759" spans="1:24" ht="99.75" x14ac:dyDescent="0.2">
      <c r="A759" s="59" t="s">
        <v>342</v>
      </c>
      <c r="B759" s="59" t="s">
        <v>372</v>
      </c>
      <c r="C759" s="59" t="s">
        <v>535</v>
      </c>
      <c r="D759" s="59">
        <v>10389638</v>
      </c>
      <c r="E759" s="59" t="s">
        <v>870</v>
      </c>
      <c r="F759" s="59" t="s">
        <v>672</v>
      </c>
      <c r="I759" s="59">
        <v>12</v>
      </c>
      <c r="K759" s="59" t="s">
        <v>660</v>
      </c>
      <c r="L759" s="59">
        <v>3</v>
      </c>
      <c r="M759" s="59">
        <v>33</v>
      </c>
      <c r="N759" s="59">
        <v>6</v>
      </c>
      <c r="U759" s="115" t="s">
        <v>1362</v>
      </c>
      <c r="V759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('2025-1','6','33','Catedra','10389638','CAMPAZ HERNANDEZ OSCAR EUGENIO','','','12','','Popayán','no','no','1','3');</v>
      </c>
      <c r="W759" s="59" t="s">
        <v>981</v>
      </c>
      <c r="X759" s="105" t="s">
        <v>982</v>
      </c>
    </row>
    <row r="760" spans="1:24" ht="99.75" x14ac:dyDescent="0.2">
      <c r="A760" s="59" t="s">
        <v>342</v>
      </c>
      <c r="B760" s="59" t="s">
        <v>372</v>
      </c>
      <c r="C760" s="59" t="s">
        <v>535</v>
      </c>
      <c r="D760" s="59">
        <v>1061750121</v>
      </c>
      <c r="E760" s="59" t="s">
        <v>871</v>
      </c>
      <c r="F760" s="59" t="s">
        <v>672</v>
      </c>
      <c r="I760" s="59">
        <v>8</v>
      </c>
      <c r="K760" s="59" t="s">
        <v>660</v>
      </c>
      <c r="L760" s="59">
        <v>2</v>
      </c>
      <c r="M760" s="59">
        <v>33</v>
      </c>
      <c r="N760" s="59">
        <v>6</v>
      </c>
      <c r="U760" s="115" t="s">
        <v>1362</v>
      </c>
      <c r="V760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('2025-1','6','33','Catedra','1061750121','CEDEÑO DORADO JESUS ORLANDO','','','8','','Popayán','no','no','1','2');</v>
      </c>
      <c r="W760" s="59" t="s">
        <v>981</v>
      </c>
      <c r="X760" s="105" t="s">
        <v>982</v>
      </c>
    </row>
    <row r="761" spans="1:24" ht="99.75" x14ac:dyDescent="0.2">
      <c r="A761" s="59" t="s">
        <v>342</v>
      </c>
      <c r="B761" s="59" t="s">
        <v>372</v>
      </c>
      <c r="C761" s="59" t="s">
        <v>535</v>
      </c>
      <c r="D761" s="59">
        <v>13011895</v>
      </c>
      <c r="E761" s="59" t="s">
        <v>872</v>
      </c>
      <c r="F761" s="59" t="s">
        <v>672</v>
      </c>
      <c r="I761" s="59">
        <v>5</v>
      </c>
      <c r="K761" s="59" t="s">
        <v>660</v>
      </c>
      <c r="L761" s="59">
        <v>4</v>
      </c>
      <c r="M761" s="59">
        <v>33</v>
      </c>
      <c r="N761" s="59">
        <v>6</v>
      </c>
      <c r="U761" s="115" t="s">
        <v>1362</v>
      </c>
      <c r="V761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('2025-1','6','33','Catedra','13011895','CORDOBA BERNAL ALVARO EFRAIN','','','5','','Popayán','no','no','1','4');</v>
      </c>
      <c r="W761" s="59" t="s">
        <v>981</v>
      </c>
      <c r="X761" s="105" t="s">
        <v>982</v>
      </c>
    </row>
    <row r="762" spans="1:24" ht="99.75" x14ac:dyDescent="0.2">
      <c r="A762" s="59" t="s">
        <v>342</v>
      </c>
      <c r="B762" s="59" t="s">
        <v>372</v>
      </c>
      <c r="C762" s="59" t="s">
        <v>535</v>
      </c>
      <c r="D762" s="59">
        <v>1059900535</v>
      </c>
      <c r="E762" s="59" t="s">
        <v>873</v>
      </c>
      <c r="F762" s="59" t="s">
        <v>672</v>
      </c>
      <c r="I762" s="59">
        <v>10</v>
      </c>
      <c r="K762" s="59" t="s">
        <v>660</v>
      </c>
      <c r="L762" s="59">
        <v>3</v>
      </c>
      <c r="M762" s="59">
        <v>33</v>
      </c>
      <c r="N762" s="59">
        <v>6</v>
      </c>
      <c r="U762" s="115" t="s">
        <v>1362</v>
      </c>
      <c r="V762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('2025-1','6','33','Catedra','1059900535','GALINDEZ CÓRDOBA GUILLERMO ALBERTO','','','10','','Popayán','no','no','1','3');</v>
      </c>
      <c r="W762" s="59" t="s">
        <v>981</v>
      </c>
      <c r="X762" s="105" t="s">
        <v>982</v>
      </c>
    </row>
    <row r="763" spans="1:24" ht="99.75" x14ac:dyDescent="0.2">
      <c r="A763" s="59" t="s">
        <v>342</v>
      </c>
      <c r="B763" s="59" t="s">
        <v>372</v>
      </c>
      <c r="C763" s="59" t="s">
        <v>535</v>
      </c>
      <c r="D763" s="59">
        <v>1061726043</v>
      </c>
      <c r="E763" s="59" t="s">
        <v>874</v>
      </c>
      <c r="F763" s="59" t="s">
        <v>672</v>
      </c>
      <c r="I763" s="59">
        <v>4</v>
      </c>
      <c r="K763" s="59" t="s">
        <v>660</v>
      </c>
      <c r="L763" s="59" t="s">
        <v>1395</v>
      </c>
      <c r="M763" s="59">
        <v>33</v>
      </c>
      <c r="N763" s="59">
        <v>6</v>
      </c>
      <c r="U763" s="115" t="s">
        <v>1362</v>
      </c>
      <c r="V763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('2025-1','6','33','Catedra','1061726043','LUNA BURBANO CLARIBEL CECILIA','','','4','','Popayán','no','no','1','3.5');</v>
      </c>
      <c r="W763" s="59" t="s">
        <v>981</v>
      </c>
      <c r="X763" s="105" t="s">
        <v>982</v>
      </c>
    </row>
    <row r="764" spans="1:24" ht="99.75" x14ac:dyDescent="0.2">
      <c r="A764" s="59" t="s">
        <v>342</v>
      </c>
      <c r="B764" s="59" t="s">
        <v>372</v>
      </c>
      <c r="C764" s="59" t="s">
        <v>535</v>
      </c>
      <c r="D764" s="59">
        <v>34544469</v>
      </c>
      <c r="E764" s="59" t="s">
        <v>875</v>
      </c>
      <c r="F764" s="59" t="s">
        <v>672</v>
      </c>
      <c r="I764" s="59">
        <v>8</v>
      </c>
      <c r="K764" s="59" t="s">
        <v>660</v>
      </c>
      <c r="L764" s="59" t="s">
        <v>1396</v>
      </c>
      <c r="M764" s="59">
        <v>33</v>
      </c>
      <c r="N764" s="59">
        <v>6</v>
      </c>
      <c r="U764" s="115" t="s">
        <v>1362</v>
      </c>
      <c r="V764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('2025-1','6','33','Catedra','34544469','QUINTERO OLGA REGINA','','','8','','Popayán','no','no','1','4.5');</v>
      </c>
      <c r="W764" s="59" t="s">
        <v>981</v>
      </c>
      <c r="X764" s="105" t="s">
        <v>982</v>
      </c>
    </row>
    <row r="765" spans="1:24" ht="99.75" x14ac:dyDescent="0.2">
      <c r="A765" s="59" t="s">
        <v>342</v>
      </c>
      <c r="B765" s="59" t="s">
        <v>372</v>
      </c>
      <c r="C765" s="59" t="s">
        <v>535</v>
      </c>
      <c r="D765" s="59">
        <v>1061696738</v>
      </c>
      <c r="E765" s="59" t="s">
        <v>876</v>
      </c>
      <c r="F765" s="59" t="s">
        <v>672</v>
      </c>
      <c r="I765" s="59">
        <v>12</v>
      </c>
      <c r="K765" s="59" t="s">
        <v>660</v>
      </c>
      <c r="L765" s="59" t="s">
        <v>1395</v>
      </c>
      <c r="M765" s="59">
        <v>33</v>
      </c>
      <c r="N765" s="59">
        <v>6</v>
      </c>
      <c r="U765" s="115" t="s">
        <v>1362</v>
      </c>
      <c r="V765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('2025-1','6','33','Catedra','1061696738','RIASCOS PERLAZA BETZAIDA NOELIA','','','12','','Popayán','no','no','1','3.5');</v>
      </c>
      <c r="W765" s="59" t="s">
        <v>981</v>
      </c>
      <c r="X765" s="105" t="s">
        <v>982</v>
      </c>
    </row>
    <row r="766" spans="1:24" ht="99.75" x14ac:dyDescent="0.2">
      <c r="A766" s="59" t="s">
        <v>342</v>
      </c>
      <c r="B766" s="59" t="s">
        <v>372</v>
      </c>
      <c r="C766" s="59" t="s">
        <v>535</v>
      </c>
      <c r="D766" s="59">
        <v>1061731981</v>
      </c>
      <c r="E766" s="59" t="s">
        <v>877</v>
      </c>
      <c r="F766" s="59" t="s">
        <v>672</v>
      </c>
      <c r="I766" s="59">
        <v>12</v>
      </c>
      <c r="K766" s="59" t="s">
        <v>660</v>
      </c>
      <c r="L766" s="59">
        <v>3</v>
      </c>
      <c r="M766" s="59">
        <v>33</v>
      </c>
      <c r="N766" s="59">
        <v>6</v>
      </c>
      <c r="U766" s="115" t="s">
        <v>1362</v>
      </c>
      <c r="V766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('2025-1','6','33','Catedra','1061731981','TRUJILLO ORDOÑEZ ERIKA YULIETH','','','12','','Popayán','no','no','1','3');</v>
      </c>
      <c r="W766" s="59" t="s">
        <v>981</v>
      </c>
      <c r="X766" s="105" t="s">
        <v>982</v>
      </c>
    </row>
    <row r="767" spans="1:24" ht="99.75" x14ac:dyDescent="0.2">
      <c r="A767" s="59" t="s">
        <v>342</v>
      </c>
      <c r="B767" s="59" t="s">
        <v>372</v>
      </c>
      <c r="C767" s="59" t="s">
        <v>535</v>
      </c>
      <c r="D767" s="59">
        <v>76319847</v>
      </c>
      <c r="E767" s="59" t="s">
        <v>878</v>
      </c>
      <c r="F767" s="59" t="s">
        <v>672</v>
      </c>
      <c r="I767" s="59">
        <v>5</v>
      </c>
      <c r="K767" s="59" t="s">
        <v>660</v>
      </c>
      <c r="L767" s="59" t="s">
        <v>1396</v>
      </c>
      <c r="M767" s="59">
        <v>33</v>
      </c>
      <c r="N767" s="59">
        <v>6</v>
      </c>
      <c r="U767" s="115" t="s">
        <v>1362</v>
      </c>
      <c r="V767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('2025-1','6','33','Catedra','76319847','VALENCIA CASTILLO FRANCISCO JAVIER','','','5','','Popayán','no','no','1','4.5');</v>
      </c>
      <c r="W767" s="59" t="s">
        <v>981</v>
      </c>
      <c r="X767" s="105" t="s">
        <v>982</v>
      </c>
    </row>
    <row r="768" spans="1:24" ht="99.75" x14ac:dyDescent="0.2">
      <c r="A768" s="59" t="s">
        <v>342</v>
      </c>
      <c r="B768" s="59" t="s">
        <v>391</v>
      </c>
      <c r="C768" s="59" t="s">
        <v>535</v>
      </c>
      <c r="D768" s="59">
        <v>1061718534</v>
      </c>
      <c r="E768" s="59" t="s">
        <v>879</v>
      </c>
      <c r="F768" s="59" t="s">
        <v>672</v>
      </c>
      <c r="I768" s="59">
        <v>8</v>
      </c>
      <c r="K768" s="59" t="s">
        <v>660</v>
      </c>
      <c r="L768" s="59">
        <v>3</v>
      </c>
      <c r="M768" s="59">
        <v>34</v>
      </c>
      <c r="N768" s="59">
        <v>6</v>
      </c>
      <c r="U768" s="115" t="s">
        <v>1362</v>
      </c>
      <c r="V768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('2025-1','6','34','Catedra','1061718534','CALVACHE MUÑOZ JAZMÍN','','','8','','Popayán','no','no','1','3');</v>
      </c>
      <c r="W768" s="59" t="s">
        <v>981</v>
      </c>
      <c r="X768" s="105" t="s">
        <v>982</v>
      </c>
    </row>
    <row r="769" spans="1:24" ht="99.75" x14ac:dyDescent="0.2">
      <c r="A769" s="59" t="s">
        <v>342</v>
      </c>
      <c r="B769" s="59" t="s">
        <v>391</v>
      </c>
      <c r="C769" s="59" t="s">
        <v>535</v>
      </c>
      <c r="D769" s="59">
        <v>76332255</v>
      </c>
      <c r="E769" s="59" t="s">
        <v>880</v>
      </c>
      <c r="F769" s="59" t="s">
        <v>672</v>
      </c>
      <c r="I769" s="59">
        <v>8</v>
      </c>
      <c r="K769" s="59" t="s">
        <v>660</v>
      </c>
      <c r="L769" s="59">
        <v>2</v>
      </c>
      <c r="M769" s="59">
        <v>34</v>
      </c>
      <c r="N769" s="59">
        <v>6</v>
      </c>
      <c r="U769" s="115" t="s">
        <v>1362</v>
      </c>
      <c r="V769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('2025-1','6','34','Catedra','76332255','CAMAYO VÁSQUEZ OSCAR HERNÁN','','','8','','Popayán','no','no','1','2');</v>
      </c>
      <c r="W769" s="59" t="s">
        <v>981</v>
      </c>
      <c r="X769" s="105" t="s">
        <v>982</v>
      </c>
    </row>
    <row r="770" spans="1:24" ht="99.75" x14ac:dyDescent="0.2">
      <c r="A770" s="59" t="s">
        <v>342</v>
      </c>
      <c r="B770" s="59" t="s">
        <v>391</v>
      </c>
      <c r="C770" s="59" t="s">
        <v>535</v>
      </c>
      <c r="D770" s="59">
        <v>1061735943</v>
      </c>
      <c r="E770" s="59" t="s">
        <v>881</v>
      </c>
      <c r="F770" s="59" t="s">
        <v>672</v>
      </c>
      <c r="I770" s="59">
        <v>10</v>
      </c>
      <c r="K770" s="59" t="s">
        <v>660</v>
      </c>
      <c r="L770" s="59" t="s">
        <v>1395</v>
      </c>
      <c r="M770" s="59">
        <v>34</v>
      </c>
      <c r="N770" s="59">
        <v>6</v>
      </c>
      <c r="U770" s="115" t="s">
        <v>1362</v>
      </c>
      <c r="V770" s="104" t="str">
        <f t="shared" si="11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('2025-1','6','34','Catedra','1061735943','CAMPO ARCOS LISETH VIVIANA','','','10','','Popayán','no','no','1','3.5');</v>
      </c>
      <c r="W770" s="59" t="s">
        <v>981</v>
      </c>
      <c r="X770" s="105" t="s">
        <v>982</v>
      </c>
    </row>
    <row r="771" spans="1:24" ht="99.75" x14ac:dyDescent="0.2">
      <c r="A771" s="59" t="s">
        <v>342</v>
      </c>
      <c r="B771" s="59" t="s">
        <v>391</v>
      </c>
      <c r="C771" s="59" t="s">
        <v>535</v>
      </c>
      <c r="D771" s="59">
        <v>34321233</v>
      </c>
      <c r="E771" s="59" t="s">
        <v>882</v>
      </c>
      <c r="F771" s="59" t="s">
        <v>672</v>
      </c>
      <c r="I771" s="59">
        <v>6</v>
      </c>
      <c r="K771" s="59" t="s">
        <v>660</v>
      </c>
      <c r="L771" s="59">
        <v>4</v>
      </c>
      <c r="M771" s="59">
        <v>34</v>
      </c>
      <c r="N771" s="59">
        <v>6</v>
      </c>
      <c r="U771" s="115" t="s">
        <v>1362</v>
      </c>
      <c r="V771" s="104" t="str">
        <f t="shared" ref="V771:V834" si="12">+U771&amp;N771&amp;X771&amp;M771&amp;X771&amp;F771&amp;X771&amp;D771&amp;X771&amp;E771&amp;X771&amp;G771&amp;X771&amp;H771&amp;X771&amp;I771&amp;X771&amp;J771&amp;X771&amp;K771&amp;X771&amp;"no"&amp;X771&amp;"no"&amp;X771&amp;"1"&amp;X771&amp;L771&amp;"');"</f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('2025-1','6','34','Catedra','34321233','FALLA SOLORZANO MARIA MAGDALENA','','','6','','Popayán','no','no','1','4');</v>
      </c>
      <c r="W771" s="59" t="s">
        <v>981</v>
      </c>
      <c r="X771" s="105" t="s">
        <v>982</v>
      </c>
    </row>
    <row r="772" spans="1:24" ht="99.75" x14ac:dyDescent="0.2">
      <c r="A772" s="59" t="s">
        <v>342</v>
      </c>
      <c r="B772" s="59" t="s">
        <v>391</v>
      </c>
      <c r="C772" s="59" t="s">
        <v>535</v>
      </c>
      <c r="D772" s="59">
        <v>1061694507</v>
      </c>
      <c r="E772" s="59" t="s">
        <v>883</v>
      </c>
      <c r="F772" s="59" t="s">
        <v>672</v>
      </c>
      <c r="I772" s="59">
        <v>8</v>
      </c>
      <c r="K772" s="59" t="s">
        <v>660</v>
      </c>
      <c r="L772" s="59">
        <v>2</v>
      </c>
      <c r="M772" s="59">
        <v>34</v>
      </c>
      <c r="N772" s="59">
        <v>6</v>
      </c>
      <c r="U772" s="115" t="s">
        <v>1362</v>
      </c>
      <c r="V772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('2025-1','6','34','Catedra','1061694507','SARABINO ALEGRIA STEPHANIE DAYANA','','','8','','Popayán','no','no','1','2');</v>
      </c>
      <c r="W772" s="59" t="s">
        <v>981</v>
      </c>
      <c r="X772" s="105" t="s">
        <v>982</v>
      </c>
    </row>
    <row r="773" spans="1:24" ht="99.75" x14ac:dyDescent="0.2">
      <c r="A773" s="59" t="s">
        <v>342</v>
      </c>
      <c r="B773" s="59" t="s">
        <v>391</v>
      </c>
      <c r="C773" s="59" t="s">
        <v>535</v>
      </c>
      <c r="D773" s="59">
        <v>1061792232</v>
      </c>
      <c r="E773" s="59" t="s">
        <v>884</v>
      </c>
      <c r="F773" s="59" t="s">
        <v>672</v>
      </c>
      <c r="I773" s="59">
        <v>6</v>
      </c>
      <c r="K773" s="59" t="s">
        <v>660</v>
      </c>
      <c r="L773" s="59">
        <v>2</v>
      </c>
      <c r="M773" s="59">
        <v>34</v>
      </c>
      <c r="N773" s="59">
        <v>6</v>
      </c>
      <c r="U773" s="115" t="s">
        <v>1362</v>
      </c>
      <c r="V773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('2025-1','6','34','Catedra','1061792232','TOBAR MONTILLA OSCAR ALEXANDER','','','6','','Popayán','no','no','1','2');</v>
      </c>
      <c r="W773" s="59" t="s">
        <v>981</v>
      </c>
      <c r="X773" s="105" t="s">
        <v>982</v>
      </c>
    </row>
    <row r="774" spans="1:24" ht="99.75" x14ac:dyDescent="0.2">
      <c r="A774" s="59" t="s">
        <v>342</v>
      </c>
      <c r="B774" s="59" t="s">
        <v>391</v>
      </c>
      <c r="C774" s="59" t="s">
        <v>535</v>
      </c>
      <c r="D774" s="59">
        <v>1061820283</v>
      </c>
      <c r="E774" s="59" t="s">
        <v>885</v>
      </c>
      <c r="F774" s="59" t="s">
        <v>672</v>
      </c>
      <c r="I774" s="59">
        <v>12</v>
      </c>
      <c r="K774" s="59" t="s">
        <v>660</v>
      </c>
      <c r="L774" s="59">
        <v>3</v>
      </c>
      <c r="M774" s="59">
        <v>34</v>
      </c>
      <c r="N774" s="59">
        <v>6</v>
      </c>
      <c r="U774" s="115" t="s">
        <v>1362</v>
      </c>
      <c r="V774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('2025-1','6','34','Catedra','1061820283','VERGARA CASTRO JUAN DIEGO','','','12','','Popayán','no','no','1','3');</v>
      </c>
      <c r="W774" s="59" t="s">
        <v>981</v>
      </c>
      <c r="X774" s="105" t="s">
        <v>982</v>
      </c>
    </row>
    <row r="775" spans="1:24" ht="99.75" x14ac:dyDescent="0.2">
      <c r="A775" s="59" t="s">
        <v>342</v>
      </c>
      <c r="B775" s="59" t="s">
        <v>404</v>
      </c>
      <c r="C775" s="59" t="s">
        <v>535</v>
      </c>
      <c r="D775" s="59">
        <v>1061789624</v>
      </c>
      <c r="E775" s="59" t="s">
        <v>886</v>
      </c>
      <c r="F775" s="59" t="s">
        <v>672</v>
      </c>
      <c r="I775" s="59">
        <v>8</v>
      </c>
      <c r="K775" s="59" t="s">
        <v>660</v>
      </c>
      <c r="L775" s="59">
        <v>3</v>
      </c>
      <c r="M775" s="59">
        <v>35</v>
      </c>
      <c r="N775" s="59">
        <v>6</v>
      </c>
      <c r="U775" s="115" t="s">
        <v>1362</v>
      </c>
      <c r="V775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('2025-1','6','35','Catedra','1061789624','CORREDOR IMBACHÍ ANYI DANIELA','','','8','','Popayán','no','no','1','3');</v>
      </c>
      <c r="W775" s="59" t="s">
        <v>981</v>
      </c>
      <c r="X775" s="105" t="s">
        <v>982</v>
      </c>
    </row>
    <row r="776" spans="1:24" ht="99.75" x14ac:dyDescent="0.2">
      <c r="A776" s="59" t="s">
        <v>342</v>
      </c>
      <c r="B776" s="59" t="s">
        <v>404</v>
      </c>
      <c r="C776" s="59" t="s">
        <v>535</v>
      </c>
      <c r="D776" s="59">
        <v>1003102568</v>
      </c>
      <c r="E776" s="59" t="s">
        <v>887</v>
      </c>
      <c r="F776" s="59" t="s">
        <v>672</v>
      </c>
      <c r="I776" s="59">
        <v>8</v>
      </c>
      <c r="K776" s="59" t="s">
        <v>660</v>
      </c>
      <c r="L776" s="59">
        <v>2</v>
      </c>
      <c r="M776" s="59">
        <v>35</v>
      </c>
      <c r="N776" s="59">
        <v>6</v>
      </c>
      <c r="U776" s="115" t="s">
        <v>1362</v>
      </c>
      <c r="V776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('2025-1','6','35','Catedra','1003102568','DORADO NAVIA ANDRÉS ESTEBAN','','','8','','Popayán','no','no','1','2');</v>
      </c>
      <c r="W776" s="59" t="s">
        <v>981</v>
      </c>
      <c r="X776" s="105" t="s">
        <v>982</v>
      </c>
    </row>
    <row r="777" spans="1:24" ht="99.75" x14ac:dyDescent="0.2">
      <c r="A777" s="59" t="s">
        <v>342</v>
      </c>
      <c r="B777" s="59" t="s">
        <v>404</v>
      </c>
      <c r="C777" s="59" t="s">
        <v>535</v>
      </c>
      <c r="D777" s="59">
        <v>1061817690</v>
      </c>
      <c r="E777" s="59" t="s">
        <v>888</v>
      </c>
      <c r="F777" s="59" t="s">
        <v>672</v>
      </c>
      <c r="I777" s="59">
        <v>8</v>
      </c>
      <c r="K777" s="59" t="s">
        <v>660</v>
      </c>
      <c r="L777" s="59">
        <v>2</v>
      </c>
      <c r="M777" s="59">
        <v>35</v>
      </c>
      <c r="N777" s="59">
        <v>6</v>
      </c>
      <c r="U777" s="115" t="s">
        <v>1362</v>
      </c>
      <c r="V777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('2025-1','6','35','Catedra','1061817690','FERNANDEZ LUNA EDWARD FELIPE','','','8','','Popayán','no','no','1','2');</v>
      </c>
      <c r="W777" s="59" t="s">
        <v>981</v>
      </c>
      <c r="X777" s="105" t="s">
        <v>982</v>
      </c>
    </row>
    <row r="778" spans="1:24" ht="99.75" x14ac:dyDescent="0.2">
      <c r="A778" s="59" t="s">
        <v>342</v>
      </c>
      <c r="B778" s="59" t="s">
        <v>404</v>
      </c>
      <c r="C778" s="59" t="s">
        <v>535</v>
      </c>
      <c r="D778" s="59">
        <v>10306974</v>
      </c>
      <c r="E778" s="59" t="s">
        <v>889</v>
      </c>
      <c r="F778" s="59" t="s">
        <v>672</v>
      </c>
      <c r="I778" s="59">
        <v>11</v>
      </c>
      <c r="K778" s="59" t="s">
        <v>660</v>
      </c>
      <c r="L778" s="59">
        <v>3</v>
      </c>
      <c r="M778" s="59">
        <v>35</v>
      </c>
      <c r="N778" s="59">
        <v>6</v>
      </c>
      <c r="U778" s="115" t="s">
        <v>1362</v>
      </c>
      <c r="V778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('2025-1','6','35','Catedra','10306974','GALINDEZ HURTADO ALVARO FELIPE','','','11','','Popayán','no','no','1','3');</v>
      </c>
      <c r="W778" s="59" t="s">
        <v>981</v>
      </c>
      <c r="X778" s="105" t="s">
        <v>982</v>
      </c>
    </row>
    <row r="779" spans="1:24" ht="99.75" x14ac:dyDescent="0.2">
      <c r="A779" s="59" t="s">
        <v>342</v>
      </c>
      <c r="B779" s="59" t="s">
        <v>404</v>
      </c>
      <c r="C779" s="59" t="s">
        <v>535</v>
      </c>
      <c r="D779" s="59">
        <v>76321274</v>
      </c>
      <c r="E779" s="59" t="s">
        <v>890</v>
      </c>
      <c r="F779" s="59" t="s">
        <v>672</v>
      </c>
      <c r="I779" s="59">
        <v>10</v>
      </c>
      <c r="K779" s="59" t="s">
        <v>660</v>
      </c>
      <c r="L779" s="59">
        <v>4</v>
      </c>
      <c r="M779" s="59">
        <v>35</v>
      </c>
      <c r="N779" s="59">
        <v>6</v>
      </c>
      <c r="U779" s="115" t="s">
        <v>1362</v>
      </c>
      <c r="V779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('2025-1','6','35','Catedra','76321274','JIMENEZ GUTIERREZ JHON JAIR','','','10','','Popayán','no','no','1','4');</v>
      </c>
      <c r="W779" s="59" t="s">
        <v>981</v>
      </c>
      <c r="X779" s="105" t="s">
        <v>982</v>
      </c>
    </row>
    <row r="780" spans="1:24" ht="99.75" x14ac:dyDescent="0.2">
      <c r="A780" s="59" t="s">
        <v>342</v>
      </c>
      <c r="B780" s="59" t="s">
        <v>404</v>
      </c>
      <c r="C780" s="59" t="s">
        <v>535</v>
      </c>
      <c r="D780" s="59">
        <v>1061812533</v>
      </c>
      <c r="E780" s="59" t="s">
        <v>891</v>
      </c>
      <c r="F780" s="59" t="s">
        <v>672</v>
      </c>
      <c r="I780" s="59">
        <v>8</v>
      </c>
      <c r="K780" s="59" t="s">
        <v>660</v>
      </c>
      <c r="L780" s="59">
        <v>2</v>
      </c>
      <c r="M780" s="59">
        <v>35</v>
      </c>
      <c r="N780" s="59">
        <v>6</v>
      </c>
      <c r="U780" s="115" t="s">
        <v>1362</v>
      </c>
      <c r="V780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('2025-1','6','35','Catedra','1061812533','MORA BENAVIDES ADRIANA MARIBEL','','','8','','Popayán','no','no','1','2');</v>
      </c>
      <c r="W780" s="59" t="s">
        <v>981</v>
      </c>
      <c r="X780" s="105" t="s">
        <v>982</v>
      </c>
    </row>
    <row r="781" spans="1:24" ht="99.75" x14ac:dyDescent="0.2">
      <c r="A781" s="59" t="s">
        <v>342</v>
      </c>
      <c r="B781" s="59" t="s">
        <v>404</v>
      </c>
      <c r="C781" s="59" t="s">
        <v>535</v>
      </c>
      <c r="D781" s="59">
        <v>1061705916</v>
      </c>
      <c r="E781" s="59" t="s">
        <v>892</v>
      </c>
      <c r="F781" s="59" t="s">
        <v>672</v>
      </c>
      <c r="I781" s="59">
        <v>8</v>
      </c>
      <c r="K781" s="59" t="s">
        <v>660</v>
      </c>
      <c r="L781" s="59">
        <v>3</v>
      </c>
      <c r="M781" s="59">
        <v>35</v>
      </c>
      <c r="N781" s="59">
        <v>6</v>
      </c>
      <c r="U781" s="115" t="s">
        <v>1362</v>
      </c>
      <c r="V781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('2025-1','6','35','Catedra','1061705916','MUÑOZ POMEO JESÚS FABIAN','','','8','','Popayán','no','no','1','3');</v>
      </c>
      <c r="W781" s="59" t="s">
        <v>981</v>
      </c>
      <c r="X781" s="105" t="s">
        <v>982</v>
      </c>
    </row>
    <row r="782" spans="1:24" ht="99.75" x14ac:dyDescent="0.2">
      <c r="A782" s="59" t="s">
        <v>342</v>
      </c>
      <c r="B782" s="59" t="s">
        <v>404</v>
      </c>
      <c r="C782" s="59" t="s">
        <v>535</v>
      </c>
      <c r="D782" s="59">
        <v>1061808686</v>
      </c>
      <c r="E782" s="59" t="s">
        <v>893</v>
      </c>
      <c r="F782" s="59" t="s">
        <v>672</v>
      </c>
      <c r="I782" s="59">
        <v>8</v>
      </c>
      <c r="K782" s="59" t="s">
        <v>660</v>
      </c>
      <c r="L782" s="59">
        <v>2</v>
      </c>
      <c r="M782" s="59">
        <v>35</v>
      </c>
      <c r="N782" s="59">
        <v>6</v>
      </c>
      <c r="U782" s="115" t="s">
        <v>1362</v>
      </c>
      <c r="V782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('2025-1','6','35','Catedra','1061808686','MURCIA COMETA MARÍA ALEJANDRA','','','8','','Popayán','no','no','1','2');</v>
      </c>
      <c r="W782" s="59" t="s">
        <v>981</v>
      </c>
      <c r="X782" s="105" t="s">
        <v>982</v>
      </c>
    </row>
    <row r="783" spans="1:24" ht="85.5" x14ac:dyDescent="0.2">
      <c r="A783" s="59" t="s">
        <v>342</v>
      </c>
      <c r="B783" s="59" t="s">
        <v>404</v>
      </c>
      <c r="C783" s="59" t="s">
        <v>535</v>
      </c>
      <c r="D783" s="62">
        <v>222</v>
      </c>
      <c r="E783" s="59" t="s">
        <v>620</v>
      </c>
      <c r="F783" s="59" t="s">
        <v>672</v>
      </c>
      <c r="I783" s="59">
        <v>8</v>
      </c>
      <c r="K783" s="59" t="s">
        <v>660</v>
      </c>
      <c r="L783" s="59" t="s">
        <v>1395</v>
      </c>
      <c r="M783" s="59">
        <v>35</v>
      </c>
      <c r="N783" s="59">
        <v>6</v>
      </c>
      <c r="U783" s="115" t="s">
        <v>1362</v>
      </c>
      <c r="V783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('2025-1','6','35','Catedra','222','NN ','','','8','','Popayán','no','no','1','3.5');</v>
      </c>
      <c r="W783" s="59" t="s">
        <v>981</v>
      </c>
      <c r="X783" s="105" t="s">
        <v>982</v>
      </c>
    </row>
    <row r="784" spans="1:24" ht="85.5" x14ac:dyDescent="0.2">
      <c r="A784" s="59" t="s">
        <v>342</v>
      </c>
      <c r="B784" s="59" t="s">
        <v>404</v>
      </c>
      <c r="C784" s="59" t="s">
        <v>535</v>
      </c>
      <c r="D784" s="62">
        <v>222</v>
      </c>
      <c r="E784" s="59" t="s">
        <v>620</v>
      </c>
      <c r="F784" s="59" t="s">
        <v>672</v>
      </c>
      <c r="I784" s="59">
        <v>8</v>
      </c>
      <c r="K784" s="59" t="s">
        <v>660</v>
      </c>
      <c r="L784" s="59" t="s">
        <v>1395</v>
      </c>
      <c r="M784" s="59">
        <v>35</v>
      </c>
      <c r="N784" s="59">
        <v>6</v>
      </c>
      <c r="U784" s="115" t="s">
        <v>1362</v>
      </c>
      <c r="V784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('2025-1','6','35','Catedra','222','NN ','','','8','','Popayán','no','no','1','3.5');</v>
      </c>
      <c r="W784" s="59" t="s">
        <v>981</v>
      </c>
      <c r="X784" s="105" t="s">
        <v>982</v>
      </c>
    </row>
    <row r="785" spans="1:24" ht="85.5" x14ac:dyDescent="0.2">
      <c r="A785" s="59" t="s">
        <v>342</v>
      </c>
      <c r="B785" s="59" t="s">
        <v>404</v>
      </c>
      <c r="C785" s="59" t="s">
        <v>535</v>
      </c>
      <c r="D785" s="62">
        <v>222</v>
      </c>
      <c r="E785" s="59" t="s">
        <v>620</v>
      </c>
      <c r="F785" s="59" t="s">
        <v>672</v>
      </c>
      <c r="I785" s="59">
        <v>8</v>
      </c>
      <c r="K785" s="59" t="s">
        <v>660</v>
      </c>
      <c r="L785" s="59" t="s">
        <v>1395</v>
      </c>
      <c r="M785" s="59">
        <v>35</v>
      </c>
      <c r="N785" s="59">
        <v>6</v>
      </c>
      <c r="U785" s="115" t="s">
        <v>1362</v>
      </c>
      <c r="V785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('2025-1','6','35','Catedra','222','NN ','','','8','','Popayán','no','no','1','3.5');</v>
      </c>
      <c r="W785" s="59" t="s">
        <v>981</v>
      </c>
      <c r="X785" s="105" t="s">
        <v>982</v>
      </c>
    </row>
    <row r="786" spans="1:24" ht="85.5" x14ac:dyDescent="0.2">
      <c r="A786" s="59" t="s">
        <v>342</v>
      </c>
      <c r="B786" s="59" t="s">
        <v>404</v>
      </c>
      <c r="C786" s="59" t="s">
        <v>535</v>
      </c>
      <c r="D786" s="62">
        <v>222</v>
      </c>
      <c r="E786" s="59" t="s">
        <v>620</v>
      </c>
      <c r="F786" s="59" t="s">
        <v>672</v>
      </c>
      <c r="I786" s="59">
        <v>8</v>
      </c>
      <c r="K786" s="59" t="s">
        <v>660</v>
      </c>
      <c r="L786" s="59" t="s">
        <v>1395</v>
      </c>
      <c r="M786" s="59">
        <v>35</v>
      </c>
      <c r="N786" s="59">
        <v>6</v>
      </c>
      <c r="U786" s="115" t="s">
        <v>1362</v>
      </c>
      <c r="V786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('2025-1','6','35','Catedra','222','NN ','','','8','','Popayán','no','no','1','3.5');</v>
      </c>
      <c r="W786" s="59" t="s">
        <v>981</v>
      </c>
      <c r="X786" s="105" t="s">
        <v>982</v>
      </c>
    </row>
    <row r="787" spans="1:24" ht="99.75" x14ac:dyDescent="0.2">
      <c r="A787" s="59" t="s">
        <v>342</v>
      </c>
      <c r="B787" s="59" t="s">
        <v>404</v>
      </c>
      <c r="C787" s="59" t="s">
        <v>535</v>
      </c>
      <c r="D787" s="59">
        <v>1061821723</v>
      </c>
      <c r="E787" s="59" t="s">
        <v>894</v>
      </c>
      <c r="F787" s="59" t="s">
        <v>672</v>
      </c>
      <c r="I787" s="59">
        <v>8</v>
      </c>
      <c r="K787" s="59" t="s">
        <v>660</v>
      </c>
      <c r="L787" s="59">
        <v>2</v>
      </c>
      <c r="M787" s="59">
        <v>35</v>
      </c>
      <c r="N787" s="59">
        <v>6</v>
      </c>
      <c r="U787" s="115" t="s">
        <v>1362</v>
      </c>
      <c r="V787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('2025-1','6','35','Catedra','1061821723','PATIÑO SERRANO LUIS FELIPE','','','8','','Popayán','no','no','1','2');</v>
      </c>
      <c r="W787" s="59" t="s">
        <v>981</v>
      </c>
      <c r="X787" s="105" t="s">
        <v>982</v>
      </c>
    </row>
    <row r="788" spans="1:24" ht="99.75" x14ac:dyDescent="0.2">
      <c r="A788" s="59" t="s">
        <v>342</v>
      </c>
      <c r="B788" s="59" t="s">
        <v>404</v>
      </c>
      <c r="C788" s="59" t="s">
        <v>535</v>
      </c>
      <c r="D788" s="59">
        <v>1061778461</v>
      </c>
      <c r="E788" s="59" t="s">
        <v>895</v>
      </c>
      <c r="F788" s="59" t="s">
        <v>672</v>
      </c>
      <c r="I788" s="59">
        <v>8</v>
      </c>
      <c r="K788" s="59" t="s">
        <v>660</v>
      </c>
      <c r="L788" s="59">
        <v>3</v>
      </c>
      <c r="M788" s="59">
        <v>35</v>
      </c>
      <c r="N788" s="59">
        <v>6</v>
      </c>
      <c r="U788" s="115" t="s">
        <v>1362</v>
      </c>
      <c r="V788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('2025-1','6','35','Catedra','1061778461','SAMBONI CHICANGANA JUAN DAVID','','','8','','Popayán','no','no','1','3');</v>
      </c>
      <c r="W788" s="59" t="s">
        <v>981</v>
      </c>
      <c r="X788" s="105" t="s">
        <v>982</v>
      </c>
    </row>
    <row r="789" spans="1:24" ht="99.75" x14ac:dyDescent="0.2">
      <c r="A789" s="59" t="s">
        <v>342</v>
      </c>
      <c r="B789" s="59" t="s">
        <v>416</v>
      </c>
      <c r="C789" s="59" t="s">
        <v>535</v>
      </c>
      <c r="D789" s="59">
        <v>34323682</v>
      </c>
      <c r="E789" s="59" t="s">
        <v>896</v>
      </c>
      <c r="F789" s="59" t="s">
        <v>672</v>
      </c>
      <c r="I789" s="59">
        <v>6</v>
      </c>
      <c r="K789" s="59" t="s">
        <v>660</v>
      </c>
      <c r="L789" s="59">
        <v>3</v>
      </c>
      <c r="M789" s="59">
        <v>36</v>
      </c>
      <c r="N789" s="59">
        <v>6</v>
      </c>
      <c r="U789" s="115" t="s">
        <v>1362</v>
      </c>
      <c r="V789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('2025-1','6','36','Catedra','34323682','GALVIS CALAMBÁS VICTORIA EUGENIA','','','6','','Popayán','no','no','1','3');</v>
      </c>
      <c r="W789" s="59" t="s">
        <v>981</v>
      </c>
      <c r="X789" s="105" t="s">
        <v>982</v>
      </c>
    </row>
    <row r="790" spans="1:24" ht="99.75" x14ac:dyDescent="0.2">
      <c r="A790" s="59" t="s">
        <v>342</v>
      </c>
      <c r="B790" s="59" t="s">
        <v>416</v>
      </c>
      <c r="C790" s="59" t="s">
        <v>535</v>
      </c>
      <c r="D790" s="59">
        <v>1005874634</v>
      </c>
      <c r="E790" s="59" t="s">
        <v>897</v>
      </c>
      <c r="F790" s="59" t="s">
        <v>672</v>
      </c>
      <c r="I790" s="59">
        <v>5</v>
      </c>
      <c r="K790" s="59" t="s">
        <v>660</v>
      </c>
      <c r="L790" s="59">
        <v>2</v>
      </c>
      <c r="M790" s="59">
        <v>36</v>
      </c>
      <c r="N790" s="59">
        <v>6</v>
      </c>
      <c r="U790" s="115" t="s">
        <v>1362</v>
      </c>
      <c r="V790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('2025-1','6','36','Catedra','1005874634','POLO MARIN DAYLIN VANESSA','','','5','','Popayán','no','no','1','2');</v>
      </c>
      <c r="W790" s="59" t="s">
        <v>981</v>
      </c>
      <c r="X790" s="105" t="s">
        <v>982</v>
      </c>
    </row>
    <row r="791" spans="1:24" ht="99.75" x14ac:dyDescent="0.2">
      <c r="A791" s="59" t="s">
        <v>625</v>
      </c>
      <c r="B791" s="59" t="s">
        <v>434</v>
      </c>
      <c r="C791" s="59" t="s">
        <v>535</v>
      </c>
      <c r="D791" s="59">
        <v>10303559</v>
      </c>
      <c r="E791" s="59" t="s">
        <v>898</v>
      </c>
      <c r="F791" s="59" t="s">
        <v>672</v>
      </c>
      <c r="I791" s="59">
        <v>4</v>
      </c>
      <c r="K791" s="59" t="s">
        <v>660</v>
      </c>
      <c r="L791" s="59" t="s">
        <v>1395</v>
      </c>
      <c r="M791" s="59">
        <v>38</v>
      </c>
      <c r="N791" s="59">
        <v>7</v>
      </c>
      <c r="U791" s="115" t="s">
        <v>1362</v>
      </c>
      <c r="V791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('2025-1','7','38','Catedra','10303559','CHAVEZ NARVAEZ DIEGO FERNANDO','','','4','','Popayán','no','no','1','3.5');</v>
      </c>
      <c r="W791" s="59" t="s">
        <v>981</v>
      </c>
      <c r="X791" s="105" t="s">
        <v>982</v>
      </c>
    </row>
    <row r="792" spans="1:24" ht="99.75" x14ac:dyDescent="0.2">
      <c r="A792" s="59" t="s">
        <v>625</v>
      </c>
      <c r="B792" s="59" t="s">
        <v>434</v>
      </c>
      <c r="C792" s="59" t="s">
        <v>535</v>
      </c>
      <c r="D792" s="59">
        <v>10295734</v>
      </c>
      <c r="E792" s="59" t="s">
        <v>899</v>
      </c>
      <c r="F792" s="59" t="s">
        <v>672</v>
      </c>
      <c r="I792" s="59">
        <v>4</v>
      </c>
      <c r="K792" s="59" t="s">
        <v>660</v>
      </c>
      <c r="L792" s="59" t="s">
        <v>1394</v>
      </c>
      <c r="M792" s="59">
        <v>38</v>
      </c>
      <c r="N792" s="59">
        <v>7</v>
      </c>
      <c r="U792" s="115" t="s">
        <v>1362</v>
      </c>
      <c r="V792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('2025-1','7','38','Catedra','10295734','GRANADA IDROBO JUAN CARLOS','','','4','','Popayán','no','no','1','2.5');</v>
      </c>
      <c r="W792" s="59" t="s">
        <v>981</v>
      </c>
      <c r="X792" s="105" t="s">
        <v>982</v>
      </c>
    </row>
    <row r="793" spans="1:24" ht="99.75" x14ac:dyDescent="0.2">
      <c r="A793" s="59" t="s">
        <v>625</v>
      </c>
      <c r="B793" s="59" t="s">
        <v>434</v>
      </c>
      <c r="C793" s="59" t="s">
        <v>535</v>
      </c>
      <c r="D793" s="59">
        <v>1061788408</v>
      </c>
      <c r="E793" s="59" t="s">
        <v>900</v>
      </c>
      <c r="F793" s="59" t="s">
        <v>672</v>
      </c>
      <c r="I793" s="59">
        <v>5</v>
      </c>
      <c r="K793" s="59" t="s">
        <v>660</v>
      </c>
      <c r="L793" s="59" t="s">
        <v>1394</v>
      </c>
      <c r="M793" s="59">
        <v>38</v>
      </c>
      <c r="N793" s="59">
        <v>7</v>
      </c>
      <c r="U793" s="115" t="s">
        <v>1362</v>
      </c>
      <c r="V793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('2025-1','7','38','Catedra','1061788408','GUZMÁN MAMBUSCAY ANGÉLICA MARÍA','','','5','','Popayán','no','no','1','2.5');</v>
      </c>
      <c r="W793" s="59" t="s">
        <v>981</v>
      </c>
      <c r="X793" s="105" t="s">
        <v>982</v>
      </c>
    </row>
    <row r="794" spans="1:24" ht="99.75" x14ac:dyDescent="0.2">
      <c r="A794" s="59" t="s">
        <v>625</v>
      </c>
      <c r="B794" s="59" t="s">
        <v>434</v>
      </c>
      <c r="C794" s="59" t="s">
        <v>535</v>
      </c>
      <c r="D794" s="59">
        <v>34324318</v>
      </c>
      <c r="E794" s="59" t="s">
        <v>901</v>
      </c>
      <c r="F794" s="59" t="s">
        <v>672</v>
      </c>
      <c r="I794" s="59">
        <v>4</v>
      </c>
      <c r="K794" s="59" t="s">
        <v>660</v>
      </c>
      <c r="L794" s="59" t="s">
        <v>1395</v>
      </c>
      <c r="M794" s="59">
        <v>38</v>
      </c>
      <c r="N794" s="59">
        <v>7</v>
      </c>
      <c r="U794" s="115" t="s">
        <v>1362</v>
      </c>
      <c r="V794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('2025-1','7','38','Catedra','34324318','QUIÑONEZ ZUÑIGA CAROLINA','','','4','','Popayán','no','no','1','3.5');</v>
      </c>
      <c r="W794" s="59" t="s">
        <v>981</v>
      </c>
      <c r="X794" s="105" t="s">
        <v>982</v>
      </c>
    </row>
    <row r="795" spans="1:24" ht="99.75" x14ac:dyDescent="0.2">
      <c r="A795" s="59" t="s">
        <v>625</v>
      </c>
      <c r="B795" s="59" t="s">
        <v>53</v>
      </c>
      <c r="C795" s="59" t="s">
        <v>535</v>
      </c>
      <c r="D795" s="59">
        <v>76309509</v>
      </c>
      <c r="E795" s="59" t="s">
        <v>902</v>
      </c>
      <c r="F795" s="59" t="s">
        <v>672</v>
      </c>
      <c r="I795" s="59">
        <v>4</v>
      </c>
      <c r="K795" s="59" t="s">
        <v>660</v>
      </c>
      <c r="L795" s="59">
        <v>4</v>
      </c>
      <c r="M795" s="59">
        <v>40</v>
      </c>
      <c r="N795" s="59">
        <v>7</v>
      </c>
      <c r="U795" s="115" t="s">
        <v>1362</v>
      </c>
      <c r="V795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('2025-1','7','40','Catedra','76309509','CAJAS SARRIA HERNAN DARIO','','','4','','Popayán','no','no','1','4');</v>
      </c>
      <c r="W795" s="59" t="s">
        <v>981</v>
      </c>
      <c r="X795" s="105" t="s">
        <v>982</v>
      </c>
    </row>
    <row r="796" spans="1:24" ht="99.75" x14ac:dyDescent="0.2">
      <c r="A796" s="59" t="s">
        <v>625</v>
      </c>
      <c r="B796" s="59" t="s">
        <v>53</v>
      </c>
      <c r="C796" s="59" t="s">
        <v>535</v>
      </c>
      <c r="D796" s="59">
        <v>10532521</v>
      </c>
      <c r="E796" s="59" t="s">
        <v>903</v>
      </c>
      <c r="F796" s="59" t="s">
        <v>672</v>
      </c>
      <c r="I796" s="59">
        <v>2</v>
      </c>
      <c r="K796" s="59" t="s">
        <v>660</v>
      </c>
      <c r="L796" s="59" t="s">
        <v>1396</v>
      </c>
      <c r="M796" s="59">
        <v>40</v>
      </c>
      <c r="N796" s="59">
        <v>7</v>
      </c>
      <c r="U796" s="115" t="s">
        <v>1362</v>
      </c>
      <c r="V796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('2025-1','7','40','Catedra','10532521','GOMEZ GOMEZ JESUS ALBERTO','','','2','','Popayán','no','no','1','4.5');</v>
      </c>
      <c r="W796" s="59" t="s">
        <v>981</v>
      </c>
      <c r="X796" s="105" t="s">
        <v>982</v>
      </c>
    </row>
    <row r="797" spans="1:24" ht="99.75" x14ac:dyDescent="0.2">
      <c r="A797" s="59" t="s">
        <v>625</v>
      </c>
      <c r="B797" s="59" t="s">
        <v>53</v>
      </c>
      <c r="C797" s="59" t="s">
        <v>535</v>
      </c>
      <c r="D797" s="59">
        <v>10521998</v>
      </c>
      <c r="E797" s="59" t="s">
        <v>904</v>
      </c>
      <c r="F797" s="59" t="s">
        <v>672</v>
      </c>
      <c r="I797" s="59">
        <v>6</v>
      </c>
      <c r="K797" s="59" t="s">
        <v>660</v>
      </c>
      <c r="L797" s="59" t="s">
        <v>1394</v>
      </c>
      <c r="M797" s="59">
        <v>40</v>
      </c>
      <c r="N797" s="59">
        <v>7</v>
      </c>
      <c r="U797" s="115" t="s">
        <v>1362</v>
      </c>
      <c r="V797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('2025-1','7','40','Catedra','10521998','PEDROZA BENITEZ REINEL','','','6','','Popayán','no','no','1','2.5');</v>
      </c>
      <c r="W797" s="59" t="s">
        <v>981</v>
      </c>
      <c r="X797" s="105" t="s">
        <v>982</v>
      </c>
    </row>
    <row r="798" spans="1:24" ht="99.75" x14ac:dyDescent="0.2">
      <c r="A798" s="59" t="s">
        <v>625</v>
      </c>
      <c r="B798" s="59" t="s">
        <v>55</v>
      </c>
      <c r="C798" s="59" t="s">
        <v>535</v>
      </c>
      <c r="D798" s="59">
        <v>12976137</v>
      </c>
      <c r="E798" s="59" t="s">
        <v>905</v>
      </c>
      <c r="F798" s="59" t="s">
        <v>672</v>
      </c>
      <c r="I798" s="59">
        <v>8</v>
      </c>
      <c r="K798" s="59" t="s">
        <v>660</v>
      </c>
      <c r="L798" s="59">
        <v>4</v>
      </c>
      <c r="M798" s="59">
        <v>41</v>
      </c>
      <c r="N798" s="59">
        <v>7</v>
      </c>
      <c r="U798" s="115" t="s">
        <v>1362</v>
      </c>
      <c r="V798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('2025-1','7','41','Catedra','12976137','BURBANO GOYES MANUEL ANTONIO','','','8','','Popayán','no','no','1','4');</v>
      </c>
      <c r="W798" s="59" t="s">
        <v>981</v>
      </c>
      <c r="X798" s="105" t="s">
        <v>982</v>
      </c>
    </row>
    <row r="799" spans="1:24" ht="99.75" x14ac:dyDescent="0.2">
      <c r="A799" s="59" t="s">
        <v>625</v>
      </c>
      <c r="B799" s="59" t="s">
        <v>55</v>
      </c>
      <c r="C799" s="59" t="s">
        <v>535</v>
      </c>
      <c r="D799" s="59">
        <v>4613456</v>
      </c>
      <c r="E799" s="59" t="s">
        <v>906</v>
      </c>
      <c r="F799" s="59" t="s">
        <v>672</v>
      </c>
      <c r="I799" s="59">
        <v>8</v>
      </c>
      <c r="K799" s="59" t="s">
        <v>660</v>
      </c>
      <c r="L799" s="59">
        <v>4</v>
      </c>
      <c r="M799" s="59">
        <v>41</v>
      </c>
      <c r="N799" s="59">
        <v>7</v>
      </c>
      <c r="U799" s="115" t="s">
        <v>1362</v>
      </c>
      <c r="V799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('2025-1','7','41','Catedra','4613456','DE LA TORRE VARGAS VICTOR FABIO','','','8','','Popayán','no','no','1','4');</v>
      </c>
      <c r="W799" s="59" t="s">
        <v>981</v>
      </c>
      <c r="X799" s="105" t="s">
        <v>982</v>
      </c>
    </row>
    <row r="800" spans="1:24" ht="99.75" x14ac:dyDescent="0.2">
      <c r="A800" s="59" t="s">
        <v>625</v>
      </c>
      <c r="B800" s="59" t="s">
        <v>55</v>
      </c>
      <c r="C800" s="59" t="s">
        <v>535</v>
      </c>
      <c r="D800" s="59">
        <v>76331310</v>
      </c>
      <c r="E800" s="59" t="s">
        <v>907</v>
      </c>
      <c r="F800" s="59" t="s">
        <v>672</v>
      </c>
      <c r="I800" s="59">
        <v>6</v>
      </c>
      <c r="K800" s="59" t="s">
        <v>660</v>
      </c>
      <c r="L800" s="59">
        <v>4</v>
      </c>
      <c r="M800" s="59">
        <v>41</v>
      </c>
      <c r="N800" s="59">
        <v>7</v>
      </c>
      <c r="U800" s="115" t="s">
        <v>1362</v>
      </c>
      <c r="V800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('2025-1','7','41','Catedra','76331310','GARCIA  LUIS CARLOS','','','6','','Popayán','no','no','1','4');</v>
      </c>
      <c r="W800" s="59" t="s">
        <v>981</v>
      </c>
      <c r="X800" s="105" t="s">
        <v>982</v>
      </c>
    </row>
    <row r="801" spans="1:24" ht="99.75" x14ac:dyDescent="0.2">
      <c r="A801" s="59" t="s">
        <v>625</v>
      </c>
      <c r="B801" s="59" t="s">
        <v>55</v>
      </c>
      <c r="C801" s="59" t="s">
        <v>535</v>
      </c>
      <c r="D801" s="59">
        <v>34328810</v>
      </c>
      <c r="E801" s="59" t="s">
        <v>908</v>
      </c>
      <c r="F801" s="59" t="s">
        <v>672</v>
      </c>
      <c r="I801" s="59">
        <v>8</v>
      </c>
      <c r="K801" s="59" t="s">
        <v>660</v>
      </c>
      <c r="L801" s="59">
        <v>4</v>
      </c>
      <c r="M801" s="59">
        <v>41</v>
      </c>
      <c r="N801" s="59">
        <v>7</v>
      </c>
      <c r="U801" s="115" t="s">
        <v>1362</v>
      </c>
      <c r="V801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('2025-1','7','41','Catedra','34328810','JARAMILLO CAICEDO KATHERINE','','','8','','Popayán','no','no','1','4');</v>
      </c>
      <c r="W801" s="59" t="s">
        <v>981</v>
      </c>
      <c r="X801" s="105" t="s">
        <v>982</v>
      </c>
    </row>
    <row r="802" spans="1:24" ht="99.75" x14ac:dyDescent="0.2">
      <c r="A802" s="59" t="s">
        <v>625</v>
      </c>
      <c r="B802" s="59" t="s">
        <v>55</v>
      </c>
      <c r="C802" s="59" t="s">
        <v>535</v>
      </c>
      <c r="D802" s="59">
        <v>1136887000</v>
      </c>
      <c r="E802" s="59" t="s">
        <v>909</v>
      </c>
      <c r="F802" s="59" t="s">
        <v>672</v>
      </c>
      <c r="I802" s="59">
        <v>2</v>
      </c>
      <c r="K802" s="59" t="s">
        <v>660</v>
      </c>
      <c r="L802" s="59" t="s">
        <v>1394</v>
      </c>
      <c r="M802" s="59">
        <v>41</v>
      </c>
      <c r="N802" s="59">
        <v>7</v>
      </c>
      <c r="U802" s="115" t="s">
        <v>1362</v>
      </c>
      <c r="V802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('2025-1','7','41','Catedra','1136887000','PISSO ORDOÑEZ JOSÉ RAFAEL','','','2','','Popayán','no','no','1','2.5');</v>
      </c>
      <c r="W802" s="59" t="s">
        <v>981</v>
      </c>
      <c r="X802" s="105" t="s">
        <v>982</v>
      </c>
    </row>
    <row r="803" spans="1:24" ht="99.75" x14ac:dyDescent="0.2">
      <c r="A803" s="59" t="s">
        <v>625</v>
      </c>
      <c r="B803" s="59" t="s">
        <v>55</v>
      </c>
      <c r="C803" s="59" t="s">
        <v>535</v>
      </c>
      <c r="D803" s="59">
        <v>76327894</v>
      </c>
      <c r="E803" s="59" t="s">
        <v>910</v>
      </c>
      <c r="F803" s="59" t="s">
        <v>672</v>
      </c>
      <c r="I803" s="59">
        <v>8</v>
      </c>
      <c r="K803" s="59" t="s">
        <v>660</v>
      </c>
      <c r="L803" s="59">
        <v>4</v>
      </c>
      <c r="M803" s="59">
        <v>41</v>
      </c>
      <c r="N803" s="59">
        <v>7</v>
      </c>
      <c r="U803" s="115" t="s">
        <v>1362</v>
      </c>
      <c r="V803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('2025-1','7','41','Catedra','76327894','SARZOSA FLETCHER ADRIAN HERNANDO','','','8','','Popayán','no','no','1','4');</v>
      </c>
      <c r="W803" s="59" t="s">
        <v>981</v>
      </c>
      <c r="X803" s="105" t="s">
        <v>982</v>
      </c>
    </row>
    <row r="804" spans="1:24" ht="99.75" x14ac:dyDescent="0.2">
      <c r="A804" s="59" t="s">
        <v>625</v>
      </c>
      <c r="B804" s="59" t="s">
        <v>55</v>
      </c>
      <c r="C804" s="59" t="s">
        <v>535</v>
      </c>
      <c r="D804" s="59">
        <v>10533944</v>
      </c>
      <c r="E804" s="59" t="s">
        <v>911</v>
      </c>
      <c r="F804" s="59" t="s">
        <v>672</v>
      </c>
      <c r="I804" s="59">
        <v>8</v>
      </c>
      <c r="K804" s="59" t="s">
        <v>660</v>
      </c>
      <c r="L804" s="59">
        <v>4</v>
      </c>
      <c r="M804" s="59">
        <v>41</v>
      </c>
      <c r="N804" s="59">
        <v>7</v>
      </c>
      <c r="U804" s="115" t="s">
        <v>1362</v>
      </c>
      <c r="V804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('2025-1','7','41','Catedra','10533944','TORRES CABRERA FRANKLIN IGNACIO','','','8','','Popayán','no','no','1','4');</v>
      </c>
      <c r="W804" s="59" t="s">
        <v>981</v>
      </c>
      <c r="X804" s="105" t="s">
        <v>982</v>
      </c>
    </row>
    <row r="805" spans="1:24" ht="99.75" x14ac:dyDescent="0.2">
      <c r="A805" s="59" t="s">
        <v>625</v>
      </c>
      <c r="B805" s="59" t="s">
        <v>60</v>
      </c>
      <c r="C805" s="59" t="s">
        <v>535</v>
      </c>
      <c r="D805" s="59">
        <v>1061688106</v>
      </c>
      <c r="E805" s="59" t="s">
        <v>912</v>
      </c>
      <c r="F805" s="59" t="s">
        <v>672</v>
      </c>
      <c r="I805" s="59">
        <v>4</v>
      </c>
      <c r="K805" s="59" t="s">
        <v>660</v>
      </c>
      <c r="L805" s="59" t="s">
        <v>1396</v>
      </c>
      <c r="M805" s="59">
        <v>42</v>
      </c>
      <c r="N805" s="59">
        <v>7</v>
      </c>
      <c r="U805" s="115" t="s">
        <v>1362</v>
      </c>
      <c r="V805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('2025-1','7','42','Catedra','1061688106','ARBOLEDA CAMPO ADRIANA PAOLA','','','4','','Popayán','no','no','1','4.5');</v>
      </c>
      <c r="W805" s="59" t="s">
        <v>981</v>
      </c>
      <c r="X805" s="105" t="s">
        <v>982</v>
      </c>
    </row>
    <row r="806" spans="1:24" ht="99.75" x14ac:dyDescent="0.2">
      <c r="A806" s="59" t="s">
        <v>625</v>
      </c>
      <c r="B806" s="59" t="s">
        <v>60</v>
      </c>
      <c r="C806" s="59" t="s">
        <v>535</v>
      </c>
      <c r="D806" s="59">
        <v>10302889</v>
      </c>
      <c r="E806" s="59" t="s">
        <v>913</v>
      </c>
      <c r="F806" s="59" t="s">
        <v>672</v>
      </c>
      <c r="I806" s="59">
        <v>4</v>
      </c>
      <c r="K806" s="59" t="s">
        <v>660</v>
      </c>
      <c r="L806" s="59">
        <v>3</v>
      </c>
      <c r="M806" s="59">
        <v>42</v>
      </c>
      <c r="N806" s="59">
        <v>7</v>
      </c>
      <c r="U806" s="115" t="s">
        <v>1362</v>
      </c>
      <c r="V806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('2025-1','7','42','Catedra','10302889','BAZANTE MOLANO EDUARDO ANDRES','','','4','','Popayán','no','no','1','3');</v>
      </c>
      <c r="W806" s="59" t="s">
        <v>981</v>
      </c>
      <c r="X806" s="105" t="s">
        <v>982</v>
      </c>
    </row>
    <row r="807" spans="1:24" ht="99.75" x14ac:dyDescent="0.2">
      <c r="A807" s="59" t="s">
        <v>625</v>
      </c>
      <c r="B807" s="59" t="s">
        <v>60</v>
      </c>
      <c r="C807" s="59" t="s">
        <v>535</v>
      </c>
      <c r="D807" s="59">
        <v>1061722037</v>
      </c>
      <c r="E807" s="59" t="s">
        <v>914</v>
      </c>
      <c r="F807" s="59" t="s">
        <v>672</v>
      </c>
      <c r="I807" s="59">
        <v>6</v>
      </c>
      <c r="K807" s="59" t="s">
        <v>660</v>
      </c>
      <c r="L807" s="59" t="s">
        <v>1395</v>
      </c>
      <c r="M807" s="59">
        <v>42</v>
      </c>
      <c r="N807" s="59">
        <v>7</v>
      </c>
      <c r="U807" s="115" t="s">
        <v>1362</v>
      </c>
      <c r="V807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('2025-1','7','42','Catedra','1061722037','CASTRO RODRIGUEZ LEIDI MARCELA','','','6','','Popayán','no','no','1','3.5');</v>
      </c>
      <c r="W807" s="59" t="s">
        <v>981</v>
      </c>
      <c r="X807" s="105" t="s">
        <v>982</v>
      </c>
    </row>
    <row r="808" spans="1:24" ht="99.75" x14ac:dyDescent="0.2">
      <c r="A808" s="59" t="s">
        <v>625</v>
      </c>
      <c r="B808" s="59" t="s">
        <v>60</v>
      </c>
      <c r="C808" s="59" t="s">
        <v>535</v>
      </c>
      <c r="D808" s="59">
        <v>1113649181</v>
      </c>
      <c r="E808" s="59" t="s">
        <v>915</v>
      </c>
      <c r="F808" s="59" t="s">
        <v>672</v>
      </c>
      <c r="I808" s="59">
        <v>4</v>
      </c>
      <c r="K808" s="59" t="s">
        <v>660</v>
      </c>
      <c r="L808" s="59">
        <v>3</v>
      </c>
      <c r="M808" s="59">
        <v>42</v>
      </c>
      <c r="N808" s="59">
        <v>7</v>
      </c>
      <c r="U808" s="115" t="s">
        <v>1362</v>
      </c>
      <c r="V808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('2025-1','7','42','Catedra','1113649181','HURTADO QUINTERO WILLIAM FELIPE','','','4','','Popayán','no','no','1','3');</v>
      </c>
      <c r="W808" s="59" t="s">
        <v>981</v>
      </c>
      <c r="X808" s="105" t="s">
        <v>982</v>
      </c>
    </row>
    <row r="809" spans="1:24" ht="99.75" x14ac:dyDescent="0.2">
      <c r="A809" s="59" t="s">
        <v>625</v>
      </c>
      <c r="B809" s="59" t="s">
        <v>60</v>
      </c>
      <c r="C809" s="59" t="s">
        <v>535</v>
      </c>
      <c r="D809" s="59">
        <v>16842979</v>
      </c>
      <c r="E809" s="59" t="s">
        <v>916</v>
      </c>
      <c r="F809" s="59" t="s">
        <v>672</v>
      </c>
      <c r="I809" s="59">
        <v>8</v>
      </c>
      <c r="K809" s="59" t="s">
        <v>660</v>
      </c>
      <c r="L809" s="59">
        <v>3</v>
      </c>
      <c r="M809" s="59">
        <v>42</v>
      </c>
      <c r="N809" s="59">
        <v>7</v>
      </c>
      <c r="U809" s="115" t="s">
        <v>1362</v>
      </c>
      <c r="V809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('2025-1','7','42','Catedra','16842979','RESTREPO ORREGO LUCAS ANDRÉS','','','8','','Popayán','no','no','1','3');</v>
      </c>
      <c r="W809" s="59" t="s">
        <v>981</v>
      </c>
      <c r="X809" s="105" t="s">
        <v>982</v>
      </c>
    </row>
    <row r="810" spans="1:24" ht="99.75" x14ac:dyDescent="0.2">
      <c r="A810" s="59" t="s">
        <v>66</v>
      </c>
      <c r="B810" s="59" t="s">
        <v>67</v>
      </c>
      <c r="C810" s="59" t="s">
        <v>535</v>
      </c>
      <c r="D810" s="59">
        <v>76327542</v>
      </c>
      <c r="E810" s="59" t="s">
        <v>917</v>
      </c>
      <c r="F810" s="59" t="s">
        <v>672</v>
      </c>
      <c r="I810" s="59">
        <v>10</v>
      </c>
      <c r="K810" s="59" t="s">
        <v>660</v>
      </c>
      <c r="L810" s="59">
        <v>4</v>
      </c>
      <c r="M810" s="59">
        <v>43</v>
      </c>
      <c r="N810" s="59">
        <v>8</v>
      </c>
      <c r="U810" s="115" t="s">
        <v>1362</v>
      </c>
      <c r="V810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('2025-1','8','43','Catedra','76327542','CAJAS JOAQUI JOSE JULIAN','','','10','','Popayán','no','no','1','4');</v>
      </c>
      <c r="W810" s="59" t="s">
        <v>981</v>
      </c>
      <c r="X810" s="105" t="s">
        <v>982</v>
      </c>
    </row>
    <row r="811" spans="1:24" ht="99.75" x14ac:dyDescent="0.2">
      <c r="A811" s="59" t="s">
        <v>66</v>
      </c>
      <c r="B811" s="59" t="s">
        <v>67</v>
      </c>
      <c r="C811" s="59" t="s">
        <v>535</v>
      </c>
      <c r="D811" s="59">
        <v>4617585</v>
      </c>
      <c r="E811" s="59" t="s">
        <v>918</v>
      </c>
      <c r="F811" s="59" t="s">
        <v>672</v>
      </c>
      <c r="I811" s="59">
        <v>10</v>
      </c>
      <c r="K811" s="59" t="s">
        <v>660</v>
      </c>
      <c r="L811" s="59">
        <v>4</v>
      </c>
      <c r="M811" s="59">
        <v>43</v>
      </c>
      <c r="N811" s="59">
        <v>8</v>
      </c>
      <c r="U811" s="115" t="s">
        <v>1362</v>
      </c>
      <c r="V811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('2025-1','8','43','Catedra','4617585','ELJACH CANENCIO FABIÁN ANDRÉS','','','10','','Popayán','no','no','1','4');</v>
      </c>
      <c r="W811" s="59" t="s">
        <v>981</v>
      </c>
      <c r="X811" s="105" t="s">
        <v>982</v>
      </c>
    </row>
    <row r="812" spans="1:24" ht="99.75" x14ac:dyDescent="0.2">
      <c r="A812" s="59" t="s">
        <v>66</v>
      </c>
      <c r="B812" s="59" t="s">
        <v>67</v>
      </c>
      <c r="C812" s="59" t="s">
        <v>535</v>
      </c>
      <c r="D812" s="59">
        <v>34559148</v>
      </c>
      <c r="E812" s="59" t="s">
        <v>919</v>
      </c>
      <c r="F812" s="59" t="s">
        <v>672</v>
      </c>
      <c r="I812" s="59">
        <v>6</v>
      </c>
      <c r="K812" s="59" t="s">
        <v>660</v>
      </c>
      <c r="L812" s="59" t="s">
        <v>1395</v>
      </c>
      <c r="M812" s="59">
        <v>43</v>
      </c>
      <c r="N812" s="59">
        <v>8</v>
      </c>
      <c r="U812" s="115" t="s">
        <v>1362</v>
      </c>
      <c r="V812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('2025-1','8','43','Catedra','34559148','IMBACHÍ CERÓN YENNY PATRICIA','','','6','','Popayán','no','no','1','3.5');</v>
      </c>
      <c r="W812" s="59" t="s">
        <v>981</v>
      </c>
      <c r="X812" s="105" t="s">
        <v>982</v>
      </c>
    </row>
    <row r="813" spans="1:24" ht="99.75" x14ac:dyDescent="0.2">
      <c r="A813" s="59" t="s">
        <v>66</v>
      </c>
      <c r="B813" s="59" t="s">
        <v>67</v>
      </c>
      <c r="C813" s="59" t="s">
        <v>535</v>
      </c>
      <c r="D813" s="59">
        <v>1061718408</v>
      </c>
      <c r="E813" s="59" t="s">
        <v>920</v>
      </c>
      <c r="F813" s="59" t="s">
        <v>672</v>
      </c>
      <c r="I813" s="59">
        <v>11</v>
      </c>
      <c r="K813" s="59" t="s">
        <v>660</v>
      </c>
      <c r="L813" s="59">
        <v>4</v>
      </c>
      <c r="M813" s="59">
        <v>43</v>
      </c>
      <c r="N813" s="59">
        <v>8</v>
      </c>
      <c r="U813" s="115" t="s">
        <v>1362</v>
      </c>
      <c r="V813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('2025-1','8','43','Catedra','1061718408','MELO ORTIZ JUAN PABLO','','','11','','Popayán','no','no','1','4');</v>
      </c>
      <c r="W813" s="59" t="s">
        <v>981</v>
      </c>
      <c r="X813" s="105" t="s">
        <v>982</v>
      </c>
    </row>
    <row r="814" spans="1:24" ht="99.75" x14ac:dyDescent="0.2">
      <c r="A814" s="59" t="s">
        <v>66</v>
      </c>
      <c r="B814" s="59" t="s">
        <v>67</v>
      </c>
      <c r="C814" s="59" t="s">
        <v>535</v>
      </c>
      <c r="D814" s="59">
        <v>76323481</v>
      </c>
      <c r="E814" s="59" t="s">
        <v>921</v>
      </c>
      <c r="F814" s="59" t="s">
        <v>672</v>
      </c>
      <c r="I814" s="59">
        <v>4</v>
      </c>
      <c r="K814" s="59" t="s">
        <v>660</v>
      </c>
      <c r="L814" s="59">
        <v>3</v>
      </c>
      <c r="M814" s="59">
        <v>43</v>
      </c>
      <c r="N814" s="59">
        <v>8</v>
      </c>
      <c r="U814" s="115" t="s">
        <v>1362</v>
      </c>
      <c r="V814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('2025-1','8','43','Catedra','76323481','QUINTERO QUINTERO JULIÁN ALBERTO','','','4','','Popayán','no','no','1','3');</v>
      </c>
      <c r="W814" s="59" t="s">
        <v>981</v>
      </c>
      <c r="X814" s="105" t="s">
        <v>982</v>
      </c>
    </row>
    <row r="815" spans="1:24" ht="99.75" x14ac:dyDescent="0.2">
      <c r="A815" s="59" t="s">
        <v>66</v>
      </c>
      <c r="B815" s="59" t="s">
        <v>67</v>
      </c>
      <c r="C815" s="59" t="s">
        <v>535</v>
      </c>
      <c r="D815" s="59">
        <v>1061687323</v>
      </c>
      <c r="E815" s="59" t="s">
        <v>922</v>
      </c>
      <c r="F815" s="59" t="s">
        <v>672</v>
      </c>
      <c r="I815" s="59">
        <v>8</v>
      </c>
      <c r="K815" s="59" t="s">
        <v>660</v>
      </c>
      <c r="L815" s="59" t="s">
        <v>1394</v>
      </c>
      <c r="M815" s="59">
        <v>43</v>
      </c>
      <c r="N815" s="59">
        <v>8</v>
      </c>
      <c r="U815" s="115" t="s">
        <v>1362</v>
      </c>
      <c r="V815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('2025-1','8','43','Catedra','1061687323','SANTANILLA SANDOVAL LUIS ALBERTO','','','8','','Popayán','no','no','1','2.5');</v>
      </c>
      <c r="W815" s="59" t="s">
        <v>981</v>
      </c>
      <c r="X815" s="105" t="s">
        <v>982</v>
      </c>
    </row>
    <row r="816" spans="1:24" ht="99.75" x14ac:dyDescent="0.2">
      <c r="A816" s="59" t="s">
        <v>66</v>
      </c>
      <c r="B816" s="59" t="s">
        <v>67</v>
      </c>
      <c r="C816" s="59" t="s">
        <v>535</v>
      </c>
      <c r="D816" s="59">
        <v>16701181</v>
      </c>
      <c r="E816" s="59" t="s">
        <v>923</v>
      </c>
      <c r="F816" s="59" t="s">
        <v>672</v>
      </c>
      <c r="I816" s="59">
        <v>11</v>
      </c>
      <c r="K816" s="59" t="s">
        <v>660</v>
      </c>
      <c r="L816" s="59">
        <v>3</v>
      </c>
      <c r="M816" s="59">
        <v>43</v>
      </c>
      <c r="N816" s="59">
        <v>8</v>
      </c>
      <c r="U816" s="115" t="s">
        <v>1362</v>
      </c>
      <c r="V816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('2025-1','8','43','Catedra','16701181','VELASCO VELASCO  MAURICIO','','','11','','Popayán','no','no','1','3');</v>
      </c>
      <c r="W816" s="59" t="s">
        <v>981</v>
      </c>
      <c r="X816" s="105" t="s">
        <v>982</v>
      </c>
    </row>
    <row r="817" spans="1:24" ht="99.75" x14ac:dyDescent="0.2">
      <c r="A817" s="59" t="s">
        <v>66</v>
      </c>
      <c r="B817" s="59" t="s">
        <v>67</v>
      </c>
      <c r="C817" s="59" t="s">
        <v>535</v>
      </c>
      <c r="D817" s="59">
        <v>1010234267</v>
      </c>
      <c r="E817" s="59" t="s">
        <v>924</v>
      </c>
      <c r="F817" s="59" t="s">
        <v>672</v>
      </c>
      <c r="I817" s="59">
        <v>10</v>
      </c>
      <c r="K817" s="59" t="s">
        <v>660</v>
      </c>
      <c r="L817" s="59">
        <v>3</v>
      </c>
      <c r="M817" s="59">
        <v>43</v>
      </c>
      <c r="N817" s="59">
        <v>8</v>
      </c>
      <c r="U817" s="115" t="s">
        <v>1362</v>
      </c>
      <c r="V817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('2025-1','8','43','Catedra','1010234267','ZAMORA OROZCO LAURA SOFIA','','','10','','Popayán','no','no','1','3');</v>
      </c>
      <c r="W817" s="59" t="s">
        <v>981</v>
      </c>
      <c r="X817" s="105" t="s">
        <v>982</v>
      </c>
    </row>
    <row r="818" spans="1:24" ht="99.75" x14ac:dyDescent="0.2">
      <c r="A818" s="59" t="s">
        <v>66</v>
      </c>
      <c r="B818" s="59" t="s">
        <v>69</v>
      </c>
      <c r="C818" s="59" t="s">
        <v>535</v>
      </c>
      <c r="D818" s="59">
        <v>79914385</v>
      </c>
      <c r="E818" s="59" t="s">
        <v>925</v>
      </c>
      <c r="F818" s="59" t="s">
        <v>672</v>
      </c>
      <c r="I818" s="59">
        <v>6</v>
      </c>
      <c r="K818" s="59" t="s">
        <v>660</v>
      </c>
      <c r="L818" s="59" t="s">
        <v>1395</v>
      </c>
      <c r="M818" s="59">
        <v>45</v>
      </c>
      <c r="N818" s="59">
        <v>8</v>
      </c>
      <c r="U818" s="115" t="s">
        <v>1362</v>
      </c>
      <c r="V818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('2025-1','8','45','Catedra','79914385','DOMINGUEZ PEREZ HERNANDO','','','6','','Popayán','no','no','1','3.5');</v>
      </c>
      <c r="W818" s="59" t="s">
        <v>981</v>
      </c>
      <c r="X818" s="105" t="s">
        <v>982</v>
      </c>
    </row>
    <row r="819" spans="1:24" ht="99.75" x14ac:dyDescent="0.2">
      <c r="A819" s="59" t="s">
        <v>66</v>
      </c>
      <c r="B819" s="59" t="s">
        <v>69</v>
      </c>
      <c r="C819" s="59" t="s">
        <v>535</v>
      </c>
      <c r="D819" s="59">
        <v>1061714419</v>
      </c>
      <c r="E819" s="59" t="s">
        <v>926</v>
      </c>
      <c r="F819" s="59" t="s">
        <v>672</v>
      </c>
      <c r="I819" s="59">
        <v>12</v>
      </c>
      <c r="K819" s="59" t="s">
        <v>660</v>
      </c>
      <c r="L819" s="59" t="s">
        <v>1396</v>
      </c>
      <c r="M819" s="59">
        <v>45</v>
      </c>
      <c r="N819" s="59">
        <v>8</v>
      </c>
      <c r="U819" s="115" t="s">
        <v>1362</v>
      </c>
      <c r="V819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('2025-1','8','45','Catedra','1061714419','MUÑOZ TROCHEZ HENRY MAURICIO','','','12','','Popayán','no','no','1','4.5');</v>
      </c>
      <c r="W819" s="59" t="s">
        <v>981</v>
      </c>
      <c r="X819" s="105" t="s">
        <v>982</v>
      </c>
    </row>
    <row r="820" spans="1:24" ht="99.75" x14ac:dyDescent="0.2">
      <c r="A820" s="59" t="s">
        <v>498</v>
      </c>
      <c r="B820" s="59" t="s">
        <v>642</v>
      </c>
      <c r="C820" s="59" t="s">
        <v>535</v>
      </c>
      <c r="D820" s="59">
        <v>25284921</v>
      </c>
      <c r="E820" s="59" t="s">
        <v>927</v>
      </c>
      <c r="F820" s="59" t="s">
        <v>672</v>
      </c>
      <c r="I820" s="59">
        <v>12</v>
      </c>
      <c r="K820" s="59" t="s">
        <v>660</v>
      </c>
      <c r="L820" s="59">
        <v>3</v>
      </c>
      <c r="M820" s="59">
        <v>51</v>
      </c>
      <c r="N820" s="59">
        <v>9</v>
      </c>
      <c r="U820" s="115" t="s">
        <v>1362</v>
      </c>
      <c r="V820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('2025-1','9','51','Catedra','25284921','HENAO DUQUE SONIA MARITZA','','','12','','Popayán','no','no','1','3');</v>
      </c>
      <c r="W820" s="59" t="s">
        <v>981</v>
      </c>
      <c r="X820" s="105" t="s">
        <v>982</v>
      </c>
    </row>
    <row r="821" spans="1:24" ht="99.75" x14ac:dyDescent="0.2">
      <c r="A821" s="59" t="s">
        <v>498</v>
      </c>
      <c r="B821" s="59" t="s">
        <v>642</v>
      </c>
      <c r="C821" s="59" t="s">
        <v>535</v>
      </c>
      <c r="D821" s="59">
        <v>25277884</v>
      </c>
      <c r="E821" s="59" t="s">
        <v>928</v>
      </c>
      <c r="F821" s="59" t="s">
        <v>672</v>
      </c>
      <c r="I821" s="59">
        <v>4</v>
      </c>
      <c r="K821" s="59" t="s">
        <v>660</v>
      </c>
      <c r="L821" s="59">
        <v>4</v>
      </c>
      <c r="M821" s="59">
        <v>51</v>
      </c>
      <c r="N821" s="59">
        <v>9</v>
      </c>
      <c r="U821" s="115" t="s">
        <v>1362</v>
      </c>
      <c r="V821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('2025-1','9','51','Catedra','25277884','PLAZA PEREZ ALEJANDRA MARIA','','','4','','Popayán','no','no','1','4');</v>
      </c>
      <c r="W821" s="59" t="s">
        <v>981</v>
      </c>
      <c r="X821" s="105" t="s">
        <v>982</v>
      </c>
    </row>
    <row r="822" spans="1:24" ht="99.75" x14ac:dyDescent="0.2">
      <c r="A822" s="59" t="s">
        <v>498</v>
      </c>
      <c r="B822" s="59" t="s">
        <v>507</v>
      </c>
      <c r="C822" s="59" t="s">
        <v>535</v>
      </c>
      <c r="D822" s="59">
        <v>25286084</v>
      </c>
      <c r="E822" s="59" t="s">
        <v>929</v>
      </c>
      <c r="F822" s="59" t="s">
        <v>672</v>
      </c>
      <c r="I822" s="59">
        <v>10</v>
      </c>
      <c r="K822" s="59" t="s">
        <v>660</v>
      </c>
      <c r="L822" s="59">
        <v>4</v>
      </c>
      <c r="M822" s="59">
        <v>52</v>
      </c>
      <c r="N822" s="59">
        <v>9</v>
      </c>
      <c r="U822" s="115" t="s">
        <v>1362</v>
      </c>
      <c r="V822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('2025-1','9','52','Catedra','25286084','GARCES AGREDO SARA DONNELLY','','','10','','Popayán','no','no','1','4');</v>
      </c>
      <c r="W822" s="59" t="s">
        <v>981</v>
      </c>
      <c r="X822" s="105" t="s">
        <v>982</v>
      </c>
    </row>
    <row r="823" spans="1:24" ht="99.75" x14ac:dyDescent="0.2">
      <c r="A823" s="59" t="s">
        <v>498</v>
      </c>
      <c r="B823" s="59" t="s">
        <v>507</v>
      </c>
      <c r="C823" s="59" t="s">
        <v>535</v>
      </c>
      <c r="D823" s="59">
        <v>10299903</v>
      </c>
      <c r="E823" s="59" t="s">
        <v>930</v>
      </c>
      <c r="F823" s="59" t="s">
        <v>672</v>
      </c>
      <c r="I823" s="59">
        <v>12</v>
      </c>
      <c r="K823" s="59" t="s">
        <v>660</v>
      </c>
      <c r="L823" s="59" t="s">
        <v>1395</v>
      </c>
      <c r="M823" s="59">
        <v>52</v>
      </c>
      <c r="N823" s="59">
        <v>9</v>
      </c>
      <c r="U823" s="115" t="s">
        <v>1362</v>
      </c>
      <c r="V823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('2025-1','9','52','Catedra','10299903','GIL PRADO JULIAN ANDRES','','','12','','Popayán','no','no','1','3.5');</v>
      </c>
      <c r="W823" s="59" t="s">
        <v>981</v>
      </c>
      <c r="X823" s="105" t="s">
        <v>982</v>
      </c>
    </row>
    <row r="824" spans="1:24" ht="99.75" x14ac:dyDescent="0.2">
      <c r="A824" s="59" t="s">
        <v>498</v>
      </c>
      <c r="B824" s="59" t="s">
        <v>507</v>
      </c>
      <c r="C824" s="59" t="s">
        <v>535</v>
      </c>
      <c r="D824" s="59">
        <v>1061726592</v>
      </c>
      <c r="E824" s="59" t="s">
        <v>931</v>
      </c>
      <c r="F824" s="59" t="s">
        <v>672</v>
      </c>
      <c r="I824" s="59">
        <v>8</v>
      </c>
      <c r="K824" s="59" t="s">
        <v>660</v>
      </c>
      <c r="L824" s="59">
        <v>4</v>
      </c>
      <c r="M824" s="59">
        <v>52</v>
      </c>
      <c r="N824" s="59">
        <v>9</v>
      </c>
      <c r="U824" s="115" t="s">
        <v>1362</v>
      </c>
      <c r="V824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('2025-1','9','52','Catedra','1061726592','MERA GAONA MARITZA FERNANDA','','','8','','Popayán','no','no','1','4');</v>
      </c>
      <c r="W824" s="59" t="s">
        <v>981</v>
      </c>
      <c r="X824" s="105" t="s">
        <v>982</v>
      </c>
    </row>
    <row r="825" spans="1:24" ht="99.75" x14ac:dyDescent="0.2">
      <c r="A825" s="59" t="s">
        <v>498</v>
      </c>
      <c r="B825" s="59" t="s">
        <v>507</v>
      </c>
      <c r="C825" s="59" t="s">
        <v>535</v>
      </c>
      <c r="D825" s="59">
        <v>1061734971</v>
      </c>
      <c r="E825" s="59" t="s">
        <v>932</v>
      </c>
      <c r="F825" s="59" t="s">
        <v>672</v>
      </c>
      <c r="I825" s="59">
        <v>12</v>
      </c>
      <c r="K825" s="59" t="s">
        <v>660</v>
      </c>
      <c r="L825" s="59">
        <v>2</v>
      </c>
      <c r="M825" s="59">
        <v>52</v>
      </c>
      <c r="N825" s="59">
        <v>9</v>
      </c>
      <c r="U825" s="115" t="s">
        <v>1362</v>
      </c>
      <c r="V825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('2025-1','9','52','Catedra','1061734971','MUÑOZ VELASCO ANA MARÍA','','','12','','Popayán','no','no','1','2');</v>
      </c>
      <c r="W825" s="59" t="s">
        <v>981</v>
      </c>
      <c r="X825" s="105" t="s">
        <v>982</v>
      </c>
    </row>
    <row r="826" spans="1:24" ht="99.75" x14ac:dyDescent="0.2">
      <c r="A826" s="59" t="s">
        <v>498</v>
      </c>
      <c r="B826" s="59" t="s">
        <v>507</v>
      </c>
      <c r="C826" s="59" t="s">
        <v>535</v>
      </c>
      <c r="D826" s="59">
        <v>1061743121</v>
      </c>
      <c r="E826" s="59" t="s">
        <v>933</v>
      </c>
      <c r="F826" s="59" t="s">
        <v>672</v>
      </c>
      <c r="I826" s="59">
        <v>4</v>
      </c>
      <c r="K826" s="59" t="s">
        <v>660</v>
      </c>
      <c r="L826" s="59" t="s">
        <v>1395</v>
      </c>
      <c r="M826" s="59">
        <v>52</v>
      </c>
      <c r="N826" s="59">
        <v>9</v>
      </c>
      <c r="U826" s="115" t="s">
        <v>1362</v>
      </c>
      <c r="V826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('2025-1','9','52','Catedra','1061743121','MUÑOZ VELASCO JORGE ADRIAN','','','4','','Popayán','no','no','1','3.5');</v>
      </c>
      <c r="W826" s="59" t="s">
        <v>981</v>
      </c>
      <c r="X826" s="105" t="s">
        <v>982</v>
      </c>
    </row>
    <row r="827" spans="1:24" ht="99.75" x14ac:dyDescent="0.2">
      <c r="A827" s="59" t="s">
        <v>498</v>
      </c>
      <c r="B827" s="59" t="s">
        <v>507</v>
      </c>
      <c r="C827" s="59" t="s">
        <v>535</v>
      </c>
      <c r="D827" s="59">
        <v>1085319934</v>
      </c>
      <c r="E827" s="59" t="s">
        <v>934</v>
      </c>
      <c r="F827" s="59" t="s">
        <v>672</v>
      </c>
      <c r="I827" s="59">
        <v>4</v>
      </c>
      <c r="K827" s="59" t="s">
        <v>660</v>
      </c>
      <c r="L827" s="59">
        <v>3</v>
      </c>
      <c r="M827" s="59">
        <v>52</v>
      </c>
      <c r="N827" s="59">
        <v>9</v>
      </c>
      <c r="U827" s="115" t="s">
        <v>1362</v>
      </c>
      <c r="V827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('2025-1','9','52','Catedra','1085319934','ORDÓÑEZ BOLAÑOS OSWALDO ANDRÉS','','','4','','Popayán','no','no','1','3');</v>
      </c>
      <c r="W827" s="59" t="s">
        <v>981</v>
      </c>
      <c r="X827" s="105" t="s">
        <v>982</v>
      </c>
    </row>
    <row r="828" spans="1:24" ht="99.75" x14ac:dyDescent="0.2">
      <c r="A828" s="59" t="s">
        <v>498</v>
      </c>
      <c r="B828" s="59" t="s">
        <v>507</v>
      </c>
      <c r="C828" s="59" t="s">
        <v>535</v>
      </c>
      <c r="D828" s="59">
        <v>19476104</v>
      </c>
      <c r="E828" s="59" t="s">
        <v>935</v>
      </c>
      <c r="F828" s="59" t="s">
        <v>672</v>
      </c>
      <c r="I828" s="59">
        <v>12</v>
      </c>
      <c r="K828" s="59" t="s">
        <v>660</v>
      </c>
      <c r="L828" s="59" t="s">
        <v>1396</v>
      </c>
      <c r="M828" s="59">
        <v>52</v>
      </c>
      <c r="N828" s="59">
        <v>9</v>
      </c>
      <c r="U828" s="115" t="s">
        <v>1362</v>
      </c>
      <c r="V828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('2025-1','9','52','Catedra','19476104','ZAMBRANO SEGURA RICARDO ANTONIO','','','12','','Popayán','no','no','1','4.5');</v>
      </c>
      <c r="W828" s="59" t="s">
        <v>981</v>
      </c>
      <c r="X828" s="105" t="s">
        <v>982</v>
      </c>
    </row>
    <row r="829" spans="1:24" ht="99.75" x14ac:dyDescent="0.2">
      <c r="A829" s="59" t="s">
        <v>498</v>
      </c>
      <c r="B829" s="59" t="s">
        <v>507</v>
      </c>
      <c r="C829" s="59" t="s">
        <v>535</v>
      </c>
      <c r="D829" s="59">
        <v>76322742</v>
      </c>
      <c r="E829" s="59" t="s">
        <v>936</v>
      </c>
      <c r="F829" s="59" t="s">
        <v>672</v>
      </c>
      <c r="I829" s="59">
        <v>12</v>
      </c>
      <c r="K829" s="59" t="s">
        <v>660</v>
      </c>
      <c r="L829" s="59">
        <v>5</v>
      </c>
      <c r="M829" s="59">
        <v>52</v>
      </c>
      <c r="N829" s="59">
        <v>9</v>
      </c>
      <c r="U829" s="115" t="s">
        <v>1362</v>
      </c>
      <c r="V829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('2025-1','9','52','Catedra','76322742','ZUÑIGA MUÑOZ RENE FABIAN','','','12','','Popayán','no','no','1','5');</v>
      </c>
      <c r="W829" s="59" t="s">
        <v>981</v>
      </c>
      <c r="X829" s="105" t="s">
        <v>982</v>
      </c>
    </row>
    <row r="830" spans="1:24" ht="99.75" x14ac:dyDescent="0.2">
      <c r="A830" s="59" t="s">
        <v>498</v>
      </c>
      <c r="B830" s="59" t="s">
        <v>513</v>
      </c>
      <c r="C830" s="59" t="s">
        <v>535</v>
      </c>
      <c r="D830" s="59">
        <v>1061703562</v>
      </c>
      <c r="E830" s="59" t="s">
        <v>937</v>
      </c>
      <c r="F830" s="59" t="s">
        <v>672</v>
      </c>
      <c r="I830" s="59">
        <v>4</v>
      </c>
      <c r="K830" s="59" t="s">
        <v>660</v>
      </c>
      <c r="L830" s="59" t="s">
        <v>1395</v>
      </c>
      <c r="M830" s="59">
        <v>49</v>
      </c>
      <c r="N830" s="59">
        <v>9</v>
      </c>
      <c r="U830" s="115" t="s">
        <v>1362</v>
      </c>
      <c r="V830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('2025-1','9','49','Catedra','1061703562','MUÑOZ COLLAZOS CATALINA','','','4','','Popayán','no','no','1','3.5');</v>
      </c>
      <c r="W830" s="59" t="s">
        <v>981</v>
      </c>
      <c r="X830" s="105" t="s">
        <v>982</v>
      </c>
    </row>
    <row r="831" spans="1:24" ht="99.75" x14ac:dyDescent="0.2">
      <c r="A831" s="59" t="s">
        <v>498</v>
      </c>
      <c r="B831" s="59" t="s">
        <v>513</v>
      </c>
      <c r="C831" s="59" t="s">
        <v>535</v>
      </c>
      <c r="D831" s="59">
        <v>1061750396</v>
      </c>
      <c r="E831" s="59" t="s">
        <v>938</v>
      </c>
      <c r="F831" s="59" t="s">
        <v>672</v>
      </c>
      <c r="I831" s="59">
        <v>12</v>
      </c>
      <c r="K831" s="59" t="s">
        <v>660</v>
      </c>
      <c r="L831" s="59">
        <v>3</v>
      </c>
      <c r="M831" s="59">
        <v>49</v>
      </c>
      <c r="N831" s="59">
        <v>9</v>
      </c>
      <c r="U831" s="115" t="s">
        <v>1362</v>
      </c>
      <c r="V831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('2025-1','9','49','Catedra','1061750396','NARVAEZ PLAZA YALENA','','','12','','Popayán','no','no','1','3');</v>
      </c>
      <c r="W831" s="59" t="s">
        <v>981</v>
      </c>
      <c r="X831" s="105" t="s">
        <v>982</v>
      </c>
    </row>
    <row r="832" spans="1:24" ht="99.75" x14ac:dyDescent="0.2">
      <c r="A832" s="59" t="s">
        <v>498</v>
      </c>
      <c r="B832" s="59" t="s">
        <v>513</v>
      </c>
      <c r="C832" s="59" t="s">
        <v>535</v>
      </c>
      <c r="D832" s="62">
        <v>222</v>
      </c>
      <c r="E832" s="59" t="s">
        <v>72</v>
      </c>
      <c r="F832" s="59" t="s">
        <v>672</v>
      </c>
      <c r="I832" s="59">
        <v>12</v>
      </c>
      <c r="K832" s="59" t="s">
        <v>660</v>
      </c>
      <c r="L832" s="59" t="s">
        <v>1395</v>
      </c>
      <c r="M832" s="59">
        <v>49</v>
      </c>
      <c r="N832" s="59">
        <v>9</v>
      </c>
      <c r="U832" s="115" t="s">
        <v>1362</v>
      </c>
      <c r="V832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('2025-1','9','49','Catedra','222','NNN','','','12','','Popayán','no','no','1','3.5');</v>
      </c>
      <c r="W832" s="59" t="s">
        <v>981</v>
      </c>
      <c r="X832" s="105" t="s">
        <v>982</v>
      </c>
    </row>
    <row r="833" spans="1:24" ht="99.75" x14ac:dyDescent="0.2">
      <c r="A833" s="59" t="s">
        <v>498</v>
      </c>
      <c r="B833" s="59" t="s">
        <v>513</v>
      </c>
      <c r="C833" s="59" t="s">
        <v>535</v>
      </c>
      <c r="D833" s="59">
        <v>98386191</v>
      </c>
      <c r="E833" s="59" t="s">
        <v>939</v>
      </c>
      <c r="F833" s="59" t="s">
        <v>672</v>
      </c>
      <c r="I833" s="59">
        <v>12</v>
      </c>
      <c r="K833" s="59" t="s">
        <v>660</v>
      </c>
      <c r="L833" s="59">
        <v>2</v>
      </c>
      <c r="M833" s="59">
        <v>49</v>
      </c>
      <c r="N833" s="59">
        <v>9</v>
      </c>
      <c r="U833" s="115" t="s">
        <v>1362</v>
      </c>
      <c r="V833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('2025-1','9','49','Catedra','98386191','SALAZAR ESPAÑA BYRON GIOVANNY','','','12','','Popayán','no','no','1','2');</v>
      </c>
      <c r="W833" s="59" t="s">
        <v>981</v>
      </c>
      <c r="X833" s="105" t="s">
        <v>982</v>
      </c>
    </row>
    <row r="834" spans="1:24" ht="99.75" x14ac:dyDescent="0.2">
      <c r="A834" s="59" t="s">
        <v>498</v>
      </c>
      <c r="B834" s="59" t="s">
        <v>520</v>
      </c>
      <c r="C834" s="59" t="s">
        <v>535</v>
      </c>
      <c r="D834" s="59">
        <v>1061704887</v>
      </c>
      <c r="E834" s="59" t="s">
        <v>940</v>
      </c>
      <c r="F834" s="59" t="s">
        <v>672</v>
      </c>
      <c r="I834" s="59">
        <v>8</v>
      </c>
      <c r="K834" s="59" t="s">
        <v>660</v>
      </c>
      <c r="L834" s="59" t="s">
        <v>1395</v>
      </c>
      <c r="M834" s="59">
        <v>50</v>
      </c>
      <c r="N834" s="59">
        <v>9</v>
      </c>
      <c r="U834" s="115" t="s">
        <v>1362</v>
      </c>
      <c r="V834" s="104" t="str">
        <f t="shared" si="12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('2025-1','9','50','Catedra','1061704887','ASTAIZA SULEZ WEYMAR ANDRES','','','8','','Popayán','no','no','1','3.5');</v>
      </c>
      <c r="W834" s="59" t="s">
        <v>981</v>
      </c>
      <c r="X834" s="105" t="s">
        <v>982</v>
      </c>
    </row>
    <row r="835" spans="1:24" ht="99.75" x14ac:dyDescent="0.2">
      <c r="A835" s="59" t="s">
        <v>498</v>
      </c>
      <c r="B835" s="59" t="s">
        <v>520</v>
      </c>
      <c r="C835" s="59" t="s">
        <v>535</v>
      </c>
      <c r="D835" s="59">
        <v>1061700907</v>
      </c>
      <c r="E835" s="59" t="s">
        <v>941</v>
      </c>
      <c r="F835" s="59" t="s">
        <v>672</v>
      </c>
      <c r="I835" s="59">
        <v>4</v>
      </c>
      <c r="K835" s="59" t="s">
        <v>660</v>
      </c>
      <c r="L835" s="59">
        <v>3</v>
      </c>
      <c r="M835" s="59">
        <v>50</v>
      </c>
      <c r="N835" s="59">
        <v>9</v>
      </c>
      <c r="U835" s="115" t="s">
        <v>1362</v>
      </c>
      <c r="V835" s="104" t="str">
        <f t="shared" ref="V835:V893" si="13">+U835&amp;N835&amp;X835&amp;M835&amp;X835&amp;F835&amp;X835&amp;D835&amp;X835&amp;E835&amp;X835&amp;G835&amp;X835&amp;H835&amp;X835&amp;I835&amp;X835&amp;J835&amp;X835&amp;K835&amp;X835&amp;"no"&amp;X835&amp;"no"&amp;X835&amp;"1"&amp;X835&amp;L835&amp;"');"</f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('2025-1','9','50','Catedra','1061700907','CASTILLO QUINTERO EDWIN FERNEY','','','4','','Popayán','no','no','1','3');</v>
      </c>
      <c r="W835" s="59" t="s">
        <v>981</v>
      </c>
      <c r="X835" s="105" t="s">
        <v>982</v>
      </c>
    </row>
    <row r="836" spans="1:24" ht="99.75" x14ac:dyDescent="0.2">
      <c r="A836" s="59" t="s">
        <v>24</v>
      </c>
      <c r="B836" s="59" t="s">
        <v>25</v>
      </c>
      <c r="C836" s="59" t="s">
        <v>546</v>
      </c>
      <c r="D836" s="59">
        <v>34567677</v>
      </c>
      <c r="E836" s="59" t="s">
        <v>694</v>
      </c>
      <c r="F836" s="59" t="s">
        <v>672</v>
      </c>
      <c r="J836" s="59">
        <v>4</v>
      </c>
      <c r="K836" s="59" t="s">
        <v>661</v>
      </c>
      <c r="L836" s="59" t="s">
        <v>1394</v>
      </c>
      <c r="M836" s="59">
        <v>4</v>
      </c>
      <c r="N836" s="59">
        <v>2</v>
      </c>
      <c r="U836" s="115" t="s">
        <v>1362</v>
      </c>
      <c r="V836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('2025-1','2','4','Catedra','34567677','GAVILANES CASTILLO ANA CECILIA','','','','4','Regionalización','no','no','1','2.5');</v>
      </c>
      <c r="W836" s="59" t="s">
        <v>981</v>
      </c>
      <c r="X836" s="105" t="s">
        <v>982</v>
      </c>
    </row>
    <row r="837" spans="1:24" ht="99.75" x14ac:dyDescent="0.2">
      <c r="A837" s="59" t="s">
        <v>24</v>
      </c>
      <c r="B837" s="59" t="s">
        <v>25</v>
      </c>
      <c r="C837" s="59" t="s">
        <v>546</v>
      </c>
      <c r="D837" s="59">
        <v>4628185</v>
      </c>
      <c r="E837" s="59" t="s">
        <v>697</v>
      </c>
      <c r="F837" s="59" t="s">
        <v>672</v>
      </c>
      <c r="J837" s="59">
        <v>6</v>
      </c>
      <c r="K837" s="59" t="s">
        <v>661</v>
      </c>
      <c r="L837" s="59">
        <v>4</v>
      </c>
      <c r="M837" s="59">
        <v>4</v>
      </c>
      <c r="N837" s="59">
        <v>2</v>
      </c>
      <c r="U837" s="115" t="s">
        <v>1362</v>
      </c>
      <c r="V837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('2025-1','2','4','Catedra','4628185','HOYOS MARTINEZ DARWIN ELIUTT','','','','6','Regionalización','no','no','1','4');</v>
      </c>
      <c r="W837" s="59" t="s">
        <v>981</v>
      </c>
      <c r="X837" s="105" t="s">
        <v>982</v>
      </c>
    </row>
    <row r="838" spans="1:24" ht="99.75" x14ac:dyDescent="0.2">
      <c r="A838" s="59" t="s">
        <v>24</v>
      </c>
      <c r="B838" s="59" t="s">
        <v>25</v>
      </c>
      <c r="C838" s="59" t="s">
        <v>546</v>
      </c>
      <c r="D838" s="59">
        <v>1061713789</v>
      </c>
      <c r="E838" s="59" t="s">
        <v>942</v>
      </c>
      <c r="F838" s="59" t="s">
        <v>672</v>
      </c>
      <c r="J838" s="59">
        <v>3</v>
      </c>
      <c r="K838" s="59" t="s">
        <v>661</v>
      </c>
      <c r="L838" s="59">
        <v>2</v>
      </c>
      <c r="M838" s="59">
        <v>4</v>
      </c>
      <c r="N838" s="59">
        <v>2</v>
      </c>
      <c r="U838" s="115" t="s">
        <v>1362</v>
      </c>
      <c r="V838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('2025-1','2','4','Catedra','1061713789','MEDINA MARTHA JASMIN','','','','3','Regionalización','no','no','1','2');</v>
      </c>
      <c r="W838" s="59" t="s">
        <v>981</v>
      </c>
      <c r="X838" s="105" t="s">
        <v>982</v>
      </c>
    </row>
    <row r="839" spans="1:24" ht="99.75" x14ac:dyDescent="0.2">
      <c r="A839" s="59" t="s">
        <v>24</v>
      </c>
      <c r="B839" s="59" t="s">
        <v>25</v>
      </c>
      <c r="C839" s="59" t="s">
        <v>546</v>
      </c>
      <c r="D839" s="59">
        <v>34324062</v>
      </c>
      <c r="E839" s="59" t="s">
        <v>943</v>
      </c>
      <c r="F839" s="59" t="s">
        <v>672</v>
      </c>
      <c r="J839" s="59">
        <v>8</v>
      </c>
      <c r="K839" s="59" t="s">
        <v>661</v>
      </c>
      <c r="L839" s="59" t="s">
        <v>1395</v>
      </c>
      <c r="M839" s="59">
        <v>4</v>
      </c>
      <c r="N839" s="59">
        <v>2</v>
      </c>
      <c r="U839" s="115" t="s">
        <v>1362</v>
      </c>
      <c r="V839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('2025-1','2','4','Catedra','34324062','MOLINA QUIJANO LUCIANA','','','','8','Regionalización','no','no','1','3.5');</v>
      </c>
      <c r="W839" s="59" t="s">
        <v>981</v>
      </c>
      <c r="X839" s="105" t="s">
        <v>982</v>
      </c>
    </row>
    <row r="840" spans="1:24" ht="99.75" x14ac:dyDescent="0.2">
      <c r="A840" s="59" t="s">
        <v>24</v>
      </c>
      <c r="B840" s="59" t="s">
        <v>25</v>
      </c>
      <c r="C840" s="59" t="s">
        <v>546</v>
      </c>
      <c r="D840" s="59">
        <v>1110458114</v>
      </c>
      <c r="E840" s="59" t="s">
        <v>944</v>
      </c>
      <c r="F840" s="59" t="s">
        <v>672</v>
      </c>
      <c r="J840" s="59">
        <v>6</v>
      </c>
      <c r="K840" s="59" t="s">
        <v>661</v>
      </c>
      <c r="L840" s="59" t="s">
        <v>1395</v>
      </c>
      <c r="M840" s="59">
        <v>4</v>
      </c>
      <c r="N840" s="59">
        <v>2</v>
      </c>
      <c r="U840" s="115" t="s">
        <v>1362</v>
      </c>
      <c r="V840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('2025-1','2','4','Catedra','1110458114','MONTOYA DEVIA LEIDY MARCELA','','','','6','Regionalización','no','no','1','3.5');</v>
      </c>
      <c r="W840" s="59" t="s">
        <v>981</v>
      </c>
      <c r="X840" s="105" t="s">
        <v>982</v>
      </c>
    </row>
    <row r="841" spans="1:24" ht="99.75" x14ac:dyDescent="0.2">
      <c r="A841" s="59" t="s">
        <v>24</v>
      </c>
      <c r="B841" s="59" t="s">
        <v>25</v>
      </c>
      <c r="C841" s="59" t="s">
        <v>546</v>
      </c>
      <c r="D841" s="59">
        <v>1061822086</v>
      </c>
      <c r="E841" s="59" t="s">
        <v>701</v>
      </c>
      <c r="F841" s="59" t="s">
        <v>672</v>
      </c>
      <c r="J841" s="59">
        <v>5</v>
      </c>
      <c r="K841" s="59" t="s">
        <v>661</v>
      </c>
      <c r="L841" s="59">
        <v>2</v>
      </c>
      <c r="M841" s="59">
        <v>4</v>
      </c>
      <c r="N841" s="59">
        <v>2</v>
      </c>
      <c r="U841" s="115" t="s">
        <v>1362</v>
      </c>
      <c r="V841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('2025-1','2','4','Catedra','1061822086','RIVERA ESCOBAR JUAN DAVID','','','','5','Regionalización','no','no','1','2');</v>
      </c>
      <c r="W841" s="59" t="s">
        <v>981</v>
      </c>
      <c r="X841" s="105" t="s">
        <v>982</v>
      </c>
    </row>
    <row r="842" spans="1:24" ht="114" x14ac:dyDescent="0.2">
      <c r="A842" s="59" t="s">
        <v>24</v>
      </c>
      <c r="B842" s="59" t="s">
        <v>25</v>
      </c>
      <c r="C842" s="59" t="s">
        <v>546</v>
      </c>
      <c r="D842" s="59">
        <v>34331914</v>
      </c>
      <c r="E842" s="59" t="s">
        <v>945</v>
      </c>
      <c r="F842" s="59" t="s">
        <v>672</v>
      </c>
      <c r="J842" s="59">
        <v>7</v>
      </c>
      <c r="K842" s="59" t="s">
        <v>661</v>
      </c>
      <c r="L842" s="59" t="s">
        <v>1395</v>
      </c>
      <c r="M842" s="59">
        <v>4</v>
      </c>
      <c r="N842" s="59">
        <v>2</v>
      </c>
      <c r="U842" s="115" t="s">
        <v>1362</v>
      </c>
      <c r="V842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('2025-1','2','4','Catedra','34331914','SALAZAR SANCHEZ MARGARITA DEL ROSARIO','','','','7','Regionalización','no','no','1','3.5');</v>
      </c>
      <c r="W842" s="59" t="s">
        <v>981</v>
      </c>
      <c r="X842" s="105" t="s">
        <v>982</v>
      </c>
    </row>
    <row r="843" spans="1:24" ht="99.75" x14ac:dyDescent="0.2">
      <c r="A843" s="59" t="s">
        <v>551</v>
      </c>
      <c r="B843" s="59" t="s">
        <v>158</v>
      </c>
      <c r="C843" s="59" t="s">
        <v>546</v>
      </c>
      <c r="D843" s="59">
        <v>1061798222</v>
      </c>
      <c r="E843" s="59" t="s">
        <v>946</v>
      </c>
      <c r="F843" s="59" t="s">
        <v>672</v>
      </c>
      <c r="J843" s="59">
        <v>4</v>
      </c>
      <c r="K843" s="59" t="s">
        <v>661</v>
      </c>
      <c r="L843" s="59">
        <v>3</v>
      </c>
      <c r="M843" s="59">
        <v>21</v>
      </c>
      <c r="N843" s="59">
        <v>4</v>
      </c>
      <c r="U843" s="115" t="s">
        <v>1362</v>
      </c>
      <c r="V843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('2025-1','4','21','Catedra','1061798222','TORRES LEÓN ISABELLA','','','','4','Regionalización','no','no','1','3');</v>
      </c>
      <c r="W843" s="59" t="s">
        <v>981</v>
      </c>
      <c r="X843" s="105" t="s">
        <v>982</v>
      </c>
    </row>
    <row r="844" spans="1:24" ht="99.75" x14ac:dyDescent="0.2">
      <c r="A844" s="59" t="s">
        <v>31</v>
      </c>
      <c r="B844" s="59" t="s">
        <v>44</v>
      </c>
      <c r="C844" s="59" t="s">
        <v>546</v>
      </c>
      <c r="D844" s="59">
        <v>1061774402</v>
      </c>
      <c r="E844" s="59" t="s">
        <v>947</v>
      </c>
      <c r="F844" s="59" t="s">
        <v>672</v>
      </c>
      <c r="J844" s="59">
        <v>12</v>
      </c>
      <c r="K844" s="59" t="s">
        <v>661</v>
      </c>
      <c r="L844" s="59">
        <v>3</v>
      </c>
      <c r="M844" s="59">
        <v>57</v>
      </c>
      <c r="N844" s="59">
        <v>5</v>
      </c>
      <c r="U844" s="115" t="s">
        <v>1362</v>
      </c>
      <c r="V844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('2025-1','5','57','Catedra','1061774402','MOPAN RODRIGUEZ MONICA','','','','12','Regionalización','no','no','1','3');</v>
      </c>
      <c r="W844" s="59" t="s">
        <v>981</v>
      </c>
      <c r="X844" s="105" t="s">
        <v>982</v>
      </c>
    </row>
    <row r="845" spans="1:24" ht="99.75" x14ac:dyDescent="0.2">
      <c r="A845" s="59" t="s">
        <v>31</v>
      </c>
      <c r="B845" s="59" t="s">
        <v>44</v>
      </c>
      <c r="C845" s="59" t="s">
        <v>546</v>
      </c>
      <c r="D845" s="59">
        <v>1061690661</v>
      </c>
      <c r="E845" s="59" t="s">
        <v>948</v>
      </c>
      <c r="F845" s="59" t="s">
        <v>672</v>
      </c>
      <c r="J845" s="59">
        <v>12</v>
      </c>
      <c r="K845" s="59" t="s">
        <v>661</v>
      </c>
      <c r="L845" s="59">
        <v>3</v>
      </c>
      <c r="M845" s="59">
        <v>57</v>
      </c>
      <c r="N845" s="59">
        <v>5</v>
      </c>
      <c r="U845" s="115" t="s">
        <v>1362</v>
      </c>
      <c r="V845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('2025-1','5','57','Catedra','1061690661','MUÑOZ GARCIA CARLOS MARIO','','','','12','Regionalización','no','no','1','3');</v>
      </c>
      <c r="W845" s="59" t="s">
        <v>981</v>
      </c>
      <c r="X845" s="105" t="s">
        <v>982</v>
      </c>
    </row>
    <row r="846" spans="1:24" ht="99.75" x14ac:dyDescent="0.2">
      <c r="A846" s="59" t="s">
        <v>31</v>
      </c>
      <c r="B846" s="59" t="s">
        <v>47</v>
      </c>
      <c r="C846" s="59" t="s">
        <v>546</v>
      </c>
      <c r="D846" s="59">
        <v>1061696213</v>
      </c>
      <c r="E846" s="59" t="s">
        <v>949</v>
      </c>
      <c r="F846" s="59" t="s">
        <v>672</v>
      </c>
      <c r="J846" s="59">
        <v>8</v>
      </c>
      <c r="K846" s="59" t="s">
        <v>661</v>
      </c>
      <c r="L846" s="59">
        <v>3</v>
      </c>
      <c r="M846" s="59">
        <v>30</v>
      </c>
      <c r="N846" s="59">
        <v>5</v>
      </c>
      <c r="U846" s="115" t="s">
        <v>1362</v>
      </c>
      <c r="V846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('2025-1','5','30','Catedra','1061696213','ANCHICO SOLIS MARIA ELENA','','','','8','Regionalización','no','no','1','3');</v>
      </c>
      <c r="W846" s="59" t="s">
        <v>981</v>
      </c>
      <c r="X846" s="105" t="s">
        <v>982</v>
      </c>
    </row>
    <row r="847" spans="1:24" ht="99.75" x14ac:dyDescent="0.2">
      <c r="A847" s="59" t="s">
        <v>31</v>
      </c>
      <c r="B847" s="59" t="s">
        <v>47</v>
      </c>
      <c r="C847" s="59" t="s">
        <v>546</v>
      </c>
      <c r="D847" s="59">
        <v>1061694627</v>
      </c>
      <c r="E847" s="59" t="s">
        <v>950</v>
      </c>
      <c r="F847" s="59" t="s">
        <v>672</v>
      </c>
      <c r="J847" s="59">
        <v>12</v>
      </c>
      <c r="K847" s="59" t="s">
        <v>661</v>
      </c>
      <c r="L847" s="59">
        <v>3</v>
      </c>
      <c r="M847" s="59">
        <v>30</v>
      </c>
      <c r="N847" s="59">
        <v>5</v>
      </c>
      <c r="U847" s="115" t="s">
        <v>1362</v>
      </c>
      <c r="V847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('2025-1','5','30','Catedra','1061694627','MARTÍNEZ ORTEGA HÉCTOR WÍLMER','','','','12','Regionalización','no','no','1','3');</v>
      </c>
      <c r="W847" s="59" t="s">
        <v>981</v>
      </c>
      <c r="X847" s="105" t="s">
        <v>982</v>
      </c>
    </row>
    <row r="848" spans="1:24" ht="99.75" x14ac:dyDescent="0.2">
      <c r="A848" s="59" t="s">
        <v>31</v>
      </c>
      <c r="B848" s="59" t="s">
        <v>47</v>
      </c>
      <c r="C848" s="59" t="s">
        <v>546</v>
      </c>
      <c r="D848" s="59">
        <v>39574357</v>
      </c>
      <c r="E848" s="59" t="s">
        <v>951</v>
      </c>
      <c r="F848" s="59" t="s">
        <v>672</v>
      </c>
      <c r="J848" s="59">
        <v>8</v>
      </c>
      <c r="K848" s="59" t="s">
        <v>661</v>
      </c>
      <c r="L848" s="59">
        <v>3</v>
      </c>
      <c r="M848" s="59">
        <v>30</v>
      </c>
      <c r="N848" s="59">
        <v>5</v>
      </c>
      <c r="U848" s="115" t="s">
        <v>1362</v>
      </c>
      <c r="V848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('2025-1','5','30','Catedra','39574357','NUÑEZ RODRIGUEZ  LISET','','','','8','Regionalización','no','no','1','3');</v>
      </c>
      <c r="W848" s="59" t="s">
        <v>981</v>
      </c>
      <c r="X848" s="105" t="s">
        <v>982</v>
      </c>
    </row>
    <row r="849" spans="1:24" ht="99.75" x14ac:dyDescent="0.2">
      <c r="A849" s="59" t="s">
        <v>625</v>
      </c>
      <c r="B849" s="59" t="s">
        <v>49</v>
      </c>
      <c r="C849" s="59" t="s">
        <v>546</v>
      </c>
      <c r="D849" s="59">
        <v>20829346</v>
      </c>
      <c r="E849" s="59" t="s">
        <v>952</v>
      </c>
      <c r="F849" s="59" t="s">
        <v>672</v>
      </c>
      <c r="J849" s="59">
        <v>12</v>
      </c>
      <c r="K849" s="59" t="s">
        <v>661</v>
      </c>
      <c r="L849" s="59" t="s">
        <v>1394</v>
      </c>
      <c r="M849" s="59">
        <v>39</v>
      </c>
      <c r="N849" s="59">
        <v>7</v>
      </c>
      <c r="U849" s="115" t="s">
        <v>1362</v>
      </c>
      <c r="V849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('2025-1','7','39','Catedra','20829346','LONDOÑO LUNA OLGA LUCIA','','','','12','Regionalización','no','no','1','2.5');</v>
      </c>
      <c r="W849" s="59" t="s">
        <v>981</v>
      </c>
      <c r="X849" s="105" t="s">
        <v>982</v>
      </c>
    </row>
    <row r="850" spans="1:24" ht="99.75" x14ac:dyDescent="0.2">
      <c r="A850" s="59" t="s">
        <v>625</v>
      </c>
      <c r="B850" s="59" t="s">
        <v>49</v>
      </c>
      <c r="C850" s="59" t="s">
        <v>546</v>
      </c>
      <c r="D850" s="59">
        <v>34558741</v>
      </c>
      <c r="E850" s="59" t="s">
        <v>953</v>
      </c>
      <c r="F850" s="59" t="s">
        <v>672</v>
      </c>
      <c r="J850" s="59">
        <v>6</v>
      </c>
      <c r="K850" s="59" t="s">
        <v>661</v>
      </c>
      <c r="L850" s="59" t="s">
        <v>1395</v>
      </c>
      <c r="M850" s="59">
        <v>39</v>
      </c>
      <c r="N850" s="59">
        <v>7</v>
      </c>
      <c r="U850" s="115" t="s">
        <v>1362</v>
      </c>
      <c r="V850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('2025-1','7','39','Catedra','34558741','PAJOY GONZALEZ SONIA EUGENIA','','','','6','Regionalización','no','no','1','3.5');</v>
      </c>
      <c r="W850" s="59" t="s">
        <v>981</v>
      </c>
      <c r="X850" s="105" t="s">
        <v>982</v>
      </c>
    </row>
    <row r="851" spans="1:24" ht="99.75" x14ac:dyDescent="0.2">
      <c r="A851" s="59" t="s">
        <v>625</v>
      </c>
      <c r="B851" s="59" t="s">
        <v>53</v>
      </c>
      <c r="C851" s="59" t="s">
        <v>546</v>
      </c>
      <c r="D851" s="59">
        <v>4615348</v>
      </c>
      <c r="E851" s="59" t="s">
        <v>954</v>
      </c>
      <c r="F851" s="59" t="s">
        <v>672</v>
      </c>
      <c r="J851" s="59">
        <v>4</v>
      </c>
      <c r="K851" s="59" t="s">
        <v>661</v>
      </c>
      <c r="L851" s="59">
        <v>4</v>
      </c>
      <c r="M851" s="59">
        <v>40</v>
      </c>
      <c r="N851" s="59">
        <v>7</v>
      </c>
      <c r="U851" s="115" t="s">
        <v>1362</v>
      </c>
      <c r="V851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('2025-1','7','40','Catedra','4615348','BOLAÑOS ORDOÑEZ FERNANDO ARCESIO','','','','4','Regionalización','no','no','1','4');</v>
      </c>
      <c r="W851" s="59" t="s">
        <v>981</v>
      </c>
      <c r="X851" s="105" t="s">
        <v>982</v>
      </c>
    </row>
    <row r="852" spans="1:24" ht="99.75" x14ac:dyDescent="0.2">
      <c r="A852" s="59" t="s">
        <v>625</v>
      </c>
      <c r="B852" s="59" t="s">
        <v>53</v>
      </c>
      <c r="C852" s="59" t="s">
        <v>546</v>
      </c>
      <c r="D852" s="59">
        <v>76309509</v>
      </c>
      <c r="E852" s="59" t="s">
        <v>902</v>
      </c>
      <c r="F852" s="59" t="s">
        <v>672</v>
      </c>
      <c r="J852" s="59">
        <v>4</v>
      </c>
      <c r="K852" s="59" t="s">
        <v>661</v>
      </c>
      <c r="L852" s="59">
        <v>4</v>
      </c>
      <c r="M852" s="59">
        <v>40</v>
      </c>
      <c r="N852" s="59">
        <v>7</v>
      </c>
      <c r="U852" s="115" t="s">
        <v>1362</v>
      </c>
      <c r="V852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('2025-1','7','40','Catedra','76309509','CAJAS SARRIA HERNAN DARIO','','','','4','Regionalización','no','no','1','4');</v>
      </c>
      <c r="W852" s="59" t="s">
        <v>981</v>
      </c>
      <c r="X852" s="105" t="s">
        <v>982</v>
      </c>
    </row>
    <row r="853" spans="1:24" ht="99.75" x14ac:dyDescent="0.2">
      <c r="A853" s="59" t="s">
        <v>625</v>
      </c>
      <c r="B853" s="59" t="s">
        <v>53</v>
      </c>
      <c r="C853" s="59" t="s">
        <v>546</v>
      </c>
      <c r="D853" s="59">
        <v>10532521</v>
      </c>
      <c r="E853" s="59" t="s">
        <v>903</v>
      </c>
      <c r="F853" s="59" t="s">
        <v>672</v>
      </c>
      <c r="J853" s="59">
        <v>4</v>
      </c>
      <c r="K853" s="59" t="s">
        <v>661</v>
      </c>
      <c r="L853" s="59" t="s">
        <v>1396</v>
      </c>
      <c r="M853" s="59">
        <v>40</v>
      </c>
      <c r="N853" s="59">
        <v>7</v>
      </c>
      <c r="U853" s="115" t="s">
        <v>1362</v>
      </c>
      <c r="V853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('2025-1','7','40','Catedra','10532521','GOMEZ GOMEZ JESUS ALBERTO','','','','4','Regionalización','no','no','1','4.5');</v>
      </c>
      <c r="W853" s="59" t="s">
        <v>981</v>
      </c>
      <c r="X853" s="105" t="s">
        <v>982</v>
      </c>
    </row>
    <row r="854" spans="1:24" ht="99.75" x14ac:dyDescent="0.2">
      <c r="A854" s="59" t="s">
        <v>625</v>
      </c>
      <c r="B854" s="59" t="s">
        <v>53</v>
      </c>
      <c r="C854" s="59" t="s">
        <v>546</v>
      </c>
      <c r="D854" s="59">
        <v>10538044</v>
      </c>
      <c r="E854" s="59" t="s">
        <v>955</v>
      </c>
      <c r="F854" s="59" t="s">
        <v>672</v>
      </c>
      <c r="J854" s="59">
        <v>4</v>
      </c>
      <c r="K854" s="59" t="s">
        <v>661</v>
      </c>
      <c r="L854" s="59" t="s">
        <v>1396</v>
      </c>
      <c r="M854" s="59">
        <v>40</v>
      </c>
      <c r="N854" s="59">
        <v>7</v>
      </c>
      <c r="U854" s="115" t="s">
        <v>1362</v>
      </c>
      <c r="V854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('2025-1','7','40','Catedra','10538044','GUERRERO OTOYA GERSON AUGUSTO','','','','4','Regionalización','no','no','1','4.5');</v>
      </c>
      <c r="W854" s="59" t="s">
        <v>981</v>
      </c>
      <c r="X854" s="105" t="s">
        <v>982</v>
      </c>
    </row>
    <row r="855" spans="1:24" ht="99.75" x14ac:dyDescent="0.2">
      <c r="A855" s="59" t="s">
        <v>625</v>
      </c>
      <c r="B855" s="59" t="s">
        <v>53</v>
      </c>
      <c r="C855" s="59" t="s">
        <v>546</v>
      </c>
      <c r="D855" s="59">
        <v>10536026</v>
      </c>
      <c r="E855" s="59" t="s">
        <v>956</v>
      </c>
      <c r="F855" s="59" t="s">
        <v>672</v>
      </c>
      <c r="J855" s="59">
        <v>8</v>
      </c>
      <c r="K855" s="59" t="s">
        <v>661</v>
      </c>
      <c r="L855" s="59">
        <v>3</v>
      </c>
      <c r="M855" s="59">
        <v>40</v>
      </c>
      <c r="N855" s="59">
        <v>7</v>
      </c>
      <c r="U855" s="115" t="s">
        <v>1362</v>
      </c>
      <c r="V855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('2025-1','7','40','Catedra','10536026','LARRARTE VASQUEZ  GIOVANNI','','','','8','Regionalización','no','no','1','3');</v>
      </c>
      <c r="W855" s="59" t="s">
        <v>981</v>
      </c>
      <c r="X855" s="105" t="s">
        <v>982</v>
      </c>
    </row>
    <row r="856" spans="1:24" ht="99.75" x14ac:dyDescent="0.2">
      <c r="A856" s="59" t="s">
        <v>625</v>
      </c>
      <c r="B856" s="59" t="s">
        <v>53</v>
      </c>
      <c r="C856" s="59" t="s">
        <v>546</v>
      </c>
      <c r="D856" s="59">
        <v>34555159</v>
      </c>
      <c r="E856" s="59" t="s">
        <v>957</v>
      </c>
      <c r="F856" s="59" t="s">
        <v>672</v>
      </c>
      <c r="J856" s="59">
        <v>6</v>
      </c>
      <c r="K856" s="59" t="s">
        <v>661</v>
      </c>
      <c r="L856" s="59">
        <v>3</v>
      </c>
      <c r="M856" s="59">
        <v>40</v>
      </c>
      <c r="N856" s="59">
        <v>7</v>
      </c>
      <c r="U856" s="115" t="s">
        <v>1362</v>
      </c>
      <c r="V856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('2025-1','7','40','Catedra','34555159','MONTILLA SANDOVAL GLORIA XIMENA','','','','6','Regionalización','no','no','1','3');</v>
      </c>
      <c r="W856" s="59" t="s">
        <v>981</v>
      </c>
      <c r="X856" s="105" t="s">
        <v>982</v>
      </c>
    </row>
    <row r="857" spans="1:24" ht="99.75" x14ac:dyDescent="0.2">
      <c r="A857" s="59" t="s">
        <v>625</v>
      </c>
      <c r="B857" s="59" t="s">
        <v>53</v>
      </c>
      <c r="C857" s="59" t="s">
        <v>546</v>
      </c>
      <c r="D857" s="59">
        <v>94382176</v>
      </c>
      <c r="E857" s="59" t="s">
        <v>958</v>
      </c>
      <c r="F857" s="59" t="s">
        <v>672</v>
      </c>
      <c r="J857" s="59">
        <v>10</v>
      </c>
      <c r="K857" s="59" t="s">
        <v>661</v>
      </c>
      <c r="L857" s="59">
        <v>5</v>
      </c>
      <c r="M857" s="59">
        <v>40</v>
      </c>
      <c r="N857" s="59">
        <v>7</v>
      </c>
      <c r="U857" s="115" t="s">
        <v>1362</v>
      </c>
      <c r="V857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('2025-1','7','40','Catedra','94382176','MUNOZ URCUQUI JAIRO ANTONIO','','','','10','Regionalización','no','no','1','5');</v>
      </c>
      <c r="W857" s="59" t="s">
        <v>981</v>
      </c>
      <c r="X857" s="105" t="s">
        <v>982</v>
      </c>
    </row>
    <row r="858" spans="1:24" ht="99.75" x14ac:dyDescent="0.2">
      <c r="A858" s="59" t="s">
        <v>625</v>
      </c>
      <c r="B858" s="59" t="s">
        <v>53</v>
      </c>
      <c r="C858" s="59" t="s">
        <v>546</v>
      </c>
      <c r="D858" s="59">
        <v>83226251</v>
      </c>
      <c r="E858" s="59" t="s">
        <v>959</v>
      </c>
      <c r="F858" s="59" t="s">
        <v>672</v>
      </c>
      <c r="J858" s="59">
        <v>8</v>
      </c>
      <c r="K858" s="59" t="s">
        <v>661</v>
      </c>
      <c r="L858" s="59">
        <v>4</v>
      </c>
      <c r="M858" s="59">
        <v>40</v>
      </c>
      <c r="N858" s="59">
        <v>7</v>
      </c>
      <c r="U858" s="115" t="s">
        <v>1362</v>
      </c>
      <c r="V858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('2025-1','7','40','Catedra','83226251','NUÑEZ BERMEO JOSE ILARIO','','','','8','Regionalización','no','no','1','4');</v>
      </c>
      <c r="W858" s="59" t="s">
        <v>981</v>
      </c>
      <c r="X858" s="105" t="s">
        <v>982</v>
      </c>
    </row>
    <row r="859" spans="1:24" ht="99.75" x14ac:dyDescent="0.2">
      <c r="A859" s="59" t="s">
        <v>625</v>
      </c>
      <c r="B859" s="59" t="s">
        <v>53</v>
      </c>
      <c r="C859" s="59" t="s">
        <v>546</v>
      </c>
      <c r="D859" s="59">
        <v>10547859</v>
      </c>
      <c r="E859" s="59" t="s">
        <v>960</v>
      </c>
      <c r="F859" s="59" t="s">
        <v>672</v>
      </c>
      <c r="J859" s="59">
        <v>4</v>
      </c>
      <c r="K859" s="59" t="s">
        <v>661</v>
      </c>
      <c r="L859" s="59">
        <v>4</v>
      </c>
      <c r="M859" s="59">
        <v>40</v>
      </c>
      <c r="N859" s="59">
        <v>7</v>
      </c>
      <c r="U859" s="115" t="s">
        <v>1362</v>
      </c>
      <c r="V859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('2025-1','7','40','Catedra','10547859','PAZ CONSTAIN JESUS HERNANDO','','','','4','Regionalización','no','no','1','4');</v>
      </c>
      <c r="W859" s="59" t="s">
        <v>981</v>
      </c>
      <c r="X859" s="105" t="s">
        <v>982</v>
      </c>
    </row>
    <row r="860" spans="1:24" ht="99.75" x14ac:dyDescent="0.2">
      <c r="A860" s="59" t="s">
        <v>625</v>
      </c>
      <c r="B860" s="59" t="s">
        <v>53</v>
      </c>
      <c r="C860" s="59" t="s">
        <v>546</v>
      </c>
      <c r="D860" s="59">
        <v>10521998</v>
      </c>
      <c r="E860" s="59" t="s">
        <v>904</v>
      </c>
      <c r="F860" s="59" t="s">
        <v>672</v>
      </c>
      <c r="J860" s="59">
        <v>6</v>
      </c>
      <c r="K860" s="59" t="s">
        <v>661</v>
      </c>
      <c r="L860" s="59" t="s">
        <v>1394</v>
      </c>
      <c r="M860" s="59">
        <v>40</v>
      </c>
      <c r="N860" s="59">
        <v>7</v>
      </c>
      <c r="U860" s="115" t="s">
        <v>1362</v>
      </c>
      <c r="V860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('2025-1','7','40','Catedra','10521998','PEDROZA BENITEZ REINEL','','','','6','Regionalización','no','no','1','2.5');</v>
      </c>
      <c r="W860" s="59" t="s">
        <v>981</v>
      </c>
      <c r="X860" s="105" t="s">
        <v>982</v>
      </c>
    </row>
    <row r="861" spans="1:24" ht="99.75" x14ac:dyDescent="0.2">
      <c r="A861" s="59" t="s">
        <v>625</v>
      </c>
      <c r="B861" s="59" t="s">
        <v>53</v>
      </c>
      <c r="C861" s="59" t="s">
        <v>546</v>
      </c>
      <c r="D861" s="59">
        <v>10483684</v>
      </c>
      <c r="E861" s="59" t="s">
        <v>961</v>
      </c>
      <c r="F861" s="59" t="s">
        <v>672</v>
      </c>
      <c r="J861" s="59">
        <v>10</v>
      </c>
      <c r="K861" s="59" t="s">
        <v>661</v>
      </c>
      <c r="L861" s="59" t="s">
        <v>1394</v>
      </c>
      <c r="M861" s="59">
        <v>40</v>
      </c>
      <c r="N861" s="59">
        <v>7</v>
      </c>
      <c r="U861" s="115" t="s">
        <v>1362</v>
      </c>
      <c r="V861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('2025-1','7','40','Catedra','10483684','PINO FERNANDO','','','','10','Regionalización','no','no','1','2.5');</v>
      </c>
      <c r="W861" s="59" t="s">
        <v>981</v>
      </c>
      <c r="X861" s="105" t="s">
        <v>982</v>
      </c>
    </row>
    <row r="862" spans="1:24" ht="99.75" x14ac:dyDescent="0.2">
      <c r="A862" s="59" t="s">
        <v>625</v>
      </c>
      <c r="B862" s="59" t="s">
        <v>53</v>
      </c>
      <c r="C862" s="59" t="s">
        <v>546</v>
      </c>
      <c r="D862" s="59">
        <v>10533864</v>
      </c>
      <c r="E862" s="59" t="s">
        <v>962</v>
      </c>
      <c r="F862" s="59" t="s">
        <v>672</v>
      </c>
      <c r="J862" s="59">
        <v>6</v>
      </c>
      <c r="K862" s="59" t="s">
        <v>661</v>
      </c>
      <c r="L862" s="59">
        <v>4</v>
      </c>
      <c r="M862" s="59">
        <v>40</v>
      </c>
      <c r="N862" s="59">
        <v>7</v>
      </c>
      <c r="U862" s="115" t="s">
        <v>1362</v>
      </c>
      <c r="V862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('2025-1','7','40','Catedra','10533864','RUIZ QUIÑONEZ GERARDO ERNESTO','','','','6','Regionalización','no','no','1','4');</v>
      </c>
      <c r="W862" s="59" t="s">
        <v>981</v>
      </c>
      <c r="X862" s="105" t="s">
        <v>982</v>
      </c>
    </row>
    <row r="863" spans="1:24" ht="99.75" x14ac:dyDescent="0.2">
      <c r="A863" s="59" t="s">
        <v>625</v>
      </c>
      <c r="B863" s="59" t="s">
        <v>53</v>
      </c>
      <c r="C863" s="59" t="s">
        <v>546</v>
      </c>
      <c r="D863" s="59">
        <v>10544216</v>
      </c>
      <c r="E863" s="59" t="s">
        <v>963</v>
      </c>
      <c r="F863" s="59" t="s">
        <v>672</v>
      </c>
      <c r="J863" s="59">
        <v>4</v>
      </c>
      <c r="K863" s="59" t="s">
        <v>661</v>
      </c>
      <c r="L863" s="59" t="s">
        <v>1394</v>
      </c>
      <c r="M863" s="59">
        <v>40</v>
      </c>
      <c r="N863" s="59">
        <v>7</v>
      </c>
      <c r="U863" s="115" t="s">
        <v>1362</v>
      </c>
      <c r="V863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('2025-1','7','40','Catedra','10544216','TOBAR MANZANO ALBEIRO NAPOLEON','','','','4','Regionalización','no','no','1','2.5');</v>
      </c>
      <c r="W863" s="59" t="s">
        <v>981</v>
      </c>
      <c r="X863" s="105" t="s">
        <v>982</v>
      </c>
    </row>
    <row r="864" spans="1:24" ht="99.75" x14ac:dyDescent="0.2">
      <c r="A864" s="59" t="s">
        <v>625</v>
      </c>
      <c r="B864" s="59" t="s">
        <v>55</v>
      </c>
      <c r="C864" s="59" t="s">
        <v>546</v>
      </c>
      <c r="D864" s="59">
        <v>12976137</v>
      </c>
      <c r="E864" s="59" t="s">
        <v>905</v>
      </c>
      <c r="F864" s="59" t="s">
        <v>672</v>
      </c>
      <c r="J864" s="59">
        <v>4</v>
      </c>
      <c r="K864" s="59" t="s">
        <v>661</v>
      </c>
      <c r="L864" s="59">
        <v>4</v>
      </c>
      <c r="M864" s="59">
        <v>41</v>
      </c>
      <c r="N864" s="59">
        <v>7</v>
      </c>
      <c r="U864" s="115" t="s">
        <v>1362</v>
      </c>
      <c r="V864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('2025-1','7','41','Catedra','12976137','BURBANO GOYES MANUEL ANTONIO','','','','4','Regionalización','no','no','1','4');</v>
      </c>
      <c r="W864" s="59" t="s">
        <v>981</v>
      </c>
      <c r="X864" s="105" t="s">
        <v>982</v>
      </c>
    </row>
    <row r="865" spans="1:24" ht="99.75" x14ac:dyDescent="0.2">
      <c r="A865" s="59" t="s">
        <v>625</v>
      </c>
      <c r="B865" s="59" t="s">
        <v>55</v>
      </c>
      <c r="C865" s="59" t="s">
        <v>546</v>
      </c>
      <c r="D865" s="59">
        <v>1061697328</v>
      </c>
      <c r="E865" s="59" t="s">
        <v>964</v>
      </c>
      <c r="F865" s="59" t="s">
        <v>672</v>
      </c>
      <c r="J865" s="59">
        <v>4</v>
      </c>
      <c r="K865" s="59" t="s">
        <v>661</v>
      </c>
      <c r="L865" s="59" t="s">
        <v>1395</v>
      </c>
      <c r="M865" s="59">
        <v>41</v>
      </c>
      <c r="N865" s="59">
        <v>7</v>
      </c>
      <c r="U865" s="115" t="s">
        <v>1362</v>
      </c>
      <c r="V865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('2025-1','7','41','Catedra','1061697328','DORADO PAZ MARIA ISABEL','','','','4','Regionalización','no','no','1','3.5');</v>
      </c>
      <c r="W865" s="59" t="s">
        <v>981</v>
      </c>
      <c r="X865" s="105" t="s">
        <v>982</v>
      </c>
    </row>
    <row r="866" spans="1:24" ht="99.75" x14ac:dyDescent="0.2">
      <c r="A866" s="59" t="s">
        <v>625</v>
      </c>
      <c r="B866" s="59" t="s">
        <v>55</v>
      </c>
      <c r="C866" s="59" t="s">
        <v>546</v>
      </c>
      <c r="D866" s="59">
        <v>25272815</v>
      </c>
      <c r="E866" s="59" t="s">
        <v>965</v>
      </c>
      <c r="F866" s="59" t="s">
        <v>672</v>
      </c>
      <c r="J866" s="59">
        <v>8</v>
      </c>
      <c r="K866" s="59" t="s">
        <v>661</v>
      </c>
      <c r="L866" s="59">
        <v>4</v>
      </c>
      <c r="M866" s="59">
        <v>41</v>
      </c>
      <c r="N866" s="59">
        <v>7</v>
      </c>
      <c r="U866" s="115" t="s">
        <v>1362</v>
      </c>
      <c r="V866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('2025-1','7','41','Catedra','25272815','DORADO PAZ MARLEM ELIANA','','','','8','Regionalización','no','no','1','4');</v>
      </c>
      <c r="W866" s="59" t="s">
        <v>981</v>
      </c>
      <c r="X866" s="105" t="s">
        <v>982</v>
      </c>
    </row>
    <row r="867" spans="1:24" ht="99.75" x14ac:dyDescent="0.2">
      <c r="A867" s="59" t="s">
        <v>625</v>
      </c>
      <c r="B867" s="59" t="s">
        <v>55</v>
      </c>
      <c r="C867" s="59" t="s">
        <v>546</v>
      </c>
      <c r="D867" s="59">
        <v>1061805388</v>
      </c>
      <c r="E867" s="59" t="s">
        <v>966</v>
      </c>
      <c r="F867" s="59" t="s">
        <v>672</v>
      </c>
      <c r="J867" s="59">
        <v>10</v>
      </c>
      <c r="K867" s="59" t="s">
        <v>661</v>
      </c>
      <c r="L867" s="59" t="s">
        <v>1394</v>
      </c>
      <c r="M867" s="59">
        <v>41</v>
      </c>
      <c r="N867" s="59">
        <v>7</v>
      </c>
      <c r="U867" s="115" t="s">
        <v>1362</v>
      </c>
      <c r="V867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('2025-1','7','41','Catedra','1061805388','ESCOBAR BEJARANO NICOLAS','','','','10','Regionalización','no','no','1','2.5');</v>
      </c>
      <c r="W867" s="59" t="s">
        <v>981</v>
      </c>
      <c r="X867" s="105" t="s">
        <v>982</v>
      </c>
    </row>
    <row r="868" spans="1:24" ht="99.75" x14ac:dyDescent="0.2">
      <c r="A868" s="59" t="s">
        <v>625</v>
      </c>
      <c r="B868" s="59" t="s">
        <v>55</v>
      </c>
      <c r="C868" s="59" t="s">
        <v>546</v>
      </c>
      <c r="D868" s="59">
        <v>4652674</v>
      </c>
      <c r="E868" s="59" t="s">
        <v>967</v>
      </c>
      <c r="F868" s="59" t="s">
        <v>672</v>
      </c>
      <c r="J868" s="59">
        <v>10</v>
      </c>
      <c r="K868" s="59" t="s">
        <v>661</v>
      </c>
      <c r="L868" s="59">
        <v>4</v>
      </c>
      <c r="M868" s="59">
        <v>41</v>
      </c>
      <c r="N868" s="59">
        <v>7</v>
      </c>
      <c r="U868" s="115" t="s">
        <v>1362</v>
      </c>
      <c r="V868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('2025-1','7','41','Catedra','4652674','ORDOÑEZ ORDOÑEZ RAFAEL ARCESIO','','','','10','Regionalización','no','no','1','4');</v>
      </c>
      <c r="W868" s="59" t="s">
        <v>981</v>
      </c>
      <c r="X868" s="105" t="s">
        <v>982</v>
      </c>
    </row>
    <row r="869" spans="1:24" ht="99.75" x14ac:dyDescent="0.2">
      <c r="A869" s="59" t="s">
        <v>625</v>
      </c>
      <c r="B869" s="59" t="s">
        <v>55</v>
      </c>
      <c r="C869" s="59" t="s">
        <v>546</v>
      </c>
      <c r="D869" s="59">
        <v>34545748</v>
      </c>
      <c r="E869" s="59" t="s">
        <v>968</v>
      </c>
      <c r="F869" s="59" t="s">
        <v>672</v>
      </c>
      <c r="J869" s="59">
        <v>6</v>
      </c>
      <c r="K869" s="59" t="s">
        <v>661</v>
      </c>
      <c r="L869" s="59">
        <v>4</v>
      </c>
      <c r="M869" s="59">
        <v>41</v>
      </c>
      <c r="N869" s="59">
        <v>7</v>
      </c>
      <c r="U869" s="115" t="s">
        <v>1362</v>
      </c>
      <c r="V869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('2025-1','7','41','Catedra','34545748','OROZCO QUINTANA NORA LILIANA','','','','6','Regionalización','no','no','1','4');</v>
      </c>
      <c r="W869" s="59" t="s">
        <v>981</v>
      </c>
      <c r="X869" s="105" t="s">
        <v>982</v>
      </c>
    </row>
    <row r="870" spans="1:24" ht="99.75" x14ac:dyDescent="0.2">
      <c r="A870" s="59" t="s">
        <v>625</v>
      </c>
      <c r="B870" s="59" t="s">
        <v>55</v>
      </c>
      <c r="C870" s="59" t="s">
        <v>546</v>
      </c>
      <c r="D870" s="59">
        <v>27302633</v>
      </c>
      <c r="E870" s="59" t="s">
        <v>969</v>
      </c>
      <c r="F870" s="59" t="s">
        <v>672</v>
      </c>
      <c r="J870" s="59">
        <v>8</v>
      </c>
      <c r="K870" s="59" t="s">
        <v>661</v>
      </c>
      <c r="L870" s="59" t="s">
        <v>1394</v>
      </c>
      <c r="M870" s="59">
        <v>41</v>
      </c>
      <c r="N870" s="59">
        <v>7</v>
      </c>
      <c r="U870" s="115" t="s">
        <v>1362</v>
      </c>
      <c r="V870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('2025-1','7','41','Catedra','27302633','PANTOJA FIGUEROA ANA JANETH','','','','8','Regionalización','no','no','1','2.5');</v>
      </c>
      <c r="W870" s="59" t="s">
        <v>981</v>
      </c>
      <c r="X870" s="105" t="s">
        <v>982</v>
      </c>
    </row>
    <row r="871" spans="1:24" ht="99.75" x14ac:dyDescent="0.2">
      <c r="A871" s="59" t="s">
        <v>625</v>
      </c>
      <c r="B871" s="59" t="s">
        <v>55</v>
      </c>
      <c r="C871" s="59" t="s">
        <v>546</v>
      </c>
      <c r="D871" s="59">
        <v>1136887000</v>
      </c>
      <c r="E871" s="59" t="s">
        <v>909</v>
      </c>
      <c r="F871" s="59" t="s">
        <v>672</v>
      </c>
      <c r="J871" s="59">
        <v>2</v>
      </c>
      <c r="K871" s="59" t="s">
        <v>661</v>
      </c>
      <c r="L871" s="59" t="s">
        <v>1394</v>
      </c>
      <c r="M871" s="59">
        <v>41</v>
      </c>
      <c r="N871" s="59">
        <v>7</v>
      </c>
      <c r="U871" s="115" t="s">
        <v>1362</v>
      </c>
      <c r="V871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('2025-1','7','41','Catedra','1136887000','PISSO ORDOÑEZ JOSÉ RAFAEL','','','','2','Regionalización','no','no','1','2.5');</v>
      </c>
      <c r="W871" s="59" t="s">
        <v>981</v>
      </c>
      <c r="X871" s="105" t="s">
        <v>982</v>
      </c>
    </row>
    <row r="872" spans="1:24" ht="99.75" x14ac:dyDescent="0.2">
      <c r="A872" s="59" t="s">
        <v>625</v>
      </c>
      <c r="B872" s="59" t="s">
        <v>55</v>
      </c>
      <c r="C872" s="59" t="s">
        <v>546</v>
      </c>
      <c r="D872" s="59">
        <v>79532990</v>
      </c>
      <c r="E872" s="59" t="s">
        <v>970</v>
      </c>
      <c r="F872" s="59" t="s">
        <v>672</v>
      </c>
      <c r="J872" s="59">
        <v>4</v>
      </c>
      <c r="K872" s="59" t="s">
        <v>661</v>
      </c>
      <c r="L872" s="59">
        <v>4</v>
      </c>
      <c r="M872" s="59">
        <v>41</v>
      </c>
      <c r="N872" s="59">
        <v>7</v>
      </c>
      <c r="U872" s="115" t="s">
        <v>1362</v>
      </c>
      <c r="V872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('2025-1','7','41','Catedra','79532990','ROZO CORREAL ROMNY','','','','4','Regionalización','no','no','1','4');</v>
      </c>
      <c r="W872" s="59" t="s">
        <v>981</v>
      </c>
      <c r="X872" s="105" t="s">
        <v>982</v>
      </c>
    </row>
    <row r="873" spans="1:24" ht="99.75" x14ac:dyDescent="0.2">
      <c r="A873" s="59" t="s">
        <v>625</v>
      </c>
      <c r="B873" s="59" t="s">
        <v>55</v>
      </c>
      <c r="C873" s="59" t="s">
        <v>546</v>
      </c>
      <c r="D873" s="59">
        <v>1130677480</v>
      </c>
      <c r="E873" s="59" t="s">
        <v>971</v>
      </c>
      <c r="F873" s="59" t="s">
        <v>672</v>
      </c>
      <c r="J873" s="59">
        <v>4</v>
      </c>
      <c r="K873" s="59" t="s">
        <v>661</v>
      </c>
      <c r="L873" s="59">
        <v>3</v>
      </c>
      <c r="M873" s="59">
        <v>41</v>
      </c>
      <c r="N873" s="59">
        <v>7</v>
      </c>
      <c r="U873" s="115" t="s">
        <v>1362</v>
      </c>
      <c r="V873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('2025-1','7','41','Catedra','1130677480','SALAZAR COBO EDGAR GERMAN','','','','4','Regionalización','no','no','1','3');</v>
      </c>
      <c r="W873" s="59" t="s">
        <v>981</v>
      </c>
      <c r="X873" s="105" t="s">
        <v>982</v>
      </c>
    </row>
    <row r="874" spans="1:24" ht="99.75" x14ac:dyDescent="0.2">
      <c r="A874" s="59" t="s">
        <v>625</v>
      </c>
      <c r="B874" s="59" t="s">
        <v>55</v>
      </c>
      <c r="C874" s="59" t="s">
        <v>546</v>
      </c>
      <c r="D874" s="59">
        <v>1061734050</v>
      </c>
      <c r="E874" s="59" t="s">
        <v>972</v>
      </c>
      <c r="F874" s="59" t="s">
        <v>672</v>
      </c>
      <c r="J874" s="59">
        <v>4</v>
      </c>
      <c r="K874" s="59" t="s">
        <v>661</v>
      </c>
      <c r="L874" s="59">
        <v>3</v>
      </c>
      <c r="M874" s="59">
        <v>41</v>
      </c>
      <c r="N874" s="59">
        <v>7</v>
      </c>
      <c r="U874" s="115" t="s">
        <v>1362</v>
      </c>
      <c r="V874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('2025-1','7','41','Catedra','1061734050','SOTO PEREZ CARLOS MARIO','','','','4','Regionalización','no','no','1','3');</v>
      </c>
      <c r="W874" s="59" t="s">
        <v>981</v>
      </c>
      <c r="X874" s="105" t="s">
        <v>982</v>
      </c>
    </row>
    <row r="875" spans="1:24" ht="99.75" x14ac:dyDescent="0.2">
      <c r="A875" s="59" t="s">
        <v>625</v>
      </c>
      <c r="B875" s="59" t="s">
        <v>60</v>
      </c>
      <c r="C875" s="59" t="s">
        <v>546</v>
      </c>
      <c r="D875" s="59">
        <v>10302889</v>
      </c>
      <c r="E875" s="59" t="s">
        <v>913</v>
      </c>
      <c r="F875" s="59" t="s">
        <v>672</v>
      </c>
      <c r="J875" s="59">
        <v>4</v>
      </c>
      <c r="K875" s="59" t="s">
        <v>661</v>
      </c>
      <c r="L875" s="59">
        <v>3</v>
      </c>
      <c r="M875" s="59">
        <v>42</v>
      </c>
      <c r="N875" s="59">
        <v>7</v>
      </c>
      <c r="U875" s="115" t="s">
        <v>1362</v>
      </c>
      <c r="V875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('2025-1','7','42','Catedra','10302889','BAZANTE MOLANO EDUARDO ANDRES','','','','4','Regionalización','no','no','1','3');</v>
      </c>
      <c r="W875" s="59" t="s">
        <v>981</v>
      </c>
      <c r="X875" s="105" t="s">
        <v>982</v>
      </c>
    </row>
    <row r="876" spans="1:24" ht="99.75" x14ac:dyDescent="0.2">
      <c r="A876" s="59" t="s">
        <v>625</v>
      </c>
      <c r="B876" s="59" t="s">
        <v>60</v>
      </c>
      <c r="C876" s="59" t="s">
        <v>546</v>
      </c>
      <c r="D876" s="59">
        <v>1061740306</v>
      </c>
      <c r="E876" s="59" t="s">
        <v>973</v>
      </c>
      <c r="F876" s="59" t="s">
        <v>672</v>
      </c>
      <c r="J876" s="59">
        <v>12</v>
      </c>
      <c r="K876" s="59" t="s">
        <v>661</v>
      </c>
      <c r="L876" s="59">
        <v>4</v>
      </c>
      <c r="M876" s="59">
        <v>42</v>
      </c>
      <c r="N876" s="59">
        <v>7</v>
      </c>
      <c r="U876" s="115" t="s">
        <v>1362</v>
      </c>
      <c r="V876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('2025-1','7','42','Catedra','1061740306','BELALCAZAR CHANTRE DIANA PATRICIA','','','','12','Regionalización','no','no','1','4');</v>
      </c>
      <c r="W876" s="59" t="s">
        <v>981</v>
      </c>
      <c r="X876" s="105" t="s">
        <v>982</v>
      </c>
    </row>
    <row r="877" spans="1:24" ht="99.75" x14ac:dyDescent="0.2">
      <c r="A877" s="59" t="s">
        <v>625</v>
      </c>
      <c r="B877" s="59" t="s">
        <v>60</v>
      </c>
      <c r="C877" s="59" t="s">
        <v>546</v>
      </c>
      <c r="D877" s="59">
        <v>1061758354</v>
      </c>
      <c r="E877" s="59" t="s">
        <v>974</v>
      </c>
      <c r="F877" s="59" t="s">
        <v>672</v>
      </c>
      <c r="J877" s="59">
        <v>8</v>
      </c>
      <c r="K877" s="59" t="s">
        <v>661</v>
      </c>
      <c r="L877" s="59" t="s">
        <v>1394</v>
      </c>
      <c r="M877" s="59">
        <v>42</v>
      </c>
      <c r="N877" s="59">
        <v>7</v>
      </c>
      <c r="U877" s="115" t="s">
        <v>1362</v>
      </c>
      <c r="V877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('2025-1','7','42','Catedra','1061758354','BOLAÑOS CALDON ALDEMAR','','','','8','Regionalización','no','no','1','2.5');</v>
      </c>
      <c r="W877" s="59" t="s">
        <v>981</v>
      </c>
      <c r="X877" s="105" t="s">
        <v>982</v>
      </c>
    </row>
    <row r="878" spans="1:24" ht="99.75" x14ac:dyDescent="0.2">
      <c r="A878" s="59" t="s">
        <v>625</v>
      </c>
      <c r="B878" s="59" t="s">
        <v>60</v>
      </c>
      <c r="C878" s="59" t="s">
        <v>546</v>
      </c>
      <c r="D878" s="59">
        <v>25287914</v>
      </c>
      <c r="E878" s="59" t="s">
        <v>975</v>
      </c>
      <c r="F878" s="59" t="s">
        <v>672</v>
      </c>
      <c r="J878" s="59">
        <v>10</v>
      </c>
      <c r="K878" s="59" t="s">
        <v>661</v>
      </c>
      <c r="L878" s="59" t="s">
        <v>1394</v>
      </c>
      <c r="M878" s="59">
        <v>42</v>
      </c>
      <c r="N878" s="59">
        <v>7</v>
      </c>
      <c r="U878" s="115" t="s">
        <v>1362</v>
      </c>
      <c r="V878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('2025-1','7','42','Catedra','25287914','CHAVES GUERRERO MARIA FERNANDA','','','','10','Regionalización','no','no','1','2.5');</v>
      </c>
      <c r="W878" s="59" t="s">
        <v>981</v>
      </c>
      <c r="X878" s="105" t="s">
        <v>982</v>
      </c>
    </row>
    <row r="879" spans="1:24" ht="99.75" x14ac:dyDescent="0.2">
      <c r="A879" s="59" t="s">
        <v>625</v>
      </c>
      <c r="B879" s="59" t="s">
        <v>60</v>
      </c>
      <c r="C879" s="59" t="s">
        <v>546</v>
      </c>
      <c r="D879" s="59">
        <v>10542594</v>
      </c>
      <c r="E879" s="59" t="s">
        <v>976</v>
      </c>
      <c r="F879" s="59" t="s">
        <v>672</v>
      </c>
      <c r="J879" s="59">
        <v>4</v>
      </c>
      <c r="K879" s="59" t="s">
        <v>661</v>
      </c>
      <c r="L879" s="59" t="s">
        <v>1394</v>
      </c>
      <c r="M879" s="59">
        <v>42</v>
      </c>
      <c r="N879" s="59">
        <v>7</v>
      </c>
      <c r="U879" s="115" t="s">
        <v>1362</v>
      </c>
      <c r="V879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('2025-1','7','42','Catedra','10542594','LOPEZ SACCONI FABRICIO','','','','4','Regionalización','no','no','1','2.5');</v>
      </c>
      <c r="W879" s="59" t="s">
        <v>981</v>
      </c>
      <c r="X879" s="105" t="s">
        <v>982</v>
      </c>
    </row>
    <row r="880" spans="1:24" ht="99.75" x14ac:dyDescent="0.2">
      <c r="A880" s="59" t="s">
        <v>625</v>
      </c>
      <c r="B880" s="59" t="s">
        <v>60</v>
      </c>
      <c r="C880" s="59" t="s">
        <v>546</v>
      </c>
      <c r="D880" s="59">
        <v>10292754</v>
      </c>
      <c r="E880" s="59" t="s">
        <v>977</v>
      </c>
      <c r="F880" s="59" t="s">
        <v>672</v>
      </c>
      <c r="J880" s="59">
        <v>6</v>
      </c>
      <c r="K880" s="59" t="s">
        <v>661</v>
      </c>
      <c r="L880" s="59">
        <v>3</v>
      </c>
      <c r="M880" s="59">
        <v>42</v>
      </c>
      <c r="N880" s="59">
        <v>7</v>
      </c>
      <c r="U880" s="115" t="s">
        <v>1362</v>
      </c>
      <c r="V880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('2025-1','7','42','Catedra','10292754','TOBAR VALLEJO EDINSON','','','','6','Regionalización','no','no','1','3');</v>
      </c>
      <c r="W880" s="59" t="s">
        <v>981</v>
      </c>
      <c r="X880" s="105" t="s">
        <v>982</v>
      </c>
    </row>
    <row r="881" spans="1:24" ht="99.75" x14ac:dyDescent="0.2">
      <c r="A881" s="59" t="s">
        <v>66</v>
      </c>
      <c r="B881" s="59" t="s">
        <v>67</v>
      </c>
      <c r="C881" s="59" t="s">
        <v>546</v>
      </c>
      <c r="D881" s="59">
        <v>34323721</v>
      </c>
      <c r="E881" s="59" t="s">
        <v>978</v>
      </c>
      <c r="F881" s="59" t="s">
        <v>672</v>
      </c>
      <c r="J881" s="59">
        <v>4</v>
      </c>
      <c r="K881" s="59" t="s">
        <v>661</v>
      </c>
      <c r="L881" s="59" t="s">
        <v>1395</v>
      </c>
      <c r="M881" s="59">
        <v>43</v>
      </c>
      <c r="N881" s="59">
        <v>8</v>
      </c>
      <c r="U881" s="115" t="s">
        <v>1362</v>
      </c>
      <c r="V881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('2025-1','8','43','Catedra','34323721','CHIMUNJA GONZALEZ ANA MARIA','','','','4','Regionalización','no','no','1','3.5');</v>
      </c>
      <c r="W881" s="59" t="s">
        <v>981</v>
      </c>
      <c r="X881" s="105" t="s">
        <v>982</v>
      </c>
    </row>
    <row r="882" spans="1:24" ht="99.75" x14ac:dyDescent="0.2">
      <c r="A882" s="59" t="s">
        <v>66</v>
      </c>
      <c r="B882" s="59" t="s">
        <v>67</v>
      </c>
      <c r="C882" s="59" t="s">
        <v>546</v>
      </c>
      <c r="D882" s="62">
        <v>222</v>
      </c>
      <c r="E882" s="59" t="s">
        <v>112</v>
      </c>
      <c r="F882" s="59" t="s">
        <v>672</v>
      </c>
      <c r="J882" s="59">
        <v>4</v>
      </c>
      <c r="K882" s="59" t="s">
        <v>661</v>
      </c>
      <c r="L882" s="59" t="s">
        <v>1395</v>
      </c>
      <c r="M882" s="59">
        <v>43</v>
      </c>
      <c r="N882" s="59">
        <v>8</v>
      </c>
      <c r="U882" s="115" t="s">
        <v>1362</v>
      </c>
      <c r="V882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('2025-1','8','43','Catedra','222','NN','','','','4','Regionalización','no','no','1','3.5');</v>
      </c>
      <c r="W882" s="59" t="s">
        <v>981</v>
      </c>
      <c r="X882" s="105" t="s">
        <v>982</v>
      </c>
    </row>
    <row r="883" spans="1:24" ht="99.75" x14ac:dyDescent="0.2">
      <c r="A883" s="59" t="s">
        <v>66</v>
      </c>
      <c r="B883" s="59" t="s">
        <v>67</v>
      </c>
      <c r="C883" s="59" t="s">
        <v>546</v>
      </c>
      <c r="D883" s="62">
        <v>222</v>
      </c>
      <c r="E883" s="59" t="s">
        <v>112</v>
      </c>
      <c r="F883" s="59" t="s">
        <v>672</v>
      </c>
      <c r="J883" s="59">
        <v>4</v>
      </c>
      <c r="K883" s="59" t="s">
        <v>661</v>
      </c>
      <c r="L883" s="59" t="s">
        <v>1395</v>
      </c>
      <c r="M883" s="59">
        <v>43</v>
      </c>
      <c r="N883" s="59">
        <v>8</v>
      </c>
      <c r="U883" s="115" t="s">
        <v>1362</v>
      </c>
      <c r="V883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('2025-1','8','43','Catedra','222','NN','','','','4','Regionalización','no','no','1','3.5');</v>
      </c>
      <c r="W883" s="59" t="s">
        <v>981</v>
      </c>
      <c r="X883" s="105" t="s">
        <v>982</v>
      </c>
    </row>
    <row r="884" spans="1:24" ht="99.75" x14ac:dyDescent="0.2">
      <c r="A884" s="59" t="s">
        <v>66</v>
      </c>
      <c r="B884" s="59" t="s">
        <v>67</v>
      </c>
      <c r="C884" s="59" t="s">
        <v>546</v>
      </c>
      <c r="D884" s="59">
        <v>1062278180</v>
      </c>
      <c r="E884" s="59" t="s">
        <v>979</v>
      </c>
      <c r="F884" s="59" t="s">
        <v>672</v>
      </c>
      <c r="J884" s="59">
        <v>4</v>
      </c>
      <c r="K884" s="59" t="s">
        <v>661</v>
      </c>
      <c r="L884" s="59" t="s">
        <v>1394</v>
      </c>
      <c r="M884" s="59">
        <v>43</v>
      </c>
      <c r="N884" s="59">
        <v>8</v>
      </c>
      <c r="U884" s="115" t="s">
        <v>1362</v>
      </c>
      <c r="V884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('2025-1','8','43','Catedra','1062278180','ZAPE OROZCO LIGIA MARCELA','','','','4','Regionalización','no','no','1','2.5');</v>
      </c>
      <c r="W884" s="59" t="s">
        <v>981</v>
      </c>
      <c r="X884" s="105" t="s">
        <v>982</v>
      </c>
    </row>
    <row r="885" spans="1:24" ht="99.75" x14ac:dyDescent="0.2">
      <c r="A885" s="59" t="s">
        <v>66</v>
      </c>
      <c r="B885" s="59" t="s">
        <v>471</v>
      </c>
      <c r="C885" s="59" t="s">
        <v>546</v>
      </c>
      <c r="D885" s="59">
        <v>222</v>
      </c>
      <c r="E885" s="59" t="s">
        <v>112</v>
      </c>
      <c r="F885" s="59" t="s">
        <v>672</v>
      </c>
      <c r="J885" s="59">
        <v>2</v>
      </c>
      <c r="K885" s="59" t="s">
        <v>661</v>
      </c>
      <c r="L885" s="59" t="s">
        <v>1395</v>
      </c>
      <c r="M885" s="59">
        <v>44</v>
      </c>
      <c r="N885" s="59">
        <v>8</v>
      </c>
      <c r="U885" s="115" t="s">
        <v>1362</v>
      </c>
      <c r="V885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('2025-1','8','44','Catedra','222','NN','','','','2','Regionalización','no','no','1','3.5');</v>
      </c>
      <c r="W885" s="59" t="s">
        <v>981</v>
      </c>
      <c r="X885" s="105" t="s">
        <v>982</v>
      </c>
    </row>
    <row r="886" spans="1:24" ht="99.75" x14ac:dyDescent="0.2">
      <c r="A886" s="59" t="s">
        <v>66</v>
      </c>
      <c r="B886" s="59" t="s">
        <v>69</v>
      </c>
      <c r="C886" s="59" t="s">
        <v>546</v>
      </c>
      <c r="D886" s="59">
        <v>222</v>
      </c>
      <c r="E886" s="59" t="s">
        <v>112</v>
      </c>
      <c r="F886" s="59" t="s">
        <v>672</v>
      </c>
      <c r="J886" s="59">
        <v>6</v>
      </c>
      <c r="K886" s="59" t="s">
        <v>661</v>
      </c>
      <c r="L886" s="59" t="s">
        <v>1395</v>
      </c>
      <c r="M886" s="59">
        <v>45</v>
      </c>
      <c r="N886" s="59">
        <v>8</v>
      </c>
      <c r="U886" s="115" t="s">
        <v>1362</v>
      </c>
      <c r="V886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('2025-1','8','45','Catedra','222','NN','','','','6','Regionalización','no','no','1','3.5');</v>
      </c>
      <c r="W886" s="59" t="s">
        <v>981</v>
      </c>
      <c r="X886" s="105" t="s">
        <v>982</v>
      </c>
    </row>
    <row r="887" spans="1:24" ht="99.75" x14ac:dyDescent="0.2">
      <c r="A887" s="59" t="s">
        <v>66</v>
      </c>
      <c r="B887" s="59" t="s">
        <v>69</v>
      </c>
      <c r="C887" s="59" t="s">
        <v>546</v>
      </c>
      <c r="D887" s="59">
        <v>222</v>
      </c>
      <c r="E887" s="59" t="s">
        <v>112</v>
      </c>
      <c r="F887" s="59" t="s">
        <v>672</v>
      </c>
      <c r="J887" s="59">
        <v>6</v>
      </c>
      <c r="K887" s="59" t="s">
        <v>661</v>
      </c>
      <c r="L887" s="59" t="s">
        <v>1395</v>
      </c>
      <c r="M887" s="59">
        <v>45</v>
      </c>
      <c r="N887" s="59">
        <v>8</v>
      </c>
      <c r="U887" s="115" t="s">
        <v>1362</v>
      </c>
      <c r="V887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('2025-1','8','45','Catedra','222','NN','','','','6','Regionalización','no','no','1','3.5');</v>
      </c>
      <c r="W887" s="59" t="s">
        <v>981</v>
      </c>
      <c r="X887" s="105" t="s">
        <v>982</v>
      </c>
    </row>
    <row r="888" spans="1:24" ht="99.75" x14ac:dyDescent="0.2">
      <c r="A888" s="59" t="s">
        <v>66</v>
      </c>
      <c r="B888" s="59" t="s">
        <v>69</v>
      </c>
      <c r="C888" s="59" t="s">
        <v>546</v>
      </c>
      <c r="D888" s="59">
        <v>222</v>
      </c>
      <c r="E888" s="59" t="s">
        <v>112</v>
      </c>
      <c r="F888" s="59" t="s">
        <v>672</v>
      </c>
      <c r="J888" s="59">
        <v>4</v>
      </c>
      <c r="K888" s="59" t="s">
        <v>661</v>
      </c>
      <c r="L888" s="59" t="s">
        <v>1395</v>
      </c>
      <c r="M888" s="59">
        <v>45</v>
      </c>
      <c r="N888" s="59">
        <v>8</v>
      </c>
      <c r="U888" s="115" t="s">
        <v>1362</v>
      </c>
      <c r="V888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('2025-1','8','45','Catedra','222','NN','','','','4','Regionalización','no','no','1','3.5');</v>
      </c>
      <c r="W888" s="59" t="s">
        <v>981</v>
      </c>
      <c r="X888" s="105" t="s">
        <v>982</v>
      </c>
    </row>
    <row r="889" spans="1:24" ht="99.75" x14ac:dyDescent="0.2">
      <c r="A889" s="59" t="s">
        <v>66</v>
      </c>
      <c r="B889" s="59" t="s">
        <v>481</v>
      </c>
      <c r="C889" s="59" t="s">
        <v>546</v>
      </c>
      <c r="D889" s="59">
        <v>222</v>
      </c>
      <c r="E889" s="59" t="s">
        <v>112</v>
      </c>
      <c r="F889" s="59" t="s">
        <v>672</v>
      </c>
      <c r="J889" s="59">
        <v>4</v>
      </c>
      <c r="K889" s="59" t="s">
        <v>661</v>
      </c>
      <c r="L889" s="59" t="s">
        <v>1395</v>
      </c>
      <c r="M889" s="59">
        <v>46</v>
      </c>
      <c r="N889" s="59">
        <v>8</v>
      </c>
      <c r="U889" s="115" t="s">
        <v>1362</v>
      </c>
      <c r="V889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('2025-1','8','46','Catedra','222','NN','','','','4','Regionalización','no','no','1','3.5');</v>
      </c>
      <c r="W889" s="59" t="s">
        <v>981</v>
      </c>
      <c r="X889" s="105" t="s">
        <v>982</v>
      </c>
    </row>
    <row r="890" spans="1:24" ht="99.75" x14ac:dyDescent="0.2">
      <c r="A890" s="59" t="s">
        <v>66</v>
      </c>
      <c r="B890" s="59" t="s">
        <v>481</v>
      </c>
      <c r="C890" s="59" t="s">
        <v>546</v>
      </c>
      <c r="D890" s="59">
        <v>222</v>
      </c>
      <c r="E890" s="59" t="s">
        <v>112</v>
      </c>
      <c r="F890" s="59" t="s">
        <v>672</v>
      </c>
      <c r="J890" s="59">
        <v>6</v>
      </c>
      <c r="K890" s="59" t="s">
        <v>661</v>
      </c>
      <c r="L890" s="59" t="s">
        <v>1395</v>
      </c>
      <c r="M890" s="59">
        <v>46</v>
      </c>
      <c r="N890" s="59">
        <v>8</v>
      </c>
      <c r="U890" s="115" t="s">
        <v>1362</v>
      </c>
      <c r="V890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('2025-1','8','46','Catedra','222','NN','','','','6','Regionalización','no','no','1','3.5');</v>
      </c>
      <c r="W890" s="59" t="s">
        <v>981</v>
      </c>
      <c r="X890" s="105" t="s">
        <v>982</v>
      </c>
    </row>
    <row r="891" spans="1:24" ht="99.75" x14ac:dyDescent="0.2">
      <c r="A891" s="59" t="s">
        <v>66</v>
      </c>
      <c r="B891" s="59" t="s">
        <v>481</v>
      </c>
      <c r="C891" s="59" t="s">
        <v>546</v>
      </c>
      <c r="D891" s="59">
        <v>222</v>
      </c>
      <c r="E891" s="59" t="s">
        <v>112</v>
      </c>
      <c r="F891" s="59" t="s">
        <v>672</v>
      </c>
      <c r="J891" s="59">
        <v>4</v>
      </c>
      <c r="K891" s="59" t="s">
        <v>661</v>
      </c>
      <c r="L891" s="59" t="s">
        <v>1395</v>
      </c>
      <c r="M891" s="59">
        <v>46</v>
      </c>
      <c r="N891" s="59">
        <v>8</v>
      </c>
      <c r="U891" s="115" t="s">
        <v>1362</v>
      </c>
      <c r="V891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('2025-1','8','46','Catedra','222','NN','','','','4','Regionalización','no','no','1','3.5');</v>
      </c>
      <c r="W891" s="59" t="s">
        <v>981</v>
      </c>
      <c r="X891" s="105" t="s">
        <v>982</v>
      </c>
    </row>
    <row r="892" spans="1:24" ht="99.75" x14ac:dyDescent="0.2">
      <c r="A892" s="59" t="s">
        <v>66</v>
      </c>
      <c r="B892" s="59" t="s">
        <v>70</v>
      </c>
      <c r="C892" s="59" t="s">
        <v>546</v>
      </c>
      <c r="D892" s="59">
        <v>222</v>
      </c>
      <c r="E892" s="59" t="s">
        <v>112</v>
      </c>
      <c r="F892" s="59" t="s">
        <v>672</v>
      </c>
      <c r="J892" s="59">
        <v>6</v>
      </c>
      <c r="K892" s="59" t="s">
        <v>661</v>
      </c>
      <c r="L892" s="59" t="s">
        <v>1395</v>
      </c>
      <c r="M892" s="59">
        <v>47</v>
      </c>
      <c r="N892" s="59">
        <v>8</v>
      </c>
      <c r="U892" s="115" t="s">
        <v>1362</v>
      </c>
      <c r="V892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('2025-1','8','47','Catedra','222','NN','','','','6','Regionalización','no','no','1','3.5');</v>
      </c>
      <c r="W892" s="59" t="s">
        <v>981</v>
      </c>
      <c r="X892" s="105" t="s">
        <v>982</v>
      </c>
    </row>
    <row r="893" spans="1:24" ht="99.75" x14ac:dyDescent="0.2">
      <c r="A893" s="59" t="s">
        <v>66</v>
      </c>
      <c r="B893" s="59" t="s">
        <v>70</v>
      </c>
      <c r="C893" s="59" t="s">
        <v>546</v>
      </c>
      <c r="D893" s="59">
        <v>222</v>
      </c>
      <c r="E893" s="59" t="s">
        <v>112</v>
      </c>
      <c r="F893" s="59" t="s">
        <v>672</v>
      </c>
      <c r="J893" s="59">
        <v>6</v>
      </c>
      <c r="K893" s="59" t="s">
        <v>661</v>
      </c>
      <c r="L893" s="59" t="s">
        <v>1395</v>
      </c>
      <c r="M893" s="59">
        <v>47</v>
      </c>
      <c r="N893" s="59">
        <v>8</v>
      </c>
      <c r="U893" s="115" t="s">
        <v>1362</v>
      </c>
      <c r="V893" s="104" t="str">
        <f t="shared" si="13"/>
        <v>INSERT INTO `solicitudes` (`anio_semestre`, `facultad_id`, `departamento_id`, `tipo_docente`, `cedula`, `nombre`, `tipo_dedicacion`, `tipo_dedicacion_r`, `horas`, `horas_r`, `sede`, `anexa_hv_docente_nuevo`, `actualiza_hv_antiguo`, `visado`, `puntos`) VALUES
('2025-1','8','47','Catedra','222','NN','','','','6','Regionalización','no','no','1','3.5');</v>
      </c>
      <c r="W893" s="59" t="s">
        <v>981</v>
      </c>
      <c r="X893" s="105" t="s">
        <v>982</v>
      </c>
    </row>
  </sheetData>
  <autoFilter ref="A1:T893" xr:uid="{00000000-0001-0000-0200-000000000000}"/>
  <sortState xmlns:xlrd2="http://schemas.microsoft.com/office/spreadsheetml/2017/richdata2" ref="A2:L557">
    <sortCondition ref="C2:C557"/>
  </sortState>
  <conditionalFormatting sqref="C2:C19">
    <cfRule type="containsText" dxfId="98" priority="321" operator="containsText" text="POP">
      <formula>NOT(ISERROR(SEARCH("POP",C2)))</formula>
    </cfRule>
    <cfRule type="containsText" dxfId="97" priority="320" operator="containsText" text="REG">
      <formula>NOT(ISERROR(SEARCH("REG",C2)))</formula>
    </cfRule>
  </conditionalFormatting>
  <conditionalFormatting sqref="C3">
    <cfRule type="containsText" dxfId="96" priority="303" operator="containsText" text="REG">
      <formula>NOT(ISERROR(SEARCH(("REG"),(C3))))</formula>
    </cfRule>
    <cfRule type="containsText" dxfId="95" priority="304" operator="containsText" text="POP">
      <formula>NOT(ISERROR(SEARCH(("POP"),(C3))))</formula>
    </cfRule>
  </conditionalFormatting>
  <conditionalFormatting sqref="C20:C558">
    <cfRule type="containsText" dxfId="94" priority="29" operator="containsText" text="REG">
      <formula>NOT(ISERROR(SEARCH("REG",C20)))</formula>
    </cfRule>
    <cfRule type="containsText" dxfId="93" priority="30" operator="containsText" text="POP">
      <formula>NOT(ISERROR(SEARCH("POP",C20)))</formula>
    </cfRule>
  </conditionalFormatting>
  <conditionalFormatting sqref="F2:F52">
    <cfRule type="containsText" dxfId="92" priority="319" operator="containsText" text="OCASIONAL">
      <formula>NOT(ISERROR(SEARCH("OCASIONAL",F2)))</formula>
    </cfRule>
    <cfRule type="containsText" dxfId="91" priority="318" operator="containsText" text="CATEDRA">
      <formula>NOT(ISERROR(SEARCH("CATEDRA",F2)))</formula>
    </cfRule>
  </conditionalFormatting>
  <conditionalFormatting sqref="F2:F558">
    <cfRule type="containsText" dxfId="90" priority="20" operator="containsText" text="OCASIONAL">
      <formula>NOT(ISERROR(SEARCH("OCASIONAL",F2)))</formula>
    </cfRule>
    <cfRule type="containsText" dxfId="89" priority="19" operator="containsText" text="CATEDRA">
      <formula>NOT(ISERROR(SEARCH("CATEDRA",F2)))</formula>
    </cfRule>
  </conditionalFormatting>
  <conditionalFormatting sqref="F53:F455">
    <cfRule type="containsText" dxfId="88" priority="150" operator="containsText" text="CATEDRA">
      <formula>NOT(ISERROR(SEARCH("CATEDRA",F53)))</formula>
    </cfRule>
    <cfRule type="containsText" dxfId="87" priority="151" operator="containsText" text="OCASIONAL">
      <formula>NOT(ISERROR(SEARCH("OCASIONAL",F53)))</formula>
    </cfRule>
  </conditionalFormatting>
  <conditionalFormatting sqref="F456">
    <cfRule type="containsText" dxfId="86" priority="144" operator="containsText" text="HRS">
      <formula>NOT(ISERROR(SEARCH("HRS",F456)))</formula>
    </cfRule>
    <cfRule type="containsText" dxfId="85" priority="145" operator="containsText" text="MT">
      <formula>NOT(ISERROR(SEARCH("MT",F456)))</formula>
    </cfRule>
    <cfRule type="containsText" dxfId="84" priority="146" operator="containsText" text="TC">
      <formula>NOT(ISERROR(SEARCH("TC",F456)))</formula>
    </cfRule>
  </conditionalFormatting>
  <conditionalFormatting sqref="F457:F501">
    <cfRule type="containsText" dxfId="83" priority="132" operator="containsText" text="OCASIONAL">
      <formula>NOT(ISERROR(SEARCH("OCASIONAL",F457)))</formula>
    </cfRule>
    <cfRule type="containsText" dxfId="82" priority="131" operator="containsText" text="CATEDRA">
      <formula>NOT(ISERROR(SEARCH("CATEDRA",F457)))</formula>
    </cfRule>
  </conditionalFormatting>
  <conditionalFormatting sqref="F3:H3">
    <cfRule type="containsText" dxfId="81" priority="305" operator="containsText" text="OCASIONAL">
      <formula>NOT(ISERROR(SEARCH(("OCASIONAL"),(F3))))</formula>
    </cfRule>
    <cfRule type="containsText" dxfId="80" priority="306" operator="containsText" text="CÁTEDRA">
      <formula>NOT(ISERROR(SEARCH(("CÁTEDRA"),(F3))))</formula>
    </cfRule>
  </conditionalFormatting>
  <conditionalFormatting sqref="G2:G452">
    <cfRule type="containsText" dxfId="79" priority="13" operator="containsText" text="HRS">
      <formula>NOT(ISERROR(SEARCH("HRS",G2)))</formula>
    </cfRule>
    <cfRule type="containsText" dxfId="78" priority="14" operator="containsText" text="MT">
      <formula>NOT(ISERROR(SEARCH("MT",G2)))</formula>
    </cfRule>
    <cfRule type="containsText" dxfId="77" priority="15" operator="containsText" text="TC">
      <formula>NOT(ISERROR(SEARCH("TC",G2)))</formula>
    </cfRule>
  </conditionalFormatting>
  <conditionalFormatting sqref="G3:H3">
    <cfRule type="containsText" dxfId="76" priority="309" stopIfTrue="1" operator="containsText" text="TC">
      <formula>NOT(ISERROR(SEARCH(("TC"),(G3))))</formula>
    </cfRule>
    <cfRule type="containsText" dxfId="75" priority="307" operator="containsText" text="HRS">
      <formula>NOT(ISERROR(SEARCH(("HRS"),(G3))))</formula>
    </cfRule>
    <cfRule type="containsText" dxfId="74" priority="308" operator="containsText" text="MT">
      <formula>NOT(ISERROR(SEARCH(("MT"),(G3))))</formula>
    </cfRule>
  </conditionalFormatting>
  <conditionalFormatting sqref="G453:H453">
    <cfRule type="cellIs" dxfId="73" priority="152" operator="between">
      <formula>1</formula>
      <formula>12</formula>
    </cfRule>
    <cfRule type="cellIs" dxfId="72" priority="153" operator="equal">
      <formula>20</formula>
    </cfRule>
    <cfRule type="cellIs" dxfId="71" priority="154" operator="equal">
      <formula>40</formula>
    </cfRule>
  </conditionalFormatting>
  <conditionalFormatting sqref="G454:H455">
    <cfRule type="containsText" dxfId="70" priority="12" operator="containsText" text="TC">
      <formula>NOT(ISERROR(SEARCH("TC",G454)))</formula>
    </cfRule>
    <cfRule type="containsText" dxfId="69" priority="10" operator="containsText" text="HRS">
      <formula>NOT(ISERROR(SEARCH("HRS",G454)))</formula>
    </cfRule>
    <cfRule type="containsText" dxfId="68" priority="11" operator="containsText" text="MT">
      <formula>NOT(ISERROR(SEARCH("MT",G454)))</formula>
    </cfRule>
  </conditionalFormatting>
  <conditionalFormatting sqref="G456:H456">
    <cfRule type="cellIs" dxfId="67" priority="143" operator="equal">
      <formula>40</formula>
    </cfRule>
    <cfRule type="cellIs" dxfId="66" priority="142" operator="equal">
      <formula>20</formula>
    </cfRule>
    <cfRule type="cellIs" dxfId="65" priority="141" operator="between">
      <formula>1</formula>
      <formula>12</formula>
    </cfRule>
  </conditionalFormatting>
  <conditionalFormatting sqref="G457:H501">
    <cfRule type="containsText" dxfId="64" priority="9" operator="containsText" text="TC">
      <formula>NOT(ISERROR(SEARCH("TC",G457)))</formula>
    </cfRule>
    <cfRule type="containsText" dxfId="63" priority="8" operator="containsText" text="MT">
      <formula>NOT(ISERROR(SEARCH("MT",G457)))</formula>
    </cfRule>
    <cfRule type="containsText" dxfId="62" priority="7" operator="containsText" text="HRS">
      <formula>NOT(ISERROR(SEARCH("HRS",G457)))</formula>
    </cfRule>
  </conditionalFormatting>
  <conditionalFormatting sqref="G502:I558">
    <cfRule type="containsText" dxfId="61" priority="6" operator="containsText" text="TC">
      <formula>NOT(ISERROR(SEARCH("TC",G502)))</formula>
    </cfRule>
    <cfRule type="containsText" dxfId="60" priority="5" operator="containsText" text="MT">
      <formula>NOT(ISERROR(SEARCH("MT",G502)))</formula>
    </cfRule>
    <cfRule type="containsText" dxfId="59" priority="4" operator="containsText" text="HRS">
      <formula>NOT(ISERROR(SEARCH("HRS",G502)))</formula>
    </cfRule>
  </conditionalFormatting>
  <conditionalFormatting sqref="H2:H52">
    <cfRule type="containsText" dxfId="58" priority="315" operator="containsText" text="HRS">
      <formula>NOT(ISERROR(SEARCH("HRS",H2)))</formula>
    </cfRule>
    <cfRule type="containsText" dxfId="57" priority="316" operator="containsText" text="MT">
      <formula>NOT(ISERROR(SEARCH("MT",H2)))</formula>
    </cfRule>
    <cfRule type="containsText" dxfId="56" priority="317" operator="containsText" text="TC">
      <formula>NOT(ISERROR(SEARCH("TC",H2)))</formula>
    </cfRule>
  </conditionalFormatting>
  <conditionalFormatting sqref="H53:H452">
    <cfRule type="containsText" dxfId="55" priority="157" operator="containsText" text="HRS">
      <formula>NOT(ISERROR(SEARCH("HRS",H53)))</formula>
    </cfRule>
    <cfRule type="containsText" dxfId="54" priority="159" operator="containsText" text="TC">
      <formula>NOT(ISERROR(SEARCH("TC",H53)))</formula>
    </cfRule>
    <cfRule type="containsText" dxfId="53" priority="158" operator="containsText" text="MT">
      <formula>NOT(ISERROR(SEARCH("MT",H53)))</formula>
    </cfRule>
  </conditionalFormatting>
  <conditionalFormatting sqref="I1:I501">
    <cfRule type="cellIs" dxfId="52" priority="1" operator="between">
      <formula>1</formula>
      <formula>12</formula>
    </cfRule>
    <cfRule type="cellIs" dxfId="51" priority="3" operator="equal">
      <formula>40</formula>
    </cfRule>
    <cfRule type="cellIs" dxfId="50" priority="2" operator="equal">
      <formula>20</formula>
    </cfRule>
  </conditionalFormatting>
  <conditionalFormatting sqref="I2:K4 K3:K501 I6:K6 I8:K29 I31:K48 I50:K58 I60:K99 I101:K104 I106:K106 I109:K113 I118:K118 I123:K124 I126:K126 I128:K129 I131:K131 I133:K136 I138:K143 I145:K146 I148:K149 I154:K154 I156:K162 I164:K167 I171:K174 I176:K181 I183:K183 I188:K188 I193:K193 I195:K196 I198:K199 I202:K203 I205:K205 I207:K207 I209:K212 I214:K214 I216:K216 I219:K219 I227:K228 I231:K273 I275:K291 I293:K296 I298:K299 I301:K302 I304:K305 I307:K312 I314:K326 I333:K333 I338:K361 I363:K412 I414:K431 I433:K469 I471:K473 I475:K482 I484:K486 I495:K501">
    <cfRule type="cellIs" dxfId="49" priority="324" operator="between">
      <formula>2</formula>
      <formula>12</formula>
    </cfRule>
    <cfRule type="containsText" dxfId="48" priority="322" operator="containsText" text="40">
      <formula>NOT(ISERROR(SEARCH(("40"),(I2))))</formula>
    </cfRule>
    <cfRule type="containsText" dxfId="47" priority="323" operator="containsText" text="20">
      <formula>NOT(ISERROR(SEARCH(("20"),(I2))))</formula>
    </cfRule>
  </conditionalFormatting>
  <conditionalFormatting sqref="J1:K558">
    <cfRule type="cellIs" dxfId="46" priority="125" operator="between">
      <formula>1</formula>
      <formula>12</formula>
    </cfRule>
    <cfRule type="cellIs" dxfId="45" priority="126" operator="equal">
      <formula>20</formula>
    </cfRule>
    <cfRule type="cellIs" dxfId="44" priority="127" operator="equal">
      <formula>40</formula>
    </cfRule>
  </conditionalFormatting>
  <conditionalFormatting sqref="J502:K512 K503:K558 J514:K516 J523:K558 J502:J558">
    <cfRule type="containsText" dxfId="43" priority="31" operator="containsText" text="40">
      <formula>NOT(ISERROR(SEARCH(("40"),(J502))))</formula>
    </cfRule>
    <cfRule type="containsText" dxfId="42" priority="32" operator="containsText" text="20">
      <formula>NOT(ISERROR(SEARCH(("20"),(J502))))</formula>
    </cfRule>
    <cfRule type="cellIs" dxfId="41" priority="33" operator="between">
      <formula>2</formula>
      <formula>12</formula>
    </cfRule>
  </conditionalFormatting>
  <conditionalFormatting sqref="L1:L66">
    <cfRule type="cellIs" dxfId="40" priority="301" operator="between">
      <formula>100</formula>
      <formula>600</formula>
    </cfRule>
    <cfRule type="cellIs" dxfId="39" priority="302" operator="between">
      <formula>1</formula>
      <formula>6</formula>
    </cfRule>
  </conditionalFormatting>
  <conditionalFormatting sqref="L16:L45">
    <cfRule type="cellIs" dxfId="38" priority="293" operator="between">
      <formula>100</formula>
      <formula>600</formula>
    </cfRule>
    <cfRule type="cellIs" dxfId="37" priority="294" operator="between">
      <formula>1</formula>
      <formula>6</formula>
    </cfRule>
  </conditionalFormatting>
  <conditionalFormatting sqref="L67:L558">
    <cfRule type="cellIs" dxfId="36" priority="124" operator="between">
      <formula>1</formula>
      <formula>6</formula>
    </cfRule>
    <cfRule type="cellIs" dxfId="35" priority="123" operator="between">
      <formula>100</formula>
      <formula>600</formula>
    </cfRule>
  </conditionalFormatting>
  <conditionalFormatting sqref="S1:S501">
    <cfRule type="cellIs" dxfId="34" priority="36" operator="between">
      <formula>1</formula>
      <formula>12</formula>
    </cfRule>
    <cfRule type="cellIs" dxfId="33" priority="37" operator="equal">
      <formula>20</formula>
    </cfRule>
    <cfRule type="cellIs" dxfId="32" priority="38" operator="equal">
      <formula>40</formula>
    </cfRule>
  </conditionalFormatting>
  <conditionalFormatting sqref="S2:S4 S6 S8:S29 S31:S48 S50:S58 S60:S99 S101:S104 S106 S109:S113 S118 S123:S124 S126 S128:S129 S131 S133:S136 S138:S143 S145:S146 S148:S149 S154 S156:S162 S164:S167 S171:S174 S176:S181 S183 S188 S193 S195:S196 S198:S199 S202:S203 S205 S207 S209:S212 S214 S216 S219 S227:S228 S231:S273 S275:S291 S293:S296 S298:S299 S301:S302 S304:S305 S307:S312 S314:S326 S333 S338:S361 S363:S412 S414:S431 S433:S469 S471:S473 S475:S482 S484:S486 S495:S501">
    <cfRule type="cellIs" dxfId="31" priority="74" operator="between">
      <formula>2</formula>
      <formula>12</formula>
    </cfRule>
    <cfRule type="containsText" dxfId="30" priority="73" operator="containsText" text="20">
      <formula>NOT(ISERROR(SEARCH(("20"),(S2))))</formula>
    </cfRule>
    <cfRule type="containsText" dxfId="29" priority="72" operator="containsText" text="40">
      <formula>NOT(ISERROR(SEARCH(("40"),(S2))))</formula>
    </cfRule>
  </conditionalFormatting>
  <conditionalFormatting sqref="T1:T66">
    <cfRule type="cellIs" dxfId="28" priority="66" operator="between">
      <formula>1</formula>
      <formula>6</formula>
    </cfRule>
    <cfRule type="cellIs" dxfId="27" priority="65" operator="between">
      <formula>100</formula>
      <formula>600</formula>
    </cfRule>
  </conditionalFormatting>
  <conditionalFormatting sqref="T16:T45">
    <cfRule type="cellIs" dxfId="26" priority="60" operator="between">
      <formula>1</formula>
      <formula>6</formula>
    </cfRule>
    <cfRule type="cellIs" dxfId="25" priority="59" operator="between">
      <formula>100</formula>
      <formula>600</formula>
    </cfRule>
  </conditionalFormatting>
  <conditionalFormatting sqref="T67:T501">
    <cfRule type="cellIs" dxfId="24" priority="34" operator="between">
      <formula>100</formula>
      <formula>600</formula>
    </cfRule>
    <cfRule type="cellIs" dxfId="23" priority="35" operator="between">
      <formula>1</formula>
      <formula>6</formula>
    </cfRule>
  </conditionalFormatting>
  <pageMargins left="0.70866141732283472" right="0.70866141732283472" top="0.74803149606299213" bottom="1.1417322834645669" header="0" footer="0"/>
  <pageSetup scale="70" orientation="portrait" r:id="rId1"/>
  <headerFooter>
    <oddFooter>&amp;L&amp;D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51"/>
  <sheetViews>
    <sheetView zoomScaleNormal="100" workbookViewId="0">
      <pane ySplit="1" topLeftCell="A46" activePane="bottomLeft" state="frozen"/>
      <selection pane="bottomLeft" activeCell="I1" sqref="A1:I58"/>
    </sheetView>
  </sheetViews>
  <sheetFormatPr baseColWidth="10" defaultColWidth="8.85546875" defaultRowHeight="14.25" x14ac:dyDescent="0.2"/>
  <cols>
    <col min="1" max="1" width="23.28515625" style="59" customWidth="1"/>
    <col min="2" max="2" width="21" style="59" customWidth="1"/>
    <col min="3" max="3" width="5.5703125" style="59" bestFit="1" customWidth="1"/>
    <col min="4" max="4" width="12.42578125" style="59" bestFit="1" customWidth="1"/>
    <col min="5" max="5" width="27.140625" style="59" customWidth="1"/>
    <col min="6" max="6" width="13" style="59" bestFit="1" customWidth="1"/>
    <col min="7" max="7" width="4.28515625" style="59" bestFit="1" customWidth="1"/>
    <col min="8" max="9" width="7.28515625" style="59" bestFit="1" customWidth="1"/>
    <col min="10" max="11" width="8.85546875" style="59"/>
    <col min="12" max="12" width="30.28515625" style="59" customWidth="1"/>
    <col min="13" max="13" width="25.85546875" style="59" customWidth="1"/>
    <col min="14" max="14" width="12.42578125" style="59" bestFit="1" customWidth="1"/>
    <col min="15" max="15" width="37.5703125" style="59" customWidth="1"/>
    <col min="16" max="17" width="7.28515625" style="59" bestFit="1" customWidth="1"/>
    <col min="18" max="16384" width="8.85546875" style="59"/>
  </cols>
  <sheetData>
    <row r="1" spans="1:17" ht="22.5" x14ac:dyDescent="0.2">
      <c r="A1" s="55" t="s">
        <v>527</v>
      </c>
      <c r="B1" s="55" t="s">
        <v>3</v>
      </c>
      <c r="C1" s="55" t="s">
        <v>528</v>
      </c>
      <c r="D1" s="56" t="s">
        <v>529</v>
      </c>
      <c r="E1" s="56" t="s">
        <v>530</v>
      </c>
      <c r="F1" s="55" t="s">
        <v>531</v>
      </c>
      <c r="G1" s="55" t="s">
        <v>532</v>
      </c>
      <c r="H1" s="57" t="s">
        <v>533</v>
      </c>
      <c r="I1" s="58" t="s">
        <v>534</v>
      </c>
      <c r="L1" s="55" t="s">
        <v>527</v>
      </c>
      <c r="M1" s="55" t="s">
        <v>3</v>
      </c>
      <c r="N1" s="56" t="s">
        <v>529</v>
      </c>
      <c r="O1" s="56" t="s">
        <v>530</v>
      </c>
      <c r="P1" s="57" t="s">
        <v>533</v>
      </c>
      <c r="Q1" s="58" t="s">
        <v>534</v>
      </c>
    </row>
    <row r="2" spans="1:17" x14ac:dyDescent="0.2">
      <c r="A2" s="60" t="s">
        <v>24</v>
      </c>
      <c r="B2" s="60" t="s">
        <v>25</v>
      </c>
      <c r="C2" s="64" t="s">
        <v>546</v>
      </c>
      <c r="D2" s="62">
        <v>1061535652</v>
      </c>
      <c r="E2" s="63" t="s">
        <v>26</v>
      </c>
      <c r="F2" s="60" t="s">
        <v>536</v>
      </c>
      <c r="G2" s="64" t="s">
        <v>537</v>
      </c>
      <c r="H2" s="65">
        <v>40</v>
      </c>
      <c r="I2" s="76">
        <v>262.36</v>
      </c>
      <c r="L2" s="60" t="s">
        <v>24</v>
      </c>
      <c r="M2" s="60" t="s">
        <v>25</v>
      </c>
      <c r="N2" s="62">
        <v>1061535652</v>
      </c>
      <c r="O2" s="63" t="s">
        <v>26</v>
      </c>
      <c r="P2" s="65">
        <v>40</v>
      </c>
      <c r="Q2" s="76">
        <v>262.36</v>
      </c>
    </row>
    <row r="3" spans="1:17" x14ac:dyDescent="0.2">
      <c r="A3" s="60" t="s">
        <v>24</v>
      </c>
      <c r="B3" s="60" t="s">
        <v>25</v>
      </c>
      <c r="C3" s="64" t="s">
        <v>546</v>
      </c>
      <c r="D3" s="62">
        <v>1061720411</v>
      </c>
      <c r="E3" s="63" t="s">
        <v>547</v>
      </c>
      <c r="F3" s="60" t="s">
        <v>536</v>
      </c>
      <c r="G3" s="64" t="s">
        <v>537</v>
      </c>
      <c r="H3" s="65">
        <v>40</v>
      </c>
      <c r="I3" s="76">
        <v>335.94</v>
      </c>
      <c r="L3" s="60" t="s">
        <v>24</v>
      </c>
      <c r="M3" s="60" t="s">
        <v>25</v>
      </c>
      <c r="N3" s="62">
        <v>1061720411</v>
      </c>
      <c r="O3" s="63" t="s">
        <v>547</v>
      </c>
      <c r="P3" s="65">
        <v>40</v>
      </c>
      <c r="Q3" s="76">
        <v>335.94</v>
      </c>
    </row>
    <row r="4" spans="1:17" x14ac:dyDescent="0.2">
      <c r="A4" s="60" t="s">
        <v>24</v>
      </c>
      <c r="B4" s="60" t="s">
        <v>25</v>
      </c>
      <c r="C4" s="64" t="s">
        <v>546</v>
      </c>
      <c r="D4" s="62">
        <v>25274299</v>
      </c>
      <c r="E4" s="63" t="s">
        <v>27</v>
      </c>
      <c r="F4" s="60" t="s">
        <v>536</v>
      </c>
      <c r="G4" s="64" t="s">
        <v>537</v>
      </c>
      <c r="H4" s="65">
        <v>40</v>
      </c>
      <c r="I4" s="76">
        <v>359.76</v>
      </c>
      <c r="L4" s="60" t="s">
        <v>24</v>
      </c>
      <c r="M4" s="60" t="s">
        <v>25</v>
      </c>
      <c r="N4" s="62">
        <v>25274299</v>
      </c>
      <c r="O4" s="63" t="s">
        <v>27</v>
      </c>
      <c r="P4" s="65">
        <v>40</v>
      </c>
      <c r="Q4" s="76">
        <v>359.76</v>
      </c>
    </row>
    <row r="5" spans="1:17" x14ac:dyDescent="0.2">
      <c r="A5" s="60" t="s">
        <v>24</v>
      </c>
      <c r="B5" s="60" t="s">
        <v>25</v>
      </c>
      <c r="C5" s="64" t="s">
        <v>546</v>
      </c>
      <c r="D5" s="62">
        <v>10296783</v>
      </c>
      <c r="E5" s="63" t="s">
        <v>548</v>
      </c>
      <c r="F5" s="60" t="s">
        <v>536</v>
      </c>
      <c r="G5" s="64" t="s">
        <v>537</v>
      </c>
      <c r="H5" s="65">
        <v>40</v>
      </c>
      <c r="I5" s="76">
        <v>415.75</v>
      </c>
      <c r="L5" s="60" t="s">
        <v>24</v>
      </c>
      <c r="M5" s="60" t="s">
        <v>25</v>
      </c>
      <c r="N5" s="62">
        <v>10296783</v>
      </c>
      <c r="O5" s="63" t="s">
        <v>548</v>
      </c>
      <c r="P5" s="65">
        <v>40</v>
      </c>
      <c r="Q5" s="76">
        <v>415.75</v>
      </c>
    </row>
    <row r="6" spans="1:17" x14ac:dyDescent="0.2">
      <c r="A6" s="60" t="s">
        <v>24</v>
      </c>
      <c r="B6" s="60" t="s">
        <v>25</v>
      </c>
      <c r="C6" s="64" t="s">
        <v>546</v>
      </c>
      <c r="D6" s="62">
        <v>34318506</v>
      </c>
      <c r="E6" s="63" t="s">
        <v>549</v>
      </c>
      <c r="F6" s="60" t="s">
        <v>536</v>
      </c>
      <c r="G6" s="64" t="s">
        <v>537</v>
      </c>
      <c r="H6" s="65">
        <v>40</v>
      </c>
      <c r="I6" s="76">
        <v>363.33</v>
      </c>
      <c r="L6" s="60" t="s">
        <v>24</v>
      </c>
      <c r="M6" s="60" t="s">
        <v>25</v>
      </c>
      <c r="N6" s="62">
        <v>34318506</v>
      </c>
      <c r="O6" s="63" t="s">
        <v>549</v>
      </c>
      <c r="P6" s="65">
        <v>40</v>
      </c>
      <c r="Q6" s="76">
        <v>363.33</v>
      </c>
    </row>
    <row r="7" spans="1:17" x14ac:dyDescent="0.2">
      <c r="A7" s="60" t="s">
        <v>24</v>
      </c>
      <c r="B7" s="60" t="s">
        <v>25</v>
      </c>
      <c r="C7" s="64" t="s">
        <v>546</v>
      </c>
      <c r="D7" s="62">
        <v>76328821</v>
      </c>
      <c r="E7" s="63" t="s">
        <v>550</v>
      </c>
      <c r="F7" s="60" t="s">
        <v>536</v>
      </c>
      <c r="G7" s="64" t="s">
        <v>539</v>
      </c>
      <c r="H7" s="65">
        <v>20</v>
      </c>
      <c r="I7" s="76">
        <v>315.73</v>
      </c>
      <c r="L7" s="60" t="s">
        <v>24</v>
      </c>
      <c r="M7" s="60" t="s">
        <v>25</v>
      </c>
      <c r="N7" s="62">
        <v>76328821</v>
      </c>
      <c r="O7" s="63" t="s">
        <v>550</v>
      </c>
      <c r="P7" s="65">
        <v>20</v>
      </c>
      <c r="Q7" s="76">
        <v>315.73</v>
      </c>
    </row>
    <row r="8" spans="1:17" x14ac:dyDescent="0.2">
      <c r="A8" s="60" t="s">
        <v>24</v>
      </c>
      <c r="B8" s="60" t="s">
        <v>25</v>
      </c>
      <c r="C8" s="64" t="s">
        <v>546</v>
      </c>
      <c r="D8" s="62">
        <v>10484572</v>
      </c>
      <c r="E8" s="63" t="s">
        <v>28</v>
      </c>
      <c r="F8" s="60" t="s">
        <v>536</v>
      </c>
      <c r="G8" s="64" t="s">
        <v>537</v>
      </c>
      <c r="H8" s="65">
        <v>40</v>
      </c>
      <c r="I8" s="76">
        <v>273.36</v>
      </c>
      <c r="L8" s="60" t="s">
        <v>24</v>
      </c>
      <c r="M8" s="60" t="s">
        <v>25</v>
      </c>
      <c r="N8" s="62">
        <v>10484572</v>
      </c>
      <c r="O8" s="63" t="s">
        <v>28</v>
      </c>
      <c r="P8" s="65">
        <v>40</v>
      </c>
      <c r="Q8" s="76">
        <v>273.36</v>
      </c>
    </row>
    <row r="9" spans="1:17" x14ac:dyDescent="0.2">
      <c r="A9" s="60" t="s">
        <v>24</v>
      </c>
      <c r="B9" s="60" t="s">
        <v>25</v>
      </c>
      <c r="C9" s="64" t="s">
        <v>546</v>
      </c>
      <c r="D9" s="62">
        <v>10299838</v>
      </c>
      <c r="E9" s="63" t="s">
        <v>29</v>
      </c>
      <c r="F9" s="60" t="s">
        <v>536</v>
      </c>
      <c r="G9" s="64" t="s">
        <v>537</v>
      </c>
      <c r="H9" s="65">
        <v>40</v>
      </c>
      <c r="I9" s="76">
        <v>393.46</v>
      </c>
      <c r="L9" s="60" t="s">
        <v>24</v>
      </c>
      <c r="M9" s="60" t="s">
        <v>25</v>
      </c>
      <c r="N9" s="62">
        <v>10299838</v>
      </c>
      <c r="O9" s="63" t="s">
        <v>29</v>
      </c>
      <c r="P9" s="65">
        <v>40</v>
      </c>
      <c r="Q9" s="76">
        <v>393.46</v>
      </c>
    </row>
    <row r="10" spans="1:17" x14ac:dyDescent="0.2">
      <c r="A10" s="60" t="s">
        <v>24</v>
      </c>
      <c r="B10" s="60" t="s">
        <v>25</v>
      </c>
      <c r="C10" s="64" t="s">
        <v>546</v>
      </c>
      <c r="D10" s="62">
        <v>1061690715</v>
      </c>
      <c r="E10" s="63" t="s">
        <v>30</v>
      </c>
      <c r="F10" s="60" t="s">
        <v>536</v>
      </c>
      <c r="G10" s="64" t="s">
        <v>537</v>
      </c>
      <c r="H10" s="65">
        <v>40</v>
      </c>
      <c r="I10" s="76">
        <v>325.64</v>
      </c>
      <c r="L10" s="60" t="s">
        <v>24</v>
      </c>
      <c r="M10" s="60" t="s">
        <v>25</v>
      </c>
      <c r="N10" s="62">
        <v>1061690715</v>
      </c>
      <c r="O10" s="63" t="s">
        <v>30</v>
      </c>
      <c r="P10" s="65">
        <v>40</v>
      </c>
      <c r="Q10" s="76">
        <v>325.64</v>
      </c>
    </row>
    <row r="11" spans="1:17" x14ac:dyDescent="0.2">
      <c r="A11" s="60" t="s">
        <v>31</v>
      </c>
      <c r="B11" s="60" t="s">
        <v>32</v>
      </c>
      <c r="C11" s="61" t="s">
        <v>546</v>
      </c>
      <c r="D11" s="62">
        <v>1061795156</v>
      </c>
      <c r="E11" s="63" t="s">
        <v>585</v>
      </c>
      <c r="F11" s="60" t="s">
        <v>536</v>
      </c>
      <c r="G11" s="64" t="s">
        <v>537</v>
      </c>
      <c r="H11" s="65">
        <v>40</v>
      </c>
      <c r="I11" s="76">
        <v>292.76</v>
      </c>
      <c r="L11" s="60" t="s">
        <v>31</v>
      </c>
      <c r="M11" s="60" t="s">
        <v>32</v>
      </c>
      <c r="N11" s="62">
        <v>1061795156</v>
      </c>
      <c r="O11" s="63" t="s">
        <v>585</v>
      </c>
      <c r="P11" s="65">
        <v>40</v>
      </c>
      <c r="Q11" s="76">
        <v>292.76</v>
      </c>
    </row>
    <row r="12" spans="1:17" x14ac:dyDescent="0.2">
      <c r="A12" s="60" t="s">
        <v>31</v>
      </c>
      <c r="B12" s="60" t="s">
        <v>32</v>
      </c>
      <c r="C12" s="61" t="s">
        <v>546</v>
      </c>
      <c r="D12" s="62">
        <v>1144080890</v>
      </c>
      <c r="E12" s="63" t="s">
        <v>33</v>
      </c>
      <c r="F12" s="60" t="s">
        <v>536</v>
      </c>
      <c r="G12" s="64" t="s">
        <v>537</v>
      </c>
      <c r="H12" s="65">
        <v>40</v>
      </c>
      <c r="I12" s="76">
        <v>295</v>
      </c>
      <c r="L12" s="60" t="s">
        <v>31</v>
      </c>
      <c r="M12" s="60" t="s">
        <v>32</v>
      </c>
      <c r="N12" s="62">
        <v>1144080890</v>
      </c>
      <c r="O12" s="63" t="s">
        <v>33</v>
      </c>
      <c r="P12" s="65">
        <v>40</v>
      </c>
      <c r="Q12" s="76">
        <v>295</v>
      </c>
    </row>
    <row r="13" spans="1:17" x14ac:dyDescent="0.2">
      <c r="A13" s="60" t="s">
        <v>31</v>
      </c>
      <c r="B13" s="60" t="s">
        <v>32</v>
      </c>
      <c r="C13" s="61" t="s">
        <v>546</v>
      </c>
      <c r="D13" s="62">
        <v>94370381</v>
      </c>
      <c r="E13" s="63" t="s">
        <v>586</v>
      </c>
      <c r="F13" s="60" t="s">
        <v>536</v>
      </c>
      <c r="G13" s="64" t="s">
        <v>537</v>
      </c>
      <c r="H13" s="65">
        <v>40</v>
      </c>
      <c r="I13" s="76">
        <v>230.03</v>
      </c>
      <c r="L13" s="60" t="s">
        <v>31</v>
      </c>
      <c r="M13" s="60" t="s">
        <v>32</v>
      </c>
      <c r="N13" s="62">
        <v>94370381</v>
      </c>
      <c r="O13" s="63" t="s">
        <v>586</v>
      </c>
      <c r="P13" s="65">
        <v>40</v>
      </c>
      <c r="Q13" s="76">
        <v>230.03</v>
      </c>
    </row>
    <row r="14" spans="1:17" x14ac:dyDescent="0.2">
      <c r="A14" s="60" t="s">
        <v>31</v>
      </c>
      <c r="B14" s="60" t="s">
        <v>32</v>
      </c>
      <c r="C14" s="61" t="s">
        <v>546</v>
      </c>
      <c r="D14" s="62">
        <v>34329173</v>
      </c>
      <c r="E14" s="63" t="s">
        <v>34</v>
      </c>
      <c r="F14" s="60" t="s">
        <v>536</v>
      </c>
      <c r="G14" s="64" t="s">
        <v>537</v>
      </c>
      <c r="H14" s="65">
        <v>40</v>
      </c>
      <c r="I14" s="76">
        <v>307.16000000000003</v>
      </c>
      <c r="L14" s="60" t="s">
        <v>31</v>
      </c>
      <c r="M14" s="60" t="s">
        <v>32</v>
      </c>
      <c r="N14" s="62">
        <v>34329173</v>
      </c>
      <c r="O14" s="63" t="s">
        <v>34</v>
      </c>
      <c r="P14" s="65">
        <v>40</v>
      </c>
      <c r="Q14" s="76">
        <v>307.16000000000003</v>
      </c>
    </row>
    <row r="15" spans="1:17" x14ac:dyDescent="0.2">
      <c r="A15" s="60" t="s">
        <v>31</v>
      </c>
      <c r="B15" s="60" t="s">
        <v>32</v>
      </c>
      <c r="C15" s="61" t="s">
        <v>546</v>
      </c>
      <c r="D15" s="62">
        <v>10304180</v>
      </c>
      <c r="E15" s="63" t="s">
        <v>35</v>
      </c>
      <c r="F15" s="60" t="s">
        <v>536</v>
      </c>
      <c r="G15" s="64" t="s">
        <v>537</v>
      </c>
      <c r="H15" s="65">
        <v>40</v>
      </c>
      <c r="I15" s="76">
        <v>295</v>
      </c>
      <c r="L15" s="60" t="s">
        <v>31</v>
      </c>
      <c r="M15" s="60" t="s">
        <v>32</v>
      </c>
      <c r="N15" s="62">
        <v>10304180</v>
      </c>
      <c r="O15" s="63" t="s">
        <v>35</v>
      </c>
      <c r="P15" s="65">
        <v>40</v>
      </c>
      <c r="Q15" s="76">
        <v>295</v>
      </c>
    </row>
    <row r="16" spans="1:17" x14ac:dyDescent="0.2">
      <c r="A16" s="60" t="s">
        <v>31</v>
      </c>
      <c r="B16" s="60" t="s">
        <v>32</v>
      </c>
      <c r="C16" s="61" t="s">
        <v>546</v>
      </c>
      <c r="D16" s="62">
        <v>14835429</v>
      </c>
      <c r="E16" s="63" t="s">
        <v>36</v>
      </c>
      <c r="F16" s="60" t="s">
        <v>536</v>
      </c>
      <c r="G16" s="64" t="s">
        <v>537</v>
      </c>
      <c r="H16" s="65">
        <v>40</v>
      </c>
      <c r="I16" s="76">
        <v>299.16000000000003</v>
      </c>
      <c r="L16" s="60" t="s">
        <v>31</v>
      </c>
      <c r="M16" s="60" t="s">
        <v>32</v>
      </c>
      <c r="N16" s="62">
        <v>14835429</v>
      </c>
      <c r="O16" s="63" t="s">
        <v>36</v>
      </c>
      <c r="P16" s="65">
        <v>40</v>
      </c>
      <c r="Q16" s="76">
        <v>299.16000000000003</v>
      </c>
    </row>
    <row r="17" spans="1:17" x14ac:dyDescent="0.2">
      <c r="A17" s="60" t="s">
        <v>31</v>
      </c>
      <c r="B17" s="60" t="s">
        <v>32</v>
      </c>
      <c r="C17" s="61" t="s">
        <v>546</v>
      </c>
      <c r="D17" s="62">
        <v>1143837583</v>
      </c>
      <c r="E17" s="63" t="s">
        <v>38</v>
      </c>
      <c r="F17" s="60" t="s">
        <v>536</v>
      </c>
      <c r="G17" s="64" t="s">
        <v>537</v>
      </c>
      <c r="H17" s="65">
        <v>40</v>
      </c>
      <c r="I17" s="76">
        <v>369.4</v>
      </c>
      <c r="L17" s="60" t="s">
        <v>31</v>
      </c>
      <c r="M17" s="60" t="s">
        <v>32</v>
      </c>
      <c r="N17" s="62">
        <v>1143837583</v>
      </c>
      <c r="O17" s="63" t="s">
        <v>38</v>
      </c>
      <c r="P17" s="65">
        <v>40</v>
      </c>
      <c r="Q17" s="76">
        <v>369.4</v>
      </c>
    </row>
    <row r="18" spans="1:17" x14ac:dyDescent="0.2">
      <c r="A18" s="60" t="s">
        <v>31</v>
      </c>
      <c r="B18" s="60" t="s">
        <v>32</v>
      </c>
      <c r="C18" s="61" t="s">
        <v>546</v>
      </c>
      <c r="D18" s="62">
        <v>34551930</v>
      </c>
      <c r="E18" s="63" t="s">
        <v>40</v>
      </c>
      <c r="F18" s="60" t="s">
        <v>536</v>
      </c>
      <c r="G18" s="64" t="s">
        <v>537</v>
      </c>
      <c r="H18" s="65">
        <v>40</v>
      </c>
      <c r="I18" s="76">
        <v>321</v>
      </c>
      <c r="L18" s="60" t="s">
        <v>31</v>
      </c>
      <c r="M18" s="60" t="s">
        <v>32</v>
      </c>
      <c r="N18" s="62">
        <v>34551930</v>
      </c>
      <c r="O18" s="63" t="s">
        <v>40</v>
      </c>
      <c r="P18" s="65">
        <v>40</v>
      </c>
      <c r="Q18" s="76">
        <v>321</v>
      </c>
    </row>
    <row r="19" spans="1:17" x14ac:dyDescent="0.2">
      <c r="A19" s="60" t="s">
        <v>31</v>
      </c>
      <c r="B19" s="60" t="s">
        <v>32</v>
      </c>
      <c r="C19" s="61" t="s">
        <v>546</v>
      </c>
      <c r="D19" s="62">
        <v>1061435915</v>
      </c>
      <c r="E19" s="63" t="s">
        <v>41</v>
      </c>
      <c r="F19" s="60" t="s">
        <v>536</v>
      </c>
      <c r="G19" s="64" t="s">
        <v>537</v>
      </c>
      <c r="H19" s="65">
        <v>40</v>
      </c>
      <c r="I19" s="76">
        <v>272.04000000000002</v>
      </c>
      <c r="L19" s="60" t="s">
        <v>31</v>
      </c>
      <c r="M19" s="60" t="s">
        <v>32</v>
      </c>
      <c r="N19" s="62">
        <v>1061435915</v>
      </c>
      <c r="O19" s="63" t="s">
        <v>41</v>
      </c>
      <c r="P19" s="65">
        <v>40</v>
      </c>
      <c r="Q19" s="76">
        <v>272.04000000000002</v>
      </c>
    </row>
    <row r="20" spans="1:17" x14ac:dyDescent="0.2">
      <c r="A20" s="60" t="s">
        <v>31</v>
      </c>
      <c r="B20" s="60" t="s">
        <v>32</v>
      </c>
      <c r="C20" s="61" t="s">
        <v>546</v>
      </c>
      <c r="D20" s="62">
        <v>1061691637</v>
      </c>
      <c r="E20" s="63" t="s">
        <v>42</v>
      </c>
      <c r="F20" s="60" t="s">
        <v>536</v>
      </c>
      <c r="G20" s="64" t="s">
        <v>537</v>
      </c>
      <c r="H20" s="65">
        <v>40</v>
      </c>
      <c r="I20" s="76">
        <v>301.38</v>
      </c>
      <c r="L20" s="60" t="s">
        <v>31</v>
      </c>
      <c r="M20" s="60" t="s">
        <v>32</v>
      </c>
      <c r="N20" s="62">
        <v>1061691637</v>
      </c>
      <c r="O20" s="63" t="s">
        <v>42</v>
      </c>
      <c r="P20" s="65">
        <v>40</v>
      </c>
      <c r="Q20" s="76">
        <v>301.38</v>
      </c>
    </row>
    <row r="21" spans="1:17" x14ac:dyDescent="0.2">
      <c r="A21" s="60" t="s">
        <v>31</v>
      </c>
      <c r="B21" s="60" t="s">
        <v>32</v>
      </c>
      <c r="C21" s="61" t="s">
        <v>546</v>
      </c>
      <c r="D21" s="62">
        <v>1061708024</v>
      </c>
      <c r="E21" s="63" t="s">
        <v>43</v>
      </c>
      <c r="F21" s="60" t="s">
        <v>536</v>
      </c>
      <c r="G21" s="64" t="s">
        <v>537</v>
      </c>
      <c r="H21" s="65">
        <v>40</v>
      </c>
      <c r="I21" s="76">
        <v>223.88</v>
      </c>
      <c r="L21" s="60" t="s">
        <v>31</v>
      </c>
      <c r="M21" s="60" t="s">
        <v>32</v>
      </c>
      <c r="N21" s="62">
        <v>1061708024</v>
      </c>
      <c r="O21" s="63" t="s">
        <v>43</v>
      </c>
      <c r="P21" s="65">
        <v>40</v>
      </c>
      <c r="Q21" s="76">
        <v>223.88</v>
      </c>
    </row>
    <row r="22" spans="1:17" x14ac:dyDescent="0.2">
      <c r="A22" s="60" t="s">
        <v>31</v>
      </c>
      <c r="B22" s="60" t="s">
        <v>44</v>
      </c>
      <c r="C22" s="61" t="s">
        <v>546</v>
      </c>
      <c r="D22" s="62">
        <v>10292741</v>
      </c>
      <c r="E22" s="63" t="s">
        <v>45</v>
      </c>
      <c r="F22" s="60" t="s">
        <v>536</v>
      </c>
      <c r="G22" s="64" t="s">
        <v>537</v>
      </c>
      <c r="H22" s="65">
        <v>40</v>
      </c>
      <c r="I22" s="76">
        <v>301</v>
      </c>
      <c r="L22" s="60" t="s">
        <v>31</v>
      </c>
      <c r="M22" s="60" t="s">
        <v>44</v>
      </c>
      <c r="N22" s="62">
        <v>10292741</v>
      </c>
      <c r="O22" s="63" t="s">
        <v>45</v>
      </c>
      <c r="P22" s="65">
        <v>40</v>
      </c>
      <c r="Q22" s="76">
        <v>301</v>
      </c>
    </row>
    <row r="23" spans="1:17" x14ac:dyDescent="0.2">
      <c r="A23" s="60" t="s">
        <v>31</v>
      </c>
      <c r="B23" s="60" t="s">
        <v>44</v>
      </c>
      <c r="C23" s="61" t="s">
        <v>546</v>
      </c>
      <c r="D23" s="62">
        <v>34564921</v>
      </c>
      <c r="E23" s="63" t="s">
        <v>46</v>
      </c>
      <c r="F23" s="60" t="s">
        <v>536</v>
      </c>
      <c r="G23" s="64" t="s">
        <v>537</v>
      </c>
      <c r="H23" s="65">
        <v>40</v>
      </c>
      <c r="I23" s="76">
        <v>311</v>
      </c>
      <c r="L23" s="60" t="s">
        <v>31</v>
      </c>
      <c r="M23" s="60" t="s">
        <v>44</v>
      </c>
      <c r="N23" s="62">
        <v>34564921</v>
      </c>
      <c r="O23" s="63" t="s">
        <v>46</v>
      </c>
      <c r="P23" s="65">
        <v>40</v>
      </c>
      <c r="Q23" s="76">
        <v>311</v>
      </c>
    </row>
    <row r="24" spans="1:17" x14ac:dyDescent="0.2">
      <c r="A24" s="60" t="s">
        <v>31</v>
      </c>
      <c r="B24" s="60" t="s">
        <v>47</v>
      </c>
      <c r="C24" s="61" t="s">
        <v>546</v>
      </c>
      <c r="D24" s="62">
        <v>1010193089</v>
      </c>
      <c r="E24" s="63" t="s">
        <v>48</v>
      </c>
      <c r="F24" s="60" t="s">
        <v>536</v>
      </c>
      <c r="G24" s="64" t="s">
        <v>539</v>
      </c>
      <c r="H24" s="65">
        <v>20</v>
      </c>
      <c r="I24" s="76">
        <v>224.68</v>
      </c>
      <c r="L24" s="60" t="s">
        <v>31</v>
      </c>
      <c r="M24" s="60" t="s">
        <v>47</v>
      </c>
      <c r="N24" s="62">
        <v>1010193089</v>
      </c>
      <c r="O24" s="63" t="s">
        <v>48</v>
      </c>
      <c r="P24" s="65">
        <v>20</v>
      </c>
      <c r="Q24" s="76">
        <v>224.68</v>
      </c>
    </row>
    <row r="25" spans="1:17" x14ac:dyDescent="0.2">
      <c r="A25" s="60" t="s">
        <v>342</v>
      </c>
      <c r="B25" s="60" t="s">
        <v>599</v>
      </c>
      <c r="C25" s="61" t="s">
        <v>546</v>
      </c>
      <c r="D25" s="62">
        <v>1061701811</v>
      </c>
      <c r="E25" s="63" t="s">
        <v>605</v>
      </c>
      <c r="F25" s="60" t="s">
        <v>536</v>
      </c>
      <c r="G25" s="64" t="s">
        <v>539</v>
      </c>
      <c r="H25" s="65">
        <v>20</v>
      </c>
      <c r="I25" s="76">
        <v>240.04</v>
      </c>
      <c r="L25" s="60" t="s">
        <v>342</v>
      </c>
      <c r="M25" s="60" t="s">
        <v>599</v>
      </c>
      <c r="N25" s="62">
        <v>1061701811</v>
      </c>
      <c r="O25" s="63" t="s">
        <v>605</v>
      </c>
      <c r="P25" s="65">
        <v>20</v>
      </c>
      <c r="Q25" s="76">
        <v>240.04</v>
      </c>
    </row>
    <row r="26" spans="1:17" x14ac:dyDescent="0.2">
      <c r="A26" s="60" t="s">
        <v>342</v>
      </c>
      <c r="B26" s="60" t="s">
        <v>404</v>
      </c>
      <c r="C26" s="61" t="s">
        <v>546</v>
      </c>
      <c r="D26" s="62">
        <v>1061726506</v>
      </c>
      <c r="E26" s="63" t="s">
        <v>618</v>
      </c>
      <c r="F26" s="68" t="s">
        <v>536</v>
      </c>
      <c r="G26" s="69" t="s">
        <v>537</v>
      </c>
      <c r="H26" s="65">
        <v>40</v>
      </c>
      <c r="I26" s="79">
        <v>338.28</v>
      </c>
      <c r="L26" s="60" t="s">
        <v>342</v>
      </c>
      <c r="M26" s="60" t="s">
        <v>404</v>
      </c>
      <c r="N26" s="62">
        <v>1061726506</v>
      </c>
      <c r="O26" s="63" t="s">
        <v>618</v>
      </c>
      <c r="P26" s="65">
        <v>40</v>
      </c>
      <c r="Q26" s="79">
        <v>338.28</v>
      </c>
    </row>
    <row r="27" spans="1:17" x14ac:dyDescent="0.2">
      <c r="A27" s="60" t="s">
        <v>342</v>
      </c>
      <c r="B27" s="60" t="s">
        <v>404</v>
      </c>
      <c r="C27" s="61" t="s">
        <v>546</v>
      </c>
      <c r="D27" s="62">
        <v>5340884</v>
      </c>
      <c r="E27" s="63" t="s">
        <v>623</v>
      </c>
      <c r="F27" s="60" t="s">
        <v>536</v>
      </c>
      <c r="G27" s="64" t="s">
        <v>537</v>
      </c>
      <c r="H27" s="65">
        <v>40</v>
      </c>
      <c r="I27" s="79">
        <v>342.65</v>
      </c>
      <c r="L27" s="60" t="s">
        <v>342</v>
      </c>
      <c r="M27" s="60" t="s">
        <v>404</v>
      </c>
      <c r="N27" s="62">
        <v>5340884</v>
      </c>
      <c r="O27" s="63" t="s">
        <v>623</v>
      </c>
      <c r="P27" s="65">
        <v>40</v>
      </c>
      <c r="Q27" s="79">
        <v>342.65</v>
      </c>
    </row>
    <row r="28" spans="1:17" x14ac:dyDescent="0.2">
      <c r="A28" s="60" t="s">
        <v>625</v>
      </c>
      <c r="B28" s="60" t="s">
        <v>49</v>
      </c>
      <c r="C28" s="61" t="s">
        <v>546</v>
      </c>
      <c r="D28" s="62">
        <v>34325577</v>
      </c>
      <c r="E28" s="63" t="s">
        <v>50</v>
      </c>
      <c r="F28" s="60" t="s">
        <v>536</v>
      </c>
      <c r="G28" s="64" t="s">
        <v>539</v>
      </c>
      <c r="H28" s="65">
        <v>20</v>
      </c>
      <c r="I28" s="76">
        <v>299.2</v>
      </c>
      <c r="L28" s="60" t="s">
        <v>625</v>
      </c>
      <c r="M28" s="60" t="s">
        <v>49</v>
      </c>
      <c r="N28" s="62">
        <v>34325577</v>
      </c>
      <c r="O28" s="63" t="s">
        <v>50</v>
      </c>
      <c r="P28" s="65">
        <v>20</v>
      </c>
      <c r="Q28" s="76">
        <v>299.2</v>
      </c>
    </row>
    <row r="29" spans="1:17" x14ac:dyDescent="0.2">
      <c r="A29" s="60" t="s">
        <v>625</v>
      </c>
      <c r="B29" s="60" t="s">
        <v>49</v>
      </c>
      <c r="C29" s="61" t="s">
        <v>546</v>
      </c>
      <c r="D29" s="62">
        <v>1061731081</v>
      </c>
      <c r="E29" s="63" t="s">
        <v>51</v>
      </c>
      <c r="F29" s="60" t="s">
        <v>536</v>
      </c>
      <c r="G29" s="64" t="s">
        <v>537</v>
      </c>
      <c r="H29" s="65">
        <v>40</v>
      </c>
      <c r="I29" s="76">
        <v>265</v>
      </c>
      <c r="L29" s="60" t="s">
        <v>625</v>
      </c>
      <c r="M29" s="60" t="s">
        <v>49</v>
      </c>
      <c r="N29" s="62">
        <v>1061731081</v>
      </c>
      <c r="O29" s="63" t="s">
        <v>51</v>
      </c>
      <c r="P29" s="65">
        <v>40</v>
      </c>
      <c r="Q29" s="76">
        <v>265</v>
      </c>
    </row>
    <row r="30" spans="1:17" x14ac:dyDescent="0.2">
      <c r="A30" s="60" t="s">
        <v>625</v>
      </c>
      <c r="B30" s="60" t="s">
        <v>49</v>
      </c>
      <c r="C30" s="61" t="s">
        <v>546</v>
      </c>
      <c r="D30" s="62">
        <v>1130595996</v>
      </c>
      <c r="E30" s="63" t="s">
        <v>52</v>
      </c>
      <c r="F30" s="60" t="s">
        <v>536</v>
      </c>
      <c r="G30" s="64" t="s">
        <v>537</v>
      </c>
      <c r="H30" s="65">
        <v>40</v>
      </c>
      <c r="I30" s="76">
        <v>294.36</v>
      </c>
      <c r="L30" s="60" t="s">
        <v>625</v>
      </c>
      <c r="M30" s="60" t="s">
        <v>49</v>
      </c>
      <c r="N30" s="62">
        <v>1130595996</v>
      </c>
      <c r="O30" s="63" t="s">
        <v>52</v>
      </c>
      <c r="P30" s="65">
        <v>40</v>
      </c>
      <c r="Q30" s="76">
        <v>294.36</v>
      </c>
    </row>
    <row r="31" spans="1:17" x14ac:dyDescent="0.2">
      <c r="A31" s="60" t="s">
        <v>625</v>
      </c>
      <c r="B31" s="60" t="s">
        <v>53</v>
      </c>
      <c r="C31" s="61" t="s">
        <v>546</v>
      </c>
      <c r="D31" s="62">
        <v>16735966</v>
      </c>
      <c r="E31" s="63" t="s">
        <v>54</v>
      </c>
      <c r="F31" s="60" t="s">
        <v>536</v>
      </c>
      <c r="G31" s="64" t="s">
        <v>537</v>
      </c>
      <c r="H31" s="65">
        <v>40</v>
      </c>
      <c r="I31" s="76">
        <v>295</v>
      </c>
      <c r="L31" s="60" t="s">
        <v>625</v>
      </c>
      <c r="M31" s="60" t="s">
        <v>53</v>
      </c>
      <c r="N31" s="62">
        <v>16735966</v>
      </c>
      <c r="O31" s="63" t="s">
        <v>54</v>
      </c>
      <c r="P31" s="65">
        <v>40</v>
      </c>
      <c r="Q31" s="76">
        <v>295</v>
      </c>
    </row>
    <row r="32" spans="1:17" x14ac:dyDescent="0.2">
      <c r="A32" s="60" t="s">
        <v>625</v>
      </c>
      <c r="B32" s="60" t="s">
        <v>55</v>
      </c>
      <c r="C32" s="61" t="s">
        <v>546</v>
      </c>
      <c r="D32" s="62">
        <v>16649978</v>
      </c>
      <c r="E32" s="63" t="s">
        <v>56</v>
      </c>
      <c r="F32" s="60" t="s">
        <v>536</v>
      </c>
      <c r="G32" s="64" t="s">
        <v>537</v>
      </c>
      <c r="H32" s="65">
        <v>40</v>
      </c>
      <c r="I32" s="76">
        <v>282.2</v>
      </c>
      <c r="L32" s="60" t="s">
        <v>625</v>
      </c>
      <c r="M32" s="60" t="s">
        <v>55</v>
      </c>
      <c r="N32" s="62">
        <v>16649978</v>
      </c>
      <c r="O32" s="63" t="s">
        <v>56</v>
      </c>
      <c r="P32" s="65">
        <v>40</v>
      </c>
      <c r="Q32" s="76">
        <v>282.2</v>
      </c>
    </row>
    <row r="33" spans="1:17" x14ac:dyDescent="0.2">
      <c r="A33" s="60" t="s">
        <v>625</v>
      </c>
      <c r="B33" s="60" t="s">
        <v>55</v>
      </c>
      <c r="C33" s="61" t="s">
        <v>546</v>
      </c>
      <c r="D33" s="62">
        <v>4617667</v>
      </c>
      <c r="E33" s="63" t="s">
        <v>628</v>
      </c>
      <c r="F33" s="60" t="s">
        <v>536</v>
      </c>
      <c r="G33" s="64" t="s">
        <v>537</v>
      </c>
      <c r="H33" s="65">
        <v>40</v>
      </c>
      <c r="I33" s="76">
        <v>336.6</v>
      </c>
      <c r="L33" s="60" t="s">
        <v>625</v>
      </c>
      <c r="M33" s="60" t="s">
        <v>55</v>
      </c>
      <c r="N33" s="62">
        <v>4617667</v>
      </c>
      <c r="O33" s="63" t="s">
        <v>628</v>
      </c>
      <c r="P33" s="65">
        <v>40</v>
      </c>
      <c r="Q33" s="76">
        <v>336.6</v>
      </c>
    </row>
    <row r="34" spans="1:17" x14ac:dyDescent="0.2">
      <c r="A34" s="60" t="s">
        <v>625</v>
      </c>
      <c r="B34" s="60" t="s">
        <v>55</v>
      </c>
      <c r="C34" s="61" t="s">
        <v>546</v>
      </c>
      <c r="D34" s="62">
        <v>76320466</v>
      </c>
      <c r="E34" s="63" t="s">
        <v>57</v>
      </c>
      <c r="F34" s="60" t="s">
        <v>536</v>
      </c>
      <c r="G34" s="64" t="s">
        <v>537</v>
      </c>
      <c r="H34" s="65">
        <v>40</v>
      </c>
      <c r="I34" s="76">
        <v>341</v>
      </c>
      <c r="L34" s="60" t="s">
        <v>625</v>
      </c>
      <c r="M34" s="60" t="s">
        <v>55</v>
      </c>
      <c r="N34" s="62">
        <v>76320466</v>
      </c>
      <c r="O34" s="63" t="s">
        <v>57</v>
      </c>
      <c r="P34" s="65">
        <v>40</v>
      </c>
      <c r="Q34" s="76">
        <v>341</v>
      </c>
    </row>
    <row r="35" spans="1:17" x14ac:dyDescent="0.2">
      <c r="A35" s="60" t="s">
        <v>625</v>
      </c>
      <c r="B35" s="60" t="s">
        <v>55</v>
      </c>
      <c r="C35" s="61" t="s">
        <v>546</v>
      </c>
      <c r="D35" s="62">
        <v>34316135</v>
      </c>
      <c r="E35" s="63" t="s">
        <v>58</v>
      </c>
      <c r="F35" s="60" t="s">
        <v>536</v>
      </c>
      <c r="G35" s="64" t="s">
        <v>537</v>
      </c>
      <c r="H35" s="65">
        <v>40</v>
      </c>
      <c r="I35" s="76">
        <v>341</v>
      </c>
      <c r="L35" s="60" t="s">
        <v>625</v>
      </c>
      <c r="M35" s="60" t="s">
        <v>55</v>
      </c>
      <c r="N35" s="62">
        <v>34316135</v>
      </c>
      <c r="O35" s="63" t="s">
        <v>58</v>
      </c>
      <c r="P35" s="65">
        <v>40</v>
      </c>
      <c r="Q35" s="76">
        <v>341</v>
      </c>
    </row>
    <row r="36" spans="1:17" x14ac:dyDescent="0.2">
      <c r="A36" s="60" t="s">
        <v>625</v>
      </c>
      <c r="B36" s="60" t="s">
        <v>55</v>
      </c>
      <c r="C36" s="61" t="s">
        <v>546</v>
      </c>
      <c r="D36" s="62">
        <v>87066143</v>
      </c>
      <c r="E36" s="63" t="s">
        <v>450</v>
      </c>
      <c r="F36" s="60" t="s">
        <v>536</v>
      </c>
      <c r="G36" s="64" t="s">
        <v>537</v>
      </c>
      <c r="H36" s="65">
        <v>40</v>
      </c>
      <c r="I36" s="76">
        <v>295</v>
      </c>
      <c r="L36" s="60" t="s">
        <v>625</v>
      </c>
      <c r="M36" s="60" t="s">
        <v>55</v>
      </c>
      <c r="N36" s="62">
        <v>87066143</v>
      </c>
      <c r="O36" s="63" t="s">
        <v>450</v>
      </c>
      <c r="P36" s="65">
        <v>40</v>
      </c>
      <c r="Q36" s="76">
        <v>295</v>
      </c>
    </row>
    <row r="37" spans="1:17" x14ac:dyDescent="0.2">
      <c r="A37" s="60" t="s">
        <v>625</v>
      </c>
      <c r="B37" s="60" t="s">
        <v>55</v>
      </c>
      <c r="C37" s="61" t="s">
        <v>546</v>
      </c>
      <c r="D37" s="62">
        <v>31577954</v>
      </c>
      <c r="E37" s="63" t="s">
        <v>59</v>
      </c>
      <c r="F37" s="60" t="s">
        <v>536</v>
      </c>
      <c r="G37" s="64" t="s">
        <v>537</v>
      </c>
      <c r="H37" s="65">
        <v>40</v>
      </c>
      <c r="I37" s="76">
        <v>333.2</v>
      </c>
      <c r="L37" s="60" t="s">
        <v>625</v>
      </c>
      <c r="M37" s="60" t="s">
        <v>55</v>
      </c>
      <c r="N37" s="62">
        <v>31577954</v>
      </c>
      <c r="O37" s="63" t="s">
        <v>59</v>
      </c>
      <c r="P37" s="65">
        <v>40</v>
      </c>
      <c r="Q37" s="76">
        <v>333.2</v>
      </c>
    </row>
    <row r="38" spans="1:17" x14ac:dyDescent="0.2">
      <c r="A38" s="60" t="s">
        <v>625</v>
      </c>
      <c r="B38" s="60" t="s">
        <v>60</v>
      </c>
      <c r="C38" s="61" t="s">
        <v>546</v>
      </c>
      <c r="D38" s="62">
        <v>1061714476</v>
      </c>
      <c r="E38" s="63" t="s">
        <v>631</v>
      </c>
      <c r="F38" s="80" t="s">
        <v>536</v>
      </c>
      <c r="G38" s="85" t="s">
        <v>537</v>
      </c>
      <c r="H38" s="65">
        <v>40</v>
      </c>
      <c r="I38" s="76">
        <v>299.72000000000003</v>
      </c>
      <c r="L38" s="60" t="s">
        <v>625</v>
      </c>
      <c r="M38" s="60" t="s">
        <v>60</v>
      </c>
      <c r="N38" s="62">
        <v>1061714476</v>
      </c>
      <c r="O38" s="63" t="s">
        <v>631</v>
      </c>
      <c r="P38" s="65">
        <v>40</v>
      </c>
      <c r="Q38" s="76">
        <v>299.72000000000003</v>
      </c>
    </row>
    <row r="39" spans="1:17" x14ac:dyDescent="0.2">
      <c r="A39" s="60" t="s">
        <v>625</v>
      </c>
      <c r="B39" s="60" t="s">
        <v>60</v>
      </c>
      <c r="C39" s="61" t="s">
        <v>546</v>
      </c>
      <c r="D39" s="62">
        <v>6253782</v>
      </c>
      <c r="E39" s="63" t="s">
        <v>62</v>
      </c>
      <c r="F39" s="80" t="s">
        <v>536</v>
      </c>
      <c r="G39" s="85" t="s">
        <v>537</v>
      </c>
      <c r="H39" s="65">
        <v>40</v>
      </c>
      <c r="I39" s="76">
        <v>336.6</v>
      </c>
      <c r="L39" s="60" t="s">
        <v>625</v>
      </c>
      <c r="M39" s="60" t="s">
        <v>60</v>
      </c>
      <c r="N39" s="62">
        <v>6253782</v>
      </c>
      <c r="O39" s="63" t="s">
        <v>62</v>
      </c>
      <c r="P39" s="65">
        <v>40</v>
      </c>
      <c r="Q39" s="76">
        <v>336.6</v>
      </c>
    </row>
    <row r="40" spans="1:17" x14ac:dyDescent="0.2">
      <c r="A40" s="60" t="s">
        <v>625</v>
      </c>
      <c r="B40" s="60" t="s">
        <v>60</v>
      </c>
      <c r="C40" s="61" t="s">
        <v>546</v>
      </c>
      <c r="D40" s="62">
        <v>25281745</v>
      </c>
      <c r="E40" s="63" t="s">
        <v>63</v>
      </c>
      <c r="F40" s="80" t="s">
        <v>536</v>
      </c>
      <c r="G40" s="85" t="s">
        <v>537</v>
      </c>
      <c r="H40" s="65">
        <v>40</v>
      </c>
      <c r="I40" s="76">
        <v>318.83</v>
      </c>
      <c r="L40" s="60" t="s">
        <v>625</v>
      </c>
      <c r="M40" s="60" t="s">
        <v>60</v>
      </c>
      <c r="N40" s="62">
        <v>25281745</v>
      </c>
      <c r="O40" s="63" t="s">
        <v>63</v>
      </c>
      <c r="P40" s="65">
        <v>40</v>
      </c>
      <c r="Q40" s="76">
        <v>318.83</v>
      </c>
    </row>
    <row r="41" spans="1:17" x14ac:dyDescent="0.2">
      <c r="A41" s="60" t="s">
        <v>625</v>
      </c>
      <c r="B41" s="60" t="s">
        <v>60</v>
      </c>
      <c r="C41" s="61" t="s">
        <v>546</v>
      </c>
      <c r="D41" s="62">
        <v>1061703666</v>
      </c>
      <c r="E41" s="63" t="s">
        <v>457</v>
      </c>
      <c r="F41" s="80" t="s">
        <v>536</v>
      </c>
      <c r="G41" s="85" t="s">
        <v>537</v>
      </c>
      <c r="H41" s="65">
        <v>40</v>
      </c>
      <c r="I41" s="76">
        <v>307.39999999999998</v>
      </c>
      <c r="L41" s="60" t="s">
        <v>625</v>
      </c>
      <c r="M41" s="60" t="s">
        <v>60</v>
      </c>
      <c r="N41" s="62">
        <v>1061703666</v>
      </c>
      <c r="O41" s="63" t="s">
        <v>457</v>
      </c>
      <c r="P41" s="65">
        <v>40</v>
      </c>
      <c r="Q41" s="76">
        <v>307.39999999999998</v>
      </c>
    </row>
    <row r="42" spans="1:17" x14ac:dyDescent="0.2">
      <c r="A42" s="60" t="s">
        <v>625</v>
      </c>
      <c r="B42" s="60" t="s">
        <v>60</v>
      </c>
      <c r="C42" s="61" t="s">
        <v>546</v>
      </c>
      <c r="D42" s="62">
        <v>94379402</v>
      </c>
      <c r="E42" s="63" t="s">
        <v>633</v>
      </c>
      <c r="F42" s="80" t="s">
        <v>536</v>
      </c>
      <c r="G42" s="85" t="s">
        <v>537</v>
      </c>
      <c r="H42" s="65">
        <v>40</v>
      </c>
      <c r="I42" s="76">
        <v>341</v>
      </c>
      <c r="L42" s="60" t="s">
        <v>625</v>
      </c>
      <c r="M42" s="60" t="s">
        <v>60</v>
      </c>
      <c r="N42" s="62">
        <v>94379402</v>
      </c>
      <c r="O42" s="63" t="s">
        <v>633</v>
      </c>
      <c r="P42" s="65">
        <v>40</v>
      </c>
      <c r="Q42" s="76">
        <v>341</v>
      </c>
    </row>
    <row r="43" spans="1:17" x14ac:dyDescent="0.2">
      <c r="A43" s="60" t="s">
        <v>625</v>
      </c>
      <c r="B43" s="60" t="s">
        <v>60</v>
      </c>
      <c r="C43" s="61" t="s">
        <v>546</v>
      </c>
      <c r="D43" s="62">
        <v>1061696382</v>
      </c>
      <c r="E43" s="63" t="s">
        <v>65</v>
      </c>
      <c r="F43" s="80" t="s">
        <v>536</v>
      </c>
      <c r="G43" s="85" t="s">
        <v>537</v>
      </c>
      <c r="H43" s="65">
        <v>40</v>
      </c>
      <c r="I43" s="76">
        <v>295</v>
      </c>
      <c r="L43" s="60" t="s">
        <v>625</v>
      </c>
      <c r="M43" s="60" t="s">
        <v>60</v>
      </c>
      <c r="N43" s="62">
        <v>1061696382</v>
      </c>
      <c r="O43" s="63" t="s">
        <v>65</v>
      </c>
      <c r="P43" s="65">
        <v>40</v>
      </c>
      <c r="Q43" s="76">
        <v>295</v>
      </c>
    </row>
    <row r="44" spans="1:17" x14ac:dyDescent="0.2">
      <c r="A44" s="60" t="s">
        <v>66</v>
      </c>
      <c r="B44" s="60" t="s">
        <v>67</v>
      </c>
      <c r="C44" s="61" t="s">
        <v>546</v>
      </c>
      <c r="D44" s="62" t="s">
        <v>636</v>
      </c>
      <c r="E44" s="63" t="s">
        <v>112</v>
      </c>
      <c r="F44" s="60" t="s">
        <v>536</v>
      </c>
      <c r="G44" s="64" t="s">
        <v>537</v>
      </c>
      <c r="H44" s="65">
        <v>40</v>
      </c>
      <c r="I44" s="76">
        <v>380</v>
      </c>
      <c r="L44" s="60" t="s">
        <v>66</v>
      </c>
      <c r="M44" s="60" t="s">
        <v>67</v>
      </c>
      <c r="N44" s="62" t="s">
        <v>636</v>
      </c>
      <c r="O44" s="63" t="s">
        <v>112</v>
      </c>
      <c r="P44" s="65">
        <v>40</v>
      </c>
      <c r="Q44" s="76">
        <v>380</v>
      </c>
    </row>
    <row r="45" spans="1:17" x14ac:dyDescent="0.2">
      <c r="A45" s="60" t="s">
        <v>66</v>
      </c>
      <c r="B45" s="60" t="s">
        <v>67</v>
      </c>
      <c r="C45" s="61" t="s">
        <v>546</v>
      </c>
      <c r="D45" s="62" t="s">
        <v>636</v>
      </c>
      <c r="E45" s="63" t="s">
        <v>112</v>
      </c>
      <c r="F45" s="60" t="s">
        <v>536</v>
      </c>
      <c r="G45" s="64" t="s">
        <v>537</v>
      </c>
      <c r="H45" s="65">
        <v>40</v>
      </c>
      <c r="I45" s="76">
        <v>380</v>
      </c>
      <c r="L45" s="60" t="s">
        <v>66</v>
      </c>
      <c r="M45" s="60" t="s">
        <v>67</v>
      </c>
      <c r="N45" s="62" t="s">
        <v>636</v>
      </c>
      <c r="O45" s="63" t="s">
        <v>112</v>
      </c>
      <c r="P45" s="65">
        <v>40</v>
      </c>
      <c r="Q45" s="76">
        <v>380</v>
      </c>
    </row>
    <row r="46" spans="1:17" x14ac:dyDescent="0.2">
      <c r="A46" s="60" t="s">
        <v>66</v>
      </c>
      <c r="B46" s="60" t="s">
        <v>67</v>
      </c>
      <c r="C46" s="61" t="s">
        <v>546</v>
      </c>
      <c r="D46" s="62" t="s">
        <v>636</v>
      </c>
      <c r="E46" s="63" t="s">
        <v>112</v>
      </c>
      <c r="F46" s="60" t="s">
        <v>536</v>
      </c>
      <c r="G46" s="64" t="s">
        <v>537</v>
      </c>
      <c r="H46" s="65">
        <v>40</v>
      </c>
      <c r="I46" s="76">
        <v>380</v>
      </c>
      <c r="L46" s="60" t="s">
        <v>66</v>
      </c>
      <c r="M46" s="60" t="s">
        <v>67</v>
      </c>
      <c r="N46" s="62" t="s">
        <v>636</v>
      </c>
      <c r="O46" s="63" t="s">
        <v>112</v>
      </c>
      <c r="P46" s="65">
        <v>40</v>
      </c>
      <c r="Q46" s="76">
        <v>380</v>
      </c>
    </row>
    <row r="47" spans="1:17" x14ac:dyDescent="0.2">
      <c r="A47" s="60" t="s">
        <v>66</v>
      </c>
      <c r="B47" s="60" t="s">
        <v>67</v>
      </c>
      <c r="C47" s="61" t="s">
        <v>546</v>
      </c>
      <c r="D47" s="62">
        <v>1061710648</v>
      </c>
      <c r="E47" s="63" t="s">
        <v>68</v>
      </c>
      <c r="F47" s="60" t="s">
        <v>536</v>
      </c>
      <c r="G47" s="64" t="s">
        <v>537</v>
      </c>
      <c r="H47" s="65">
        <v>40</v>
      </c>
      <c r="I47" s="76">
        <v>247</v>
      </c>
      <c r="L47" s="60" t="s">
        <v>66</v>
      </c>
      <c r="M47" s="60" t="s">
        <v>67</v>
      </c>
      <c r="N47" s="62">
        <v>1061710648</v>
      </c>
      <c r="O47" s="63" t="s">
        <v>68</v>
      </c>
      <c r="P47" s="65">
        <v>40</v>
      </c>
      <c r="Q47" s="76">
        <v>247</v>
      </c>
    </row>
    <row r="48" spans="1:17" x14ac:dyDescent="0.2">
      <c r="A48" s="60" t="s">
        <v>66</v>
      </c>
      <c r="B48" s="60" t="s">
        <v>67</v>
      </c>
      <c r="C48" s="61" t="s">
        <v>546</v>
      </c>
      <c r="D48" s="62">
        <v>10492541</v>
      </c>
      <c r="E48" s="63" t="s">
        <v>637</v>
      </c>
      <c r="F48" s="60" t="s">
        <v>536</v>
      </c>
      <c r="G48" s="64" t="s">
        <v>537</v>
      </c>
      <c r="H48" s="65">
        <v>40</v>
      </c>
      <c r="I48" s="76">
        <v>321</v>
      </c>
      <c r="L48" s="60" t="s">
        <v>66</v>
      </c>
      <c r="M48" s="60" t="s">
        <v>67</v>
      </c>
      <c r="N48" s="62">
        <v>10492541</v>
      </c>
      <c r="O48" s="63" t="s">
        <v>637</v>
      </c>
      <c r="P48" s="65">
        <v>40</v>
      </c>
      <c r="Q48" s="76">
        <v>321</v>
      </c>
    </row>
    <row r="49" spans="1:17" x14ac:dyDescent="0.2">
      <c r="A49" s="60" t="s">
        <v>66</v>
      </c>
      <c r="B49" s="60" t="s">
        <v>471</v>
      </c>
      <c r="C49" s="61" t="s">
        <v>546</v>
      </c>
      <c r="D49" s="62" t="s">
        <v>112</v>
      </c>
      <c r="E49" s="62" t="s">
        <v>112</v>
      </c>
      <c r="F49" s="60" t="s">
        <v>536</v>
      </c>
      <c r="G49" s="69" t="s">
        <v>537</v>
      </c>
      <c r="H49" s="65">
        <v>40</v>
      </c>
      <c r="I49" s="76">
        <v>380</v>
      </c>
      <c r="L49" s="60" t="s">
        <v>66</v>
      </c>
      <c r="M49" s="60" t="s">
        <v>471</v>
      </c>
      <c r="N49" s="62" t="s">
        <v>112</v>
      </c>
      <c r="O49" s="62" t="s">
        <v>112</v>
      </c>
      <c r="P49" s="65">
        <v>40</v>
      </c>
      <c r="Q49" s="76">
        <v>380</v>
      </c>
    </row>
    <row r="50" spans="1:17" x14ac:dyDescent="0.2">
      <c r="A50" s="60" t="s">
        <v>66</v>
      </c>
      <c r="B50" s="60" t="s">
        <v>471</v>
      </c>
      <c r="C50" s="61" t="s">
        <v>546</v>
      </c>
      <c r="D50" s="62" t="s">
        <v>112</v>
      </c>
      <c r="E50" s="62" t="s">
        <v>112</v>
      </c>
      <c r="F50" s="60" t="s">
        <v>536</v>
      </c>
      <c r="G50" s="69" t="s">
        <v>537</v>
      </c>
      <c r="H50" s="65">
        <v>40</v>
      </c>
      <c r="I50" s="76">
        <v>380</v>
      </c>
      <c r="L50" s="60" t="s">
        <v>66</v>
      </c>
      <c r="M50" s="60" t="s">
        <v>471</v>
      </c>
      <c r="N50" s="62" t="s">
        <v>112</v>
      </c>
      <c r="O50" s="62" t="s">
        <v>112</v>
      </c>
      <c r="P50" s="65">
        <v>40</v>
      </c>
      <c r="Q50" s="76">
        <v>380</v>
      </c>
    </row>
    <row r="51" spans="1:17" x14ac:dyDescent="0.2">
      <c r="A51" s="60" t="s">
        <v>66</v>
      </c>
      <c r="B51" s="60" t="s">
        <v>69</v>
      </c>
      <c r="C51" s="61" t="s">
        <v>546</v>
      </c>
      <c r="D51" s="62" t="s">
        <v>112</v>
      </c>
      <c r="E51" s="63" t="s">
        <v>112</v>
      </c>
      <c r="F51" s="60" t="s">
        <v>536</v>
      </c>
      <c r="G51" s="64" t="s">
        <v>537</v>
      </c>
      <c r="H51" s="65">
        <v>40</v>
      </c>
      <c r="I51" s="76">
        <v>380</v>
      </c>
      <c r="L51" s="60" t="s">
        <v>66</v>
      </c>
      <c r="M51" s="60" t="s">
        <v>69</v>
      </c>
      <c r="N51" s="62" t="s">
        <v>112</v>
      </c>
      <c r="O51" s="63" t="s">
        <v>112</v>
      </c>
      <c r="P51" s="65">
        <v>40</v>
      </c>
      <c r="Q51" s="76">
        <v>380</v>
      </c>
    </row>
    <row r="52" spans="1:17" x14ac:dyDescent="0.2">
      <c r="A52" s="60" t="s">
        <v>66</v>
      </c>
      <c r="B52" s="60" t="s">
        <v>69</v>
      </c>
      <c r="C52" s="61" t="s">
        <v>546</v>
      </c>
      <c r="D52" s="62" t="s">
        <v>112</v>
      </c>
      <c r="E52" s="63" t="s">
        <v>112</v>
      </c>
      <c r="F52" s="60" t="s">
        <v>536</v>
      </c>
      <c r="G52" s="64" t="s">
        <v>537</v>
      </c>
      <c r="H52" s="65">
        <v>40</v>
      </c>
      <c r="I52" s="76">
        <v>380</v>
      </c>
      <c r="L52" s="60" t="s">
        <v>66</v>
      </c>
      <c r="M52" s="60" t="s">
        <v>69</v>
      </c>
      <c r="N52" s="62" t="s">
        <v>112</v>
      </c>
      <c r="O52" s="63" t="s">
        <v>112</v>
      </c>
      <c r="P52" s="65">
        <v>40</v>
      </c>
      <c r="Q52" s="76">
        <v>380</v>
      </c>
    </row>
    <row r="53" spans="1:17" x14ac:dyDescent="0.2">
      <c r="A53" s="60" t="s">
        <v>66</v>
      </c>
      <c r="B53" s="60" t="s">
        <v>69</v>
      </c>
      <c r="C53" s="61" t="s">
        <v>546</v>
      </c>
      <c r="D53" s="62">
        <v>80816202</v>
      </c>
      <c r="E53" s="63" t="s">
        <v>640</v>
      </c>
      <c r="F53" s="60" t="s">
        <v>536</v>
      </c>
      <c r="G53" s="64" t="s">
        <v>537</v>
      </c>
      <c r="H53" s="65">
        <v>40</v>
      </c>
      <c r="I53" s="76">
        <v>258.39999999999998</v>
      </c>
      <c r="L53" s="60" t="s">
        <v>66</v>
      </c>
      <c r="M53" s="60" t="s">
        <v>69</v>
      </c>
      <c r="N53" s="62">
        <v>80816202</v>
      </c>
      <c r="O53" s="63" t="s">
        <v>640</v>
      </c>
      <c r="P53" s="65">
        <v>40</v>
      </c>
      <c r="Q53" s="76">
        <v>258.39999999999998</v>
      </c>
    </row>
    <row r="54" spans="1:17" x14ac:dyDescent="0.2">
      <c r="A54" s="60" t="s">
        <v>66</v>
      </c>
      <c r="B54" s="60" t="s">
        <v>481</v>
      </c>
      <c r="C54" s="61" t="s">
        <v>546</v>
      </c>
      <c r="D54" s="62" t="s">
        <v>620</v>
      </c>
      <c r="E54" s="63" t="s">
        <v>112</v>
      </c>
      <c r="F54" s="60" t="s">
        <v>536</v>
      </c>
      <c r="G54" s="64" t="s">
        <v>537</v>
      </c>
      <c r="H54" s="65">
        <v>40</v>
      </c>
      <c r="I54" s="76">
        <v>380</v>
      </c>
      <c r="L54" s="60" t="s">
        <v>66</v>
      </c>
      <c r="M54" s="60" t="s">
        <v>481</v>
      </c>
      <c r="N54" s="62" t="s">
        <v>620</v>
      </c>
      <c r="O54" s="63" t="s">
        <v>112</v>
      </c>
      <c r="P54" s="65">
        <v>40</v>
      </c>
      <c r="Q54" s="76">
        <v>380</v>
      </c>
    </row>
    <row r="55" spans="1:17" x14ac:dyDescent="0.2">
      <c r="A55" s="60" t="s">
        <v>66</v>
      </c>
      <c r="B55" s="60" t="s">
        <v>70</v>
      </c>
      <c r="C55" s="61" t="s">
        <v>546</v>
      </c>
      <c r="D55" s="62" t="s">
        <v>112</v>
      </c>
      <c r="E55" s="63" t="s">
        <v>112</v>
      </c>
      <c r="F55" s="60" t="s">
        <v>536</v>
      </c>
      <c r="G55" s="64" t="s">
        <v>537</v>
      </c>
      <c r="H55" s="65">
        <v>40</v>
      </c>
      <c r="I55" s="76">
        <v>380</v>
      </c>
      <c r="L55" s="60" t="s">
        <v>66</v>
      </c>
      <c r="M55" s="60" t="s">
        <v>70</v>
      </c>
      <c r="N55" s="62" t="s">
        <v>112</v>
      </c>
      <c r="O55" s="63" t="s">
        <v>112</v>
      </c>
      <c r="P55" s="65">
        <v>40</v>
      </c>
      <c r="Q55" s="76">
        <v>380</v>
      </c>
    </row>
    <row r="56" spans="1:17" x14ac:dyDescent="0.2">
      <c r="A56" s="60" t="s">
        <v>66</v>
      </c>
      <c r="B56" s="60" t="s">
        <v>71</v>
      </c>
      <c r="C56" s="61" t="s">
        <v>546</v>
      </c>
      <c r="D56" s="62" t="s">
        <v>112</v>
      </c>
      <c r="E56" s="63" t="s">
        <v>112</v>
      </c>
      <c r="F56" s="60" t="s">
        <v>536</v>
      </c>
      <c r="G56" s="64" t="s">
        <v>537</v>
      </c>
      <c r="H56" s="65">
        <v>40</v>
      </c>
      <c r="I56" s="76">
        <v>380</v>
      </c>
      <c r="L56" s="60" t="s">
        <v>66</v>
      </c>
      <c r="M56" s="60" t="s">
        <v>71</v>
      </c>
      <c r="N56" s="62" t="s">
        <v>112</v>
      </c>
      <c r="O56" s="63" t="s">
        <v>112</v>
      </c>
      <c r="P56" s="65">
        <v>40</v>
      </c>
      <c r="Q56" s="76">
        <v>380</v>
      </c>
    </row>
    <row r="57" spans="1:17" x14ac:dyDescent="0.2">
      <c r="A57" s="60" t="s">
        <v>66</v>
      </c>
      <c r="B57" s="60" t="s">
        <v>71</v>
      </c>
      <c r="C57" s="61" t="s">
        <v>546</v>
      </c>
      <c r="D57" s="62" t="s">
        <v>112</v>
      </c>
      <c r="E57" s="63" t="s">
        <v>112</v>
      </c>
      <c r="F57" s="60" t="s">
        <v>536</v>
      </c>
      <c r="G57" s="64" t="s">
        <v>537</v>
      </c>
      <c r="H57" s="65">
        <v>40</v>
      </c>
      <c r="I57" s="76">
        <v>380</v>
      </c>
      <c r="L57" s="60" t="s">
        <v>66</v>
      </c>
      <c r="M57" s="60" t="s">
        <v>71</v>
      </c>
      <c r="N57" s="62" t="s">
        <v>112</v>
      </c>
      <c r="O57" s="63" t="s">
        <v>112</v>
      </c>
      <c r="P57" s="65">
        <v>40</v>
      </c>
      <c r="Q57" s="76">
        <v>380</v>
      </c>
    </row>
    <row r="58" spans="1:17" x14ac:dyDescent="0.2">
      <c r="A58" s="60" t="s">
        <v>66</v>
      </c>
      <c r="B58" s="60" t="s">
        <v>71</v>
      </c>
      <c r="C58" s="61" t="s">
        <v>546</v>
      </c>
      <c r="D58" s="62">
        <v>1061721951</v>
      </c>
      <c r="E58" s="63" t="s">
        <v>497</v>
      </c>
      <c r="F58" s="60" t="s">
        <v>536</v>
      </c>
      <c r="G58" s="64" t="s">
        <v>539</v>
      </c>
      <c r="H58" s="65">
        <v>20</v>
      </c>
      <c r="I58" s="76">
        <v>329.89</v>
      </c>
      <c r="L58" s="60" t="s">
        <v>66</v>
      </c>
      <c r="M58" s="60" t="s">
        <v>71</v>
      </c>
      <c r="N58" s="62">
        <v>1061721951</v>
      </c>
      <c r="O58" s="63" t="s">
        <v>497</v>
      </c>
      <c r="P58" s="65">
        <v>20</v>
      </c>
      <c r="Q58" s="76">
        <v>329.89</v>
      </c>
    </row>
    <row r="81" spans="1:12" x14ac:dyDescent="0.2">
      <c r="A81" s="84"/>
      <c r="L81" s="84"/>
    </row>
    <row r="84" spans="1:12" s="84" customFormat="1" ht="15" customHeight="1" x14ac:dyDescent="0.2">
      <c r="A84" s="59"/>
      <c r="L84" s="59"/>
    </row>
    <row r="249" spans="1:12" x14ac:dyDescent="0.2">
      <c r="A249" s="87"/>
      <c r="L249" s="87"/>
    </row>
    <row r="251" spans="1:12" s="87" customFormat="1" x14ac:dyDescent="0.2">
      <c r="A251" s="59"/>
      <c r="L251" s="59"/>
    </row>
  </sheetData>
  <sortState xmlns:xlrd2="http://schemas.microsoft.com/office/spreadsheetml/2017/richdata2" ref="A2:I558">
    <sortCondition ref="C2:C558"/>
  </sortState>
  <conditionalFormatting sqref="C2:C58">
    <cfRule type="containsText" dxfId="22" priority="254" operator="containsText" text="REG">
      <formula>NOT(ISERROR(SEARCH("REG",C2)))</formula>
    </cfRule>
    <cfRule type="containsText" dxfId="21" priority="255" operator="containsText" text="POP">
      <formula>NOT(ISERROR(SEARCH("POP",C2)))</formula>
    </cfRule>
  </conditionalFormatting>
  <conditionalFormatting sqref="F2:F58">
    <cfRule type="containsText" dxfId="20" priority="9" operator="containsText" text="CATEDRA">
      <formula>NOT(ISERROR(SEARCH("CATEDRA",F2)))</formula>
    </cfRule>
    <cfRule type="containsText" dxfId="19" priority="10" operator="containsText" text="OCASIONAL">
      <formula>NOT(ISERROR(SEARCH("OCASIONAL",F2)))</formula>
    </cfRule>
  </conditionalFormatting>
  <conditionalFormatting sqref="G2:G58">
    <cfRule type="containsText" dxfId="18" priority="11" operator="containsText" text="HRS">
      <formula>NOT(ISERROR(SEARCH("HRS",G2)))</formula>
    </cfRule>
    <cfRule type="containsText" dxfId="17" priority="12" operator="containsText" text="MT">
      <formula>NOT(ISERROR(SEARCH("MT",G2)))</formula>
    </cfRule>
    <cfRule type="containsText" dxfId="16" priority="13" operator="containsText" text="TC">
      <formula>NOT(ISERROR(SEARCH("TC",G2)))</formula>
    </cfRule>
  </conditionalFormatting>
  <conditionalFormatting sqref="H1:H58">
    <cfRule type="cellIs" dxfId="15" priority="246" operator="between">
      <formula>1</formula>
      <formula>12</formula>
    </cfRule>
    <cfRule type="cellIs" dxfId="14" priority="247" operator="equal">
      <formula>20</formula>
    </cfRule>
    <cfRule type="cellIs" dxfId="13" priority="248" operator="equal">
      <formula>40</formula>
    </cfRule>
  </conditionalFormatting>
  <conditionalFormatting sqref="H2:H12 H14:H16 H23:H58">
    <cfRule type="containsText" dxfId="12" priority="256" operator="containsText" text="40">
      <formula>NOT(ISERROR(SEARCH(("40"),(H2))))</formula>
    </cfRule>
    <cfRule type="containsText" dxfId="11" priority="257" operator="containsText" text="20">
      <formula>NOT(ISERROR(SEARCH(("20"),(H2))))</formula>
    </cfRule>
    <cfRule type="cellIs" dxfId="10" priority="258" operator="between">
      <formula>2</formula>
      <formula>12</formula>
    </cfRule>
  </conditionalFormatting>
  <conditionalFormatting sqref="I1:I58">
    <cfRule type="cellIs" dxfId="9" priority="244" operator="between">
      <formula>100</formula>
      <formula>600</formula>
    </cfRule>
    <cfRule type="cellIs" dxfId="8" priority="245" operator="between">
      <formula>1</formula>
      <formula>6</formula>
    </cfRule>
  </conditionalFormatting>
  <conditionalFormatting sqref="P1:P58">
    <cfRule type="cellIs" dxfId="7" priority="3" operator="between">
      <formula>1</formula>
      <formula>12</formula>
    </cfRule>
    <cfRule type="cellIs" dxfId="6" priority="4" operator="equal">
      <formula>20</formula>
    </cfRule>
    <cfRule type="cellIs" dxfId="5" priority="5" operator="equal">
      <formula>40</formula>
    </cfRule>
  </conditionalFormatting>
  <conditionalFormatting sqref="P2:P12 P14:P16 P23:P58">
    <cfRule type="containsText" dxfId="4" priority="6" operator="containsText" text="40">
      <formula>NOT(ISERROR(SEARCH(("40"),(P2))))</formula>
    </cfRule>
    <cfRule type="containsText" dxfId="3" priority="7" operator="containsText" text="20">
      <formula>NOT(ISERROR(SEARCH(("20"),(P2))))</formula>
    </cfRule>
    <cfRule type="cellIs" dxfId="2" priority="8" operator="between">
      <formula>2</formula>
      <formula>12</formula>
    </cfRule>
  </conditionalFormatting>
  <conditionalFormatting sqref="Q1:Q58">
    <cfRule type="cellIs" dxfId="1" priority="1" operator="between">
      <formula>100</formula>
      <formula>600</formula>
    </cfRule>
    <cfRule type="cellIs" dxfId="0" priority="2" operator="between">
      <formula>1</formula>
      <formula>6</formula>
    </cfRule>
  </conditionalFormatting>
  <pageMargins left="0.70866141732283472" right="0.70866141732283472" top="0.74803149606299213" bottom="1.1417322834645669" header="0" footer="0"/>
  <pageSetup scale="70" orientation="portrait" r:id="rId1"/>
  <headerFooter>
    <oddFooter>&amp;L&amp;D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5</vt:i4>
      </vt:variant>
    </vt:vector>
  </HeadingPairs>
  <TitlesOfParts>
    <vt:vector size="9" baseType="lpstr">
      <vt:lpstr>Proy. OCAS IP-2025 (2024-12-17</vt:lpstr>
      <vt:lpstr>Proy OCAS REG IP-2025 (24-12-17</vt:lpstr>
      <vt:lpstr>OCASIONALES 2025-1 (POP)</vt:lpstr>
      <vt:lpstr>OCASIONALES 2025-1 (REG.)</vt:lpstr>
      <vt:lpstr>'Proy OCAS REG IP-2025 (24-12-17'!Área_de_impresión</vt:lpstr>
      <vt:lpstr>'Proy. OCAS IP-2025 (2024-12-17'!Área_de_impresión</vt:lpstr>
      <vt:lpstr>'OCASIONALES 2025-1 (POP)'!Títulos_a_imprimir</vt:lpstr>
      <vt:lpstr>'Proy OCAS REG IP-2025 (24-12-17'!Títulos_a_imprimir</vt:lpstr>
      <vt:lpstr>'Proy. OCAS IP-2025 (2024-12-17'!Títulos_a_imprimir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TALENTO-H</dc:creator>
  <cp:lastModifiedBy>ELMER JURADO SOTO</cp:lastModifiedBy>
  <cp:lastPrinted>2024-12-17T21:47:20Z</cp:lastPrinted>
  <dcterms:created xsi:type="dcterms:W3CDTF">2024-12-17T19:18:50Z</dcterms:created>
  <dcterms:modified xsi:type="dcterms:W3CDTF">2025-01-14T20:02:02Z</dcterms:modified>
</cp:coreProperties>
</file>