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reynolds/NJH/Downey/Downey 2019/Aschner/"/>
    </mc:Choice>
  </mc:AlternateContent>
  <xr:revisionPtr revIDLastSave="0" documentId="13_ncr:1_{D33547E3-9260-EB44-A472-212FEE586E98}" xr6:coauthVersionLast="36" xr6:coauthVersionMax="36" xr10:uidLastSave="{00000000-0000-0000-0000-000000000000}"/>
  <bookViews>
    <workbookView xWindow="9560" yWindow="840" windowWidth="27180" windowHeight="19140" activeTab="3" xr2:uid="{27D75EB0-DE2C-9548-A11C-332C320C9EA8}"/>
  </bookViews>
  <sheets>
    <sheet name="LM031 Samples" sheetId="1" r:id="rId1"/>
    <sheet name="LM031 cDNA + Plates" sheetId="2" r:id="rId2"/>
    <sheet name="LM031 v bGUS" sheetId="3" r:id="rId3"/>
    <sheet name="LM031 v PP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" i="4" l="1"/>
  <c r="G291" i="4"/>
  <c r="H291" i="3"/>
  <c r="G291" i="3"/>
  <c r="E358" i="4"/>
  <c r="D358" i="4"/>
  <c r="F358" i="4" s="1"/>
  <c r="F356" i="4"/>
  <c r="E356" i="4"/>
  <c r="D356" i="4"/>
  <c r="F354" i="4"/>
  <c r="E354" i="4"/>
  <c r="D354" i="4"/>
  <c r="E352" i="4"/>
  <c r="D352" i="4"/>
  <c r="F352" i="4" s="1"/>
  <c r="E350" i="4"/>
  <c r="D350" i="4"/>
  <c r="F350" i="4" s="1"/>
  <c r="F348" i="4"/>
  <c r="E348" i="4"/>
  <c r="D348" i="4"/>
  <c r="F346" i="4"/>
  <c r="E346" i="4"/>
  <c r="D346" i="4"/>
  <c r="E344" i="4"/>
  <c r="D344" i="4"/>
  <c r="F344" i="4" s="1"/>
  <c r="E342" i="4"/>
  <c r="D342" i="4"/>
  <c r="F342" i="4" s="1"/>
  <c r="F340" i="4"/>
  <c r="E340" i="4"/>
  <c r="D340" i="4"/>
  <c r="F338" i="4"/>
  <c r="E338" i="4"/>
  <c r="D338" i="4"/>
  <c r="E336" i="4"/>
  <c r="D336" i="4"/>
  <c r="F336" i="4" s="1"/>
  <c r="E334" i="4"/>
  <c r="D334" i="4"/>
  <c r="F334" i="4" s="1"/>
  <c r="F332" i="4"/>
  <c r="E332" i="4"/>
  <c r="D332" i="4"/>
  <c r="F328" i="4"/>
  <c r="E328" i="4"/>
  <c r="D328" i="4"/>
  <c r="E326" i="4"/>
  <c r="D326" i="4"/>
  <c r="F326" i="4" s="1"/>
  <c r="E324" i="4"/>
  <c r="D324" i="4"/>
  <c r="F324" i="4" s="1"/>
  <c r="F322" i="4"/>
  <c r="E322" i="4"/>
  <c r="D322" i="4"/>
  <c r="F320" i="4"/>
  <c r="E320" i="4"/>
  <c r="D320" i="4"/>
  <c r="E318" i="4"/>
  <c r="D318" i="4"/>
  <c r="F318" i="4" s="1"/>
  <c r="E316" i="4"/>
  <c r="D316" i="4"/>
  <c r="F100" i="4" s="1"/>
  <c r="G100" i="4" s="1"/>
  <c r="H100" i="4" s="1"/>
  <c r="J100" i="4" s="1"/>
  <c r="F314" i="4"/>
  <c r="E314" i="4"/>
  <c r="D314" i="4"/>
  <c r="F312" i="4"/>
  <c r="E312" i="4"/>
  <c r="D312" i="4"/>
  <c r="E310" i="4"/>
  <c r="D310" i="4"/>
  <c r="E308" i="4"/>
  <c r="D308" i="4"/>
  <c r="F308" i="4" s="1"/>
  <c r="F306" i="4"/>
  <c r="E306" i="4"/>
  <c r="D306" i="4"/>
  <c r="F304" i="4"/>
  <c r="E304" i="4"/>
  <c r="D304" i="4"/>
  <c r="E302" i="4"/>
  <c r="D302" i="4"/>
  <c r="F302" i="4" s="1"/>
  <c r="E300" i="4"/>
  <c r="D300" i="4"/>
  <c r="F300" i="4" s="1"/>
  <c r="F298" i="4"/>
  <c r="E298" i="4"/>
  <c r="D298" i="4"/>
  <c r="F296" i="4"/>
  <c r="E296" i="4"/>
  <c r="D296" i="4"/>
  <c r="E294" i="4"/>
  <c r="D294" i="4"/>
  <c r="F294" i="4" s="1"/>
  <c r="E292" i="4"/>
  <c r="D292" i="4"/>
  <c r="F292" i="4" s="1"/>
  <c r="F290" i="4"/>
  <c r="E290" i="4"/>
  <c r="D290" i="4"/>
  <c r="F288" i="4"/>
  <c r="F286" i="4"/>
  <c r="G248" i="4" s="1"/>
  <c r="H248" i="4" s="1"/>
  <c r="E286" i="4"/>
  <c r="D286" i="4"/>
  <c r="E284" i="4"/>
  <c r="D284" i="4"/>
  <c r="F284" i="4" s="1"/>
  <c r="F282" i="4"/>
  <c r="E282" i="4"/>
  <c r="D282" i="4"/>
  <c r="E280" i="4"/>
  <c r="D280" i="4"/>
  <c r="F280" i="4" s="1"/>
  <c r="E278" i="4"/>
  <c r="D278" i="4"/>
  <c r="E276" i="4"/>
  <c r="D276" i="4"/>
  <c r="F276" i="4" s="1"/>
  <c r="F274" i="4"/>
  <c r="E274" i="4"/>
  <c r="D274" i="4"/>
  <c r="E272" i="4"/>
  <c r="D272" i="4"/>
  <c r="F270" i="4"/>
  <c r="G270" i="4" s="1"/>
  <c r="H270" i="4" s="1"/>
  <c r="E270" i="4"/>
  <c r="D270" i="4"/>
  <c r="E268" i="4"/>
  <c r="D268" i="4"/>
  <c r="F268" i="4" s="1"/>
  <c r="F266" i="4"/>
  <c r="E266" i="4"/>
  <c r="D266" i="4"/>
  <c r="E264" i="4"/>
  <c r="D264" i="4"/>
  <c r="F264" i="4" s="1"/>
  <c r="E262" i="4"/>
  <c r="D262" i="4"/>
  <c r="E260" i="4"/>
  <c r="D260" i="4"/>
  <c r="F260" i="4" s="1"/>
  <c r="E256" i="4"/>
  <c r="D256" i="4"/>
  <c r="F256" i="4" s="1"/>
  <c r="F254" i="4"/>
  <c r="G254" i="4" s="1"/>
  <c r="H254" i="4" s="1"/>
  <c r="J254" i="4" s="1"/>
  <c r="E254" i="4"/>
  <c r="D254" i="4"/>
  <c r="D252" i="4"/>
  <c r="F252" i="4" s="1"/>
  <c r="G252" i="4" s="1"/>
  <c r="H252" i="4" s="1"/>
  <c r="E250" i="4"/>
  <c r="D250" i="4"/>
  <c r="F250" i="4" s="1"/>
  <c r="F248" i="4"/>
  <c r="E248" i="4"/>
  <c r="D248" i="4"/>
  <c r="E246" i="4"/>
  <c r="D246" i="4"/>
  <c r="F246" i="4" s="1"/>
  <c r="G246" i="4" s="1"/>
  <c r="H246" i="4" s="1"/>
  <c r="E244" i="4"/>
  <c r="D244" i="4"/>
  <c r="E242" i="4"/>
  <c r="D242" i="4"/>
  <c r="F242" i="4" s="1"/>
  <c r="G242" i="4" s="1"/>
  <c r="H242" i="4" s="1"/>
  <c r="F240" i="4"/>
  <c r="E240" i="4"/>
  <c r="D240" i="4"/>
  <c r="E238" i="4"/>
  <c r="D238" i="4"/>
  <c r="E236" i="4"/>
  <c r="D236" i="4"/>
  <c r="F236" i="4" s="1"/>
  <c r="G236" i="4" s="1"/>
  <c r="H236" i="4" s="1"/>
  <c r="E234" i="4"/>
  <c r="D234" i="4"/>
  <c r="F234" i="4" s="1"/>
  <c r="F232" i="4"/>
  <c r="G232" i="4" s="1"/>
  <c r="H232" i="4" s="1"/>
  <c r="E232" i="4"/>
  <c r="D232" i="4"/>
  <c r="F230" i="4"/>
  <c r="G230" i="4" s="1"/>
  <c r="H230" i="4" s="1"/>
  <c r="E230" i="4"/>
  <c r="D230" i="4"/>
  <c r="D228" i="4"/>
  <c r="E226" i="4"/>
  <c r="D226" i="4"/>
  <c r="F226" i="4" s="1"/>
  <c r="E224" i="4"/>
  <c r="D224" i="4"/>
  <c r="F224" i="4" s="1"/>
  <c r="G224" i="4" s="1"/>
  <c r="H224" i="4" s="1"/>
  <c r="F222" i="4"/>
  <c r="G222" i="4" s="1"/>
  <c r="H222" i="4" s="1"/>
  <c r="E222" i="4"/>
  <c r="D222" i="4"/>
  <c r="F220" i="4"/>
  <c r="G220" i="4" s="1"/>
  <c r="H220" i="4" s="1"/>
  <c r="E220" i="4"/>
  <c r="D220" i="4"/>
  <c r="G218" i="4"/>
  <c r="H218" i="4" s="1"/>
  <c r="E218" i="4"/>
  <c r="D218" i="4"/>
  <c r="F218" i="4" s="1"/>
  <c r="F214" i="4"/>
  <c r="G184" i="4" s="1"/>
  <c r="H184" i="4" s="1"/>
  <c r="J184" i="4" s="1"/>
  <c r="E214" i="4"/>
  <c r="D214" i="4"/>
  <c r="E212" i="4"/>
  <c r="D212" i="4"/>
  <c r="F212" i="4" s="1"/>
  <c r="F210" i="4"/>
  <c r="E210" i="4"/>
  <c r="D210" i="4"/>
  <c r="E208" i="4"/>
  <c r="D208" i="4"/>
  <c r="F208" i="4" s="1"/>
  <c r="E206" i="4"/>
  <c r="D206" i="4"/>
  <c r="E204" i="4"/>
  <c r="D204" i="4"/>
  <c r="F204" i="4" s="1"/>
  <c r="F202" i="4"/>
  <c r="E202" i="4"/>
  <c r="D202" i="4"/>
  <c r="E200" i="4"/>
  <c r="D200" i="4"/>
  <c r="F198" i="4"/>
  <c r="G198" i="4" s="1"/>
  <c r="H198" i="4" s="1"/>
  <c r="E198" i="4"/>
  <c r="D198" i="4"/>
  <c r="E196" i="4"/>
  <c r="D196" i="4"/>
  <c r="F196" i="4" s="1"/>
  <c r="F194" i="4"/>
  <c r="E194" i="4"/>
  <c r="D194" i="4"/>
  <c r="E192" i="4"/>
  <c r="D192" i="4"/>
  <c r="F192" i="4" s="1"/>
  <c r="E190" i="4"/>
  <c r="D190" i="4"/>
  <c r="E188" i="4"/>
  <c r="D188" i="4"/>
  <c r="F188" i="4" s="1"/>
  <c r="E184" i="4"/>
  <c r="D184" i="4"/>
  <c r="F184" i="4" s="1"/>
  <c r="F182" i="4"/>
  <c r="G182" i="4" s="1"/>
  <c r="H182" i="4" s="1"/>
  <c r="E182" i="4"/>
  <c r="D182" i="4"/>
  <c r="G180" i="4"/>
  <c r="H180" i="4" s="1"/>
  <c r="E180" i="4"/>
  <c r="D180" i="4"/>
  <c r="F180" i="4" s="1"/>
  <c r="F178" i="4"/>
  <c r="E178" i="4"/>
  <c r="D178" i="4"/>
  <c r="E176" i="4"/>
  <c r="D176" i="4"/>
  <c r="F176" i="4" s="1"/>
  <c r="F174" i="4"/>
  <c r="G174" i="4" s="1"/>
  <c r="H174" i="4" s="1"/>
  <c r="E174" i="4"/>
  <c r="D174" i="4"/>
  <c r="E172" i="4"/>
  <c r="D172" i="4"/>
  <c r="F170" i="4"/>
  <c r="E170" i="4"/>
  <c r="D170" i="4"/>
  <c r="F168" i="4"/>
  <c r="E168" i="4"/>
  <c r="D168" i="4"/>
  <c r="E166" i="4"/>
  <c r="D166" i="4"/>
  <c r="E164" i="4"/>
  <c r="D164" i="4"/>
  <c r="F164" i="4" s="1"/>
  <c r="G164" i="4" s="1"/>
  <c r="H164" i="4" s="1"/>
  <c r="F162" i="4"/>
  <c r="E162" i="4"/>
  <c r="D162" i="4"/>
  <c r="G160" i="4"/>
  <c r="H160" i="4" s="1"/>
  <c r="F160" i="4"/>
  <c r="E160" i="4"/>
  <c r="D160" i="4"/>
  <c r="E158" i="4"/>
  <c r="D158" i="4"/>
  <c r="F158" i="4" s="1"/>
  <c r="E156" i="4"/>
  <c r="D156" i="4"/>
  <c r="F154" i="4"/>
  <c r="E154" i="4"/>
  <c r="D154" i="4"/>
  <c r="F152" i="4"/>
  <c r="E152" i="4"/>
  <c r="D152" i="4"/>
  <c r="E150" i="4"/>
  <c r="D150" i="4"/>
  <c r="E148" i="4"/>
  <c r="D148" i="4"/>
  <c r="F148" i="4" s="1"/>
  <c r="G148" i="4" s="1"/>
  <c r="H148" i="4" s="1"/>
  <c r="F146" i="4"/>
  <c r="E146" i="4"/>
  <c r="D146" i="4"/>
  <c r="E142" i="4"/>
  <c r="D142" i="4"/>
  <c r="F142" i="4" s="1"/>
  <c r="F140" i="4"/>
  <c r="G140" i="4" s="1"/>
  <c r="H140" i="4" s="1"/>
  <c r="E140" i="4"/>
  <c r="D140" i="4"/>
  <c r="H138" i="4"/>
  <c r="E138" i="4"/>
  <c r="D138" i="4"/>
  <c r="F138" i="4" s="1"/>
  <c r="G138" i="4" s="1"/>
  <c r="F136" i="4"/>
  <c r="G136" i="4" s="1"/>
  <c r="H136" i="4" s="1"/>
  <c r="E136" i="4"/>
  <c r="D136" i="4"/>
  <c r="E134" i="4"/>
  <c r="D134" i="4"/>
  <c r="F132" i="4"/>
  <c r="G132" i="4" s="1"/>
  <c r="H132" i="4" s="1"/>
  <c r="E132" i="4"/>
  <c r="D132" i="4"/>
  <c r="H130" i="4"/>
  <c r="E130" i="4"/>
  <c r="D130" i="4"/>
  <c r="F130" i="4" s="1"/>
  <c r="G130" i="4" s="1"/>
  <c r="F128" i="4"/>
  <c r="G128" i="4" s="1"/>
  <c r="H128" i="4" s="1"/>
  <c r="E128" i="4"/>
  <c r="D128" i="4"/>
  <c r="H126" i="4"/>
  <c r="E126" i="4"/>
  <c r="D126" i="4"/>
  <c r="F126" i="4" s="1"/>
  <c r="G126" i="4" s="1"/>
  <c r="F124" i="4"/>
  <c r="G124" i="4" s="1"/>
  <c r="H124" i="4" s="1"/>
  <c r="E124" i="4"/>
  <c r="D124" i="4"/>
  <c r="H122" i="4"/>
  <c r="E122" i="4"/>
  <c r="D122" i="4"/>
  <c r="F122" i="4" s="1"/>
  <c r="G122" i="4" s="1"/>
  <c r="F120" i="4"/>
  <c r="G120" i="4" s="1"/>
  <c r="H120" i="4" s="1"/>
  <c r="J120" i="4" s="1"/>
  <c r="E120" i="4"/>
  <c r="D120" i="4"/>
  <c r="E118" i="4"/>
  <c r="D118" i="4"/>
  <c r="F116" i="4"/>
  <c r="G116" i="4" s="1"/>
  <c r="H116" i="4" s="1"/>
  <c r="E116" i="4"/>
  <c r="D116" i="4"/>
  <c r="F112" i="4"/>
  <c r="G112" i="4" s="1"/>
  <c r="H112" i="4" s="1"/>
  <c r="E112" i="4"/>
  <c r="D112" i="4"/>
  <c r="E110" i="4"/>
  <c r="D110" i="4"/>
  <c r="F110" i="4" s="1"/>
  <c r="G110" i="4" s="1"/>
  <c r="H110" i="4" s="1"/>
  <c r="F108" i="4"/>
  <c r="G108" i="4" s="1"/>
  <c r="H108" i="4" s="1"/>
  <c r="E108" i="4"/>
  <c r="D108" i="4"/>
  <c r="E106" i="4"/>
  <c r="D106" i="4"/>
  <c r="F106" i="4" s="1"/>
  <c r="G106" i="4" s="1"/>
  <c r="H106" i="4" s="1"/>
  <c r="J106" i="4" s="1"/>
  <c r="F104" i="4"/>
  <c r="G104" i="4" s="1"/>
  <c r="H104" i="4" s="1"/>
  <c r="E104" i="4"/>
  <c r="D104" i="4"/>
  <c r="E102" i="4"/>
  <c r="D102" i="4"/>
  <c r="F102" i="4" s="1"/>
  <c r="G102" i="4" s="1"/>
  <c r="H102" i="4" s="1"/>
  <c r="J102" i="4" s="1"/>
  <c r="E100" i="4"/>
  <c r="D100" i="4"/>
  <c r="E98" i="4"/>
  <c r="D98" i="4"/>
  <c r="F98" i="4" s="1"/>
  <c r="G98" i="4" s="1"/>
  <c r="H98" i="4" s="1"/>
  <c r="J98" i="4" s="1"/>
  <c r="E96" i="4"/>
  <c r="D96" i="4"/>
  <c r="F96" i="4" s="1"/>
  <c r="G96" i="4" s="1"/>
  <c r="H96" i="4" s="1"/>
  <c r="F94" i="4"/>
  <c r="G94" i="4" s="1"/>
  <c r="H94" i="4" s="1"/>
  <c r="E94" i="4"/>
  <c r="D94" i="4"/>
  <c r="F92" i="4"/>
  <c r="G92" i="4" s="1"/>
  <c r="H92" i="4" s="1"/>
  <c r="E92" i="4"/>
  <c r="D92" i="4"/>
  <c r="E90" i="4"/>
  <c r="D90" i="4"/>
  <c r="F90" i="4" s="1"/>
  <c r="G90" i="4" s="1"/>
  <c r="H90" i="4" s="1"/>
  <c r="J114" i="4" s="1"/>
  <c r="E88" i="4"/>
  <c r="D88" i="4"/>
  <c r="F88" i="4" s="1"/>
  <c r="G88" i="4" s="1"/>
  <c r="H88" i="4" s="1"/>
  <c r="J112" i="4" s="1"/>
  <c r="E86" i="4"/>
  <c r="D86" i="4"/>
  <c r="F86" i="4" s="1"/>
  <c r="G86" i="4" s="1"/>
  <c r="H86" i="4" s="1"/>
  <c r="E84" i="4"/>
  <c r="D84" i="4"/>
  <c r="E82" i="4"/>
  <c r="D82" i="4"/>
  <c r="F82" i="4" s="1"/>
  <c r="G82" i="4" s="1"/>
  <c r="H82" i="4" s="1"/>
  <c r="E80" i="4"/>
  <c r="D80" i="4"/>
  <c r="F80" i="4" s="1"/>
  <c r="G80" i="4" s="1"/>
  <c r="H80" i="4" s="1"/>
  <c r="J104" i="4" s="1"/>
  <c r="E78" i="4"/>
  <c r="D78" i="4"/>
  <c r="F78" i="4" s="1"/>
  <c r="G78" i="4" s="1"/>
  <c r="H78" i="4" s="1"/>
  <c r="G76" i="4"/>
  <c r="H76" i="4" s="1"/>
  <c r="F76" i="4"/>
  <c r="E76" i="4"/>
  <c r="D76" i="4"/>
  <c r="F74" i="4"/>
  <c r="G74" i="4" s="1"/>
  <c r="H74" i="4" s="1"/>
  <c r="E74" i="4"/>
  <c r="D74" i="4"/>
  <c r="F70" i="4"/>
  <c r="E70" i="4"/>
  <c r="D70" i="4"/>
  <c r="G68" i="4"/>
  <c r="H68" i="4" s="1"/>
  <c r="E68" i="4"/>
  <c r="D68" i="4"/>
  <c r="F68" i="4" s="1"/>
  <c r="F66" i="4"/>
  <c r="G66" i="4" s="1"/>
  <c r="H66" i="4" s="1"/>
  <c r="E66" i="4"/>
  <c r="D66" i="4"/>
  <c r="E64" i="4"/>
  <c r="D64" i="4"/>
  <c r="F64" i="4" s="1"/>
  <c r="G64" i="4" s="1"/>
  <c r="H64" i="4" s="1"/>
  <c r="J64" i="4" s="1"/>
  <c r="E62" i="4"/>
  <c r="D62" i="4"/>
  <c r="F62" i="4" s="1"/>
  <c r="G62" i="4" s="1"/>
  <c r="H62" i="4" s="1"/>
  <c r="F60" i="4"/>
  <c r="G60" i="4" s="1"/>
  <c r="H60" i="4" s="1"/>
  <c r="E60" i="4"/>
  <c r="D60" i="4"/>
  <c r="E58" i="4"/>
  <c r="D58" i="4"/>
  <c r="F58" i="4" s="1"/>
  <c r="G58" i="4" s="1"/>
  <c r="H58" i="4" s="1"/>
  <c r="F56" i="4"/>
  <c r="G56" i="4" s="1"/>
  <c r="H56" i="4" s="1"/>
  <c r="J56" i="4" s="1"/>
  <c r="E56" i="4"/>
  <c r="D56" i="4"/>
  <c r="E54" i="4"/>
  <c r="D54" i="4"/>
  <c r="F54" i="4" s="1"/>
  <c r="G54" i="4" s="1"/>
  <c r="H54" i="4" s="1"/>
  <c r="J54" i="4" s="1"/>
  <c r="F52" i="4"/>
  <c r="G52" i="4" s="1"/>
  <c r="H52" i="4" s="1"/>
  <c r="E52" i="4"/>
  <c r="D52" i="4"/>
  <c r="E50" i="4"/>
  <c r="D50" i="4"/>
  <c r="F50" i="4" s="1"/>
  <c r="G50" i="4" s="1"/>
  <c r="H50" i="4" s="1"/>
  <c r="F48" i="4"/>
  <c r="G48" i="4" s="1"/>
  <c r="H48" i="4" s="1"/>
  <c r="E48" i="4"/>
  <c r="D48" i="4"/>
  <c r="E46" i="4"/>
  <c r="D46" i="4"/>
  <c r="F46" i="4" s="1"/>
  <c r="G46" i="4" s="1"/>
  <c r="H46" i="4" s="1"/>
  <c r="F44" i="4"/>
  <c r="G44" i="4" s="1"/>
  <c r="H44" i="4" s="1"/>
  <c r="J44" i="4" s="1"/>
  <c r="E44" i="4"/>
  <c r="D44" i="4"/>
  <c r="F40" i="4"/>
  <c r="G40" i="4" s="1"/>
  <c r="H40" i="4" s="1"/>
  <c r="E40" i="4"/>
  <c r="D40" i="4"/>
  <c r="E38" i="4"/>
  <c r="D38" i="4"/>
  <c r="F38" i="4" s="1"/>
  <c r="G38" i="4" s="1"/>
  <c r="H38" i="4" s="1"/>
  <c r="F36" i="4"/>
  <c r="G36" i="4" s="1"/>
  <c r="H36" i="4" s="1"/>
  <c r="E36" i="4"/>
  <c r="D36" i="4"/>
  <c r="E34" i="4"/>
  <c r="D34" i="4"/>
  <c r="F34" i="4" s="1"/>
  <c r="G34" i="4" s="1"/>
  <c r="H34" i="4" s="1"/>
  <c r="F32" i="4"/>
  <c r="G32" i="4" s="1"/>
  <c r="H32" i="4" s="1"/>
  <c r="J32" i="4" s="1"/>
  <c r="E32" i="4"/>
  <c r="D32" i="4"/>
  <c r="E30" i="4"/>
  <c r="D30" i="4"/>
  <c r="F30" i="4" s="1"/>
  <c r="G30" i="4" s="1"/>
  <c r="H30" i="4" s="1"/>
  <c r="E28" i="4"/>
  <c r="D28" i="4"/>
  <c r="E26" i="4"/>
  <c r="D26" i="4"/>
  <c r="F26" i="4" s="1"/>
  <c r="G26" i="4" s="1"/>
  <c r="H26" i="4" s="1"/>
  <c r="J26" i="4" s="1"/>
  <c r="E24" i="4"/>
  <c r="D24" i="4"/>
  <c r="F24" i="4" s="1"/>
  <c r="G24" i="4" s="1"/>
  <c r="H24" i="4" s="1"/>
  <c r="E22" i="4"/>
  <c r="D22" i="4"/>
  <c r="F20" i="4"/>
  <c r="G20" i="4" s="1"/>
  <c r="H20" i="4" s="1"/>
  <c r="E20" i="4"/>
  <c r="D20" i="4"/>
  <c r="E18" i="4"/>
  <c r="D18" i="4"/>
  <c r="F18" i="4" s="1"/>
  <c r="G18" i="4" s="1"/>
  <c r="H18" i="4" s="1"/>
  <c r="J42" i="4" s="1"/>
  <c r="E16" i="4"/>
  <c r="D16" i="4"/>
  <c r="F16" i="4" s="1"/>
  <c r="G16" i="4" s="1"/>
  <c r="H16" i="4" s="1"/>
  <c r="F14" i="4"/>
  <c r="G14" i="4" s="1"/>
  <c r="H14" i="4" s="1"/>
  <c r="E14" i="4"/>
  <c r="D14" i="4"/>
  <c r="F12" i="4"/>
  <c r="G12" i="4" s="1"/>
  <c r="H12" i="4" s="1"/>
  <c r="E12" i="4"/>
  <c r="D12" i="4"/>
  <c r="E10" i="4"/>
  <c r="D10" i="4"/>
  <c r="F10" i="4" s="1"/>
  <c r="G10" i="4" s="1"/>
  <c r="H10" i="4" s="1"/>
  <c r="E8" i="4"/>
  <c r="D8" i="4"/>
  <c r="F8" i="4" s="1"/>
  <c r="G8" i="4" s="1"/>
  <c r="H8" i="4" s="1"/>
  <c r="E6" i="4"/>
  <c r="D6" i="4"/>
  <c r="F4" i="4"/>
  <c r="G4" i="4" s="1"/>
  <c r="H4" i="4" s="1"/>
  <c r="E4" i="4"/>
  <c r="D4" i="4"/>
  <c r="E2" i="4"/>
  <c r="D2" i="4"/>
  <c r="F2" i="4" s="1"/>
  <c r="G2" i="4" s="1"/>
  <c r="H2" i="4" s="1"/>
  <c r="H284" i="3"/>
  <c r="J284" i="3" s="1"/>
  <c r="H282" i="3"/>
  <c r="J282" i="3" s="1"/>
  <c r="H280" i="3"/>
  <c r="J280" i="3" s="1"/>
  <c r="H278" i="3"/>
  <c r="J278" i="3" s="1"/>
  <c r="H276" i="3"/>
  <c r="J276" i="3" s="1"/>
  <c r="H274" i="3"/>
  <c r="J274" i="3" s="1"/>
  <c r="H272" i="3"/>
  <c r="J272" i="3" s="1"/>
  <c r="H270" i="3"/>
  <c r="J270" i="3" s="1"/>
  <c r="H268" i="3"/>
  <c r="J268" i="3" s="1"/>
  <c r="H266" i="3"/>
  <c r="J266" i="3" s="1"/>
  <c r="H264" i="3"/>
  <c r="J264" i="3" s="1"/>
  <c r="H262" i="3"/>
  <c r="J262" i="3" s="1"/>
  <c r="H260" i="3"/>
  <c r="J260" i="3" s="1"/>
  <c r="H256" i="3"/>
  <c r="H254" i="3"/>
  <c r="J254" i="3" s="1"/>
  <c r="J252" i="3"/>
  <c r="H252" i="3"/>
  <c r="H250" i="3"/>
  <c r="J250" i="3" s="1"/>
  <c r="H248" i="3"/>
  <c r="H246" i="3"/>
  <c r="J246" i="3" s="1"/>
  <c r="J244" i="3"/>
  <c r="H244" i="3"/>
  <c r="H242" i="3"/>
  <c r="J242" i="3" s="1"/>
  <c r="H240" i="3"/>
  <c r="H238" i="3"/>
  <c r="H236" i="3"/>
  <c r="H234" i="3"/>
  <c r="J258" i="3" s="1"/>
  <c r="H232" i="3"/>
  <c r="J256" i="3" s="1"/>
  <c r="H230" i="3"/>
  <c r="H228" i="3"/>
  <c r="H226" i="3"/>
  <c r="H224" i="3"/>
  <c r="J248" i="3" s="1"/>
  <c r="H222" i="3"/>
  <c r="H220" i="3"/>
  <c r="H218" i="3"/>
  <c r="J212" i="3"/>
  <c r="H212" i="3"/>
  <c r="H210" i="3"/>
  <c r="J210" i="3" s="1"/>
  <c r="J208" i="3"/>
  <c r="H208" i="3"/>
  <c r="H206" i="3"/>
  <c r="J206" i="3" s="1"/>
  <c r="J204" i="3"/>
  <c r="H204" i="3"/>
  <c r="H202" i="3"/>
  <c r="J202" i="3" s="1"/>
  <c r="J200" i="3"/>
  <c r="H200" i="3"/>
  <c r="H198" i="3"/>
  <c r="J198" i="3" s="1"/>
  <c r="J196" i="3"/>
  <c r="H196" i="3"/>
  <c r="H194" i="3"/>
  <c r="J194" i="3" s="1"/>
  <c r="J192" i="3"/>
  <c r="H192" i="3"/>
  <c r="H190" i="3"/>
  <c r="J190" i="3" s="1"/>
  <c r="J188" i="3"/>
  <c r="H188" i="3"/>
  <c r="H184" i="3"/>
  <c r="J184" i="3" s="1"/>
  <c r="H182" i="3"/>
  <c r="J182" i="3" s="1"/>
  <c r="H180" i="3"/>
  <c r="J180" i="3" s="1"/>
  <c r="H178" i="3"/>
  <c r="J178" i="3" s="1"/>
  <c r="H176" i="3"/>
  <c r="J176" i="3" s="1"/>
  <c r="H174" i="3"/>
  <c r="J174" i="3" s="1"/>
  <c r="H172" i="3"/>
  <c r="J172" i="3" s="1"/>
  <c r="H170" i="3"/>
  <c r="J170" i="3" s="1"/>
  <c r="H168" i="3"/>
  <c r="H166" i="3"/>
  <c r="H164" i="3"/>
  <c r="H162" i="3"/>
  <c r="J186" i="3" s="1"/>
  <c r="H160" i="3"/>
  <c r="H158" i="3"/>
  <c r="H156" i="3"/>
  <c r="H154" i="3"/>
  <c r="H152" i="3"/>
  <c r="H150" i="3"/>
  <c r="H148" i="3"/>
  <c r="H146" i="3"/>
  <c r="H140" i="3"/>
  <c r="J140" i="3" s="1"/>
  <c r="H138" i="3"/>
  <c r="J138" i="3" s="1"/>
  <c r="H136" i="3"/>
  <c r="J136" i="3" s="1"/>
  <c r="H134" i="3"/>
  <c r="J134" i="3" s="1"/>
  <c r="H132" i="3"/>
  <c r="J132" i="3" s="1"/>
  <c r="H130" i="3"/>
  <c r="J130" i="3" s="1"/>
  <c r="H128" i="3"/>
  <c r="J128" i="3" s="1"/>
  <c r="H126" i="3"/>
  <c r="J126" i="3" s="1"/>
  <c r="H124" i="3"/>
  <c r="J124" i="3" s="1"/>
  <c r="H122" i="3"/>
  <c r="J122" i="3" s="1"/>
  <c r="H120" i="3"/>
  <c r="J120" i="3" s="1"/>
  <c r="H118" i="3"/>
  <c r="J118" i="3" s="1"/>
  <c r="H116" i="3"/>
  <c r="J116" i="3" s="1"/>
  <c r="H112" i="3"/>
  <c r="H110" i="3"/>
  <c r="J110" i="3" s="1"/>
  <c r="J108" i="3"/>
  <c r="H108" i="3"/>
  <c r="H106" i="3"/>
  <c r="J106" i="3" s="1"/>
  <c r="H104" i="3"/>
  <c r="H102" i="3"/>
  <c r="J102" i="3" s="1"/>
  <c r="J100" i="3"/>
  <c r="H100" i="3"/>
  <c r="H98" i="3"/>
  <c r="J98" i="3" s="1"/>
  <c r="H96" i="3"/>
  <c r="H94" i="3"/>
  <c r="H92" i="3"/>
  <c r="H90" i="3"/>
  <c r="J114" i="3" s="1"/>
  <c r="H88" i="3"/>
  <c r="J112" i="3" s="1"/>
  <c r="H86" i="3"/>
  <c r="H84" i="3"/>
  <c r="H82" i="3"/>
  <c r="H80" i="3"/>
  <c r="J104" i="3" s="1"/>
  <c r="H78" i="3"/>
  <c r="H76" i="3"/>
  <c r="H74" i="3"/>
  <c r="J48" i="3"/>
  <c r="J50" i="3"/>
  <c r="J52" i="3"/>
  <c r="J54" i="3"/>
  <c r="J56" i="3"/>
  <c r="J58" i="3"/>
  <c r="J60" i="3"/>
  <c r="J62" i="3"/>
  <c r="J64" i="3"/>
  <c r="J66" i="3"/>
  <c r="J68" i="3"/>
  <c r="J46" i="3"/>
  <c r="J28" i="3"/>
  <c r="J30" i="3"/>
  <c r="J32" i="3"/>
  <c r="J34" i="3"/>
  <c r="J36" i="3"/>
  <c r="J38" i="3"/>
  <c r="J40" i="3"/>
  <c r="J42" i="3"/>
  <c r="J44" i="3"/>
  <c r="J26" i="3"/>
  <c r="H46" i="3"/>
  <c r="H48" i="3"/>
  <c r="H50" i="3"/>
  <c r="H52" i="3"/>
  <c r="H54" i="3"/>
  <c r="H56" i="3"/>
  <c r="H58" i="3"/>
  <c r="H60" i="3"/>
  <c r="H62" i="3"/>
  <c r="H64" i="3"/>
  <c r="H66" i="3"/>
  <c r="H68" i="3"/>
  <c r="H44" i="3"/>
  <c r="H4" i="3"/>
  <c r="H6" i="3"/>
  <c r="H8" i="3"/>
  <c r="H10" i="3"/>
  <c r="H12" i="3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2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60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1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188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4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16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74" i="3"/>
  <c r="G46" i="3"/>
  <c r="G48" i="3"/>
  <c r="G50" i="3"/>
  <c r="G52" i="3"/>
  <c r="G54" i="3"/>
  <c r="G56" i="3"/>
  <c r="G58" i="3"/>
  <c r="G60" i="3"/>
  <c r="G62" i="3"/>
  <c r="G64" i="3"/>
  <c r="G66" i="3"/>
  <c r="G68" i="3"/>
  <c r="G44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2" i="3"/>
  <c r="F220" i="3"/>
  <c r="F222" i="3"/>
  <c r="F224" i="3"/>
  <c r="F226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F286" i="3"/>
  <c r="F288" i="3"/>
  <c r="F290" i="3"/>
  <c r="F292" i="3"/>
  <c r="F294" i="3"/>
  <c r="F296" i="3"/>
  <c r="F298" i="3"/>
  <c r="F300" i="3"/>
  <c r="F302" i="3"/>
  <c r="F304" i="3"/>
  <c r="F306" i="3"/>
  <c r="F308" i="3"/>
  <c r="F310" i="3"/>
  <c r="F312" i="3"/>
  <c r="F314" i="3"/>
  <c r="F316" i="3"/>
  <c r="F318" i="3"/>
  <c r="F320" i="3"/>
  <c r="F322" i="3"/>
  <c r="F324" i="3"/>
  <c r="F326" i="3"/>
  <c r="F328" i="3"/>
  <c r="F332" i="3"/>
  <c r="F334" i="3"/>
  <c r="F336" i="3"/>
  <c r="F338" i="3"/>
  <c r="F340" i="3"/>
  <c r="F342" i="3"/>
  <c r="F344" i="3"/>
  <c r="F346" i="3"/>
  <c r="F348" i="3"/>
  <c r="F350" i="3"/>
  <c r="F352" i="3"/>
  <c r="F354" i="3"/>
  <c r="F356" i="3"/>
  <c r="F358" i="3"/>
  <c r="F218" i="3"/>
  <c r="F148" i="3"/>
  <c r="F150" i="3"/>
  <c r="F152" i="3"/>
  <c r="F154" i="3"/>
  <c r="F156" i="3"/>
  <c r="F158" i="3"/>
  <c r="F160" i="3"/>
  <c r="F162" i="3"/>
  <c r="F164" i="3"/>
  <c r="F166" i="3"/>
  <c r="F168" i="3"/>
  <c r="F170" i="3"/>
  <c r="F172" i="3"/>
  <c r="F174" i="3"/>
  <c r="F176" i="3"/>
  <c r="F178" i="3"/>
  <c r="F180" i="3"/>
  <c r="F182" i="3"/>
  <c r="F184" i="3"/>
  <c r="F188" i="3"/>
  <c r="F190" i="3"/>
  <c r="F192" i="3"/>
  <c r="F194" i="3"/>
  <c r="F196" i="3"/>
  <c r="F198" i="3"/>
  <c r="F200" i="3"/>
  <c r="F202" i="3"/>
  <c r="F204" i="3"/>
  <c r="F206" i="3"/>
  <c r="F208" i="3"/>
  <c r="F210" i="3"/>
  <c r="F212" i="3"/>
  <c r="F214" i="3"/>
  <c r="F146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6" i="3"/>
  <c r="F118" i="3"/>
  <c r="F120" i="3"/>
  <c r="F122" i="3"/>
  <c r="F124" i="3"/>
  <c r="F126" i="3"/>
  <c r="F128" i="3"/>
  <c r="F130" i="3"/>
  <c r="F132" i="3"/>
  <c r="F134" i="3"/>
  <c r="F136" i="3"/>
  <c r="F138" i="3"/>
  <c r="F140" i="3"/>
  <c r="F142" i="3"/>
  <c r="F74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4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2" i="3"/>
  <c r="E358" i="3"/>
  <c r="D358" i="3"/>
  <c r="E356" i="3"/>
  <c r="D356" i="3"/>
  <c r="E354" i="3"/>
  <c r="D354" i="3"/>
  <c r="E352" i="3"/>
  <c r="D352" i="3"/>
  <c r="E350" i="3"/>
  <c r="D350" i="3"/>
  <c r="E348" i="3"/>
  <c r="D348" i="3"/>
  <c r="E346" i="3"/>
  <c r="D346" i="3"/>
  <c r="E344" i="3"/>
  <c r="D344" i="3"/>
  <c r="E342" i="3"/>
  <c r="D342" i="3"/>
  <c r="E340" i="3"/>
  <c r="D340" i="3"/>
  <c r="E338" i="3"/>
  <c r="D338" i="3"/>
  <c r="E336" i="3"/>
  <c r="D336" i="3"/>
  <c r="E334" i="3"/>
  <c r="D334" i="3"/>
  <c r="E332" i="3"/>
  <c r="D332" i="3"/>
  <c r="E328" i="3"/>
  <c r="D328" i="3"/>
  <c r="E326" i="3"/>
  <c r="D326" i="3"/>
  <c r="E324" i="3"/>
  <c r="D324" i="3"/>
  <c r="E322" i="3"/>
  <c r="D322" i="3"/>
  <c r="E320" i="3"/>
  <c r="D320" i="3"/>
  <c r="E318" i="3"/>
  <c r="D318" i="3"/>
  <c r="E316" i="3"/>
  <c r="D316" i="3"/>
  <c r="E314" i="3"/>
  <c r="D314" i="3"/>
  <c r="E312" i="3"/>
  <c r="D312" i="3"/>
  <c r="E310" i="3"/>
  <c r="D310" i="3"/>
  <c r="E308" i="3"/>
  <c r="D308" i="3"/>
  <c r="E306" i="3"/>
  <c r="D306" i="3"/>
  <c r="E304" i="3"/>
  <c r="D304" i="3"/>
  <c r="E302" i="3"/>
  <c r="D302" i="3"/>
  <c r="E300" i="3"/>
  <c r="D300" i="3"/>
  <c r="E298" i="3"/>
  <c r="D298" i="3"/>
  <c r="E296" i="3"/>
  <c r="D296" i="3"/>
  <c r="E294" i="3"/>
  <c r="D294" i="3"/>
  <c r="E292" i="3"/>
  <c r="D292" i="3"/>
  <c r="E290" i="3"/>
  <c r="D290" i="3"/>
  <c r="E286" i="3"/>
  <c r="D286" i="3"/>
  <c r="E284" i="3"/>
  <c r="D284" i="3"/>
  <c r="E282" i="3"/>
  <c r="D282" i="3"/>
  <c r="E280" i="3"/>
  <c r="D280" i="3"/>
  <c r="E278" i="3"/>
  <c r="D278" i="3"/>
  <c r="E276" i="3"/>
  <c r="D276" i="3"/>
  <c r="E274" i="3"/>
  <c r="D274" i="3"/>
  <c r="E272" i="3"/>
  <c r="D272" i="3"/>
  <c r="E270" i="3"/>
  <c r="D270" i="3"/>
  <c r="E268" i="3"/>
  <c r="D268" i="3"/>
  <c r="E266" i="3"/>
  <c r="D266" i="3"/>
  <c r="E264" i="3"/>
  <c r="D264" i="3"/>
  <c r="E262" i="3"/>
  <c r="D262" i="3"/>
  <c r="E260" i="3"/>
  <c r="D260" i="3"/>
  <c r="E256" i="3"/>
  <c r="D256" i="3"/>
  <c r="E254" i="3"/>
  <c r="D254" i="3"/>
  <c r="D252" i="3"/>
  <c r="E250" i="3"/>
  <c r="D250" i="3"/>
  <c r="E248" i="3"/>
  <c r="D248" i="3"/>
  <c r="E246" i="3"/>
  <c r="D246" i="3"/>
  <c r="E244" i="3"/>
  <c r="D244" i="3"/>
  <c r="E242" i="3"/>
  <c r="D242" i="3"/>
  <c r="E240" i="3"/>
  <c r="D240" i="3"/>
  <c r="E238" i="3"/>
  <c r="D238" i="3"/>
  <c r="E236" i="3"/>
  <c r="D236" i="3"/>
  <c r="E234" i="3"/>
  <c r="D234" i="3"/>
  <c r="E232" i="3"/>
  <c r="D232" i="3"/>
  <c r="E230" i="3"/>
  <c r="D230" i="3"/>
  <c r="D228" i="3"/>
  <c r="F228" i="3" s="1"/>
  <c r="E226" i="3"/>
  <c r="D226" i="3"/>
  <c r="E224" i="3"/>
  <c r="D224" i="3"/>
  <c r="E222" i="3"/>
  <c r="D222" i="3"/>
  <c r="E220" i="3"/>
  <c r="D220" i="3"/>
  <c r="E218" i="3"/>
  <c r="D218" i="3"/>
  <c r="E214" i="3"/>
  <c r="D214" i="3"/>
  <c r="E212" i="3"/>
  <c r="D212" i="3"/>
  <c r="E210" i="3"/>
  <c r="D210" i="3"/>
  <c r="E208" i="3"/>
  <c r="D208" i="3"/>
  <c r="E206" i="3"/>
  <c r="D206" i="3"/>
  <c r="E204" i="3"/>
  <c r="D204" i="3"/>
  <c r="E202" i="3"/>
  <c r="D202" i="3"/>
  <c r="E200" i="3"/>
  <c r="D200" i="3"/>
  <c r="E198" i="3"/>
  <c r="D198" i="3"/>
  <c r="E196" i="3"/>
  <c r="D196" i="3"/>
  <c r="E194" i="3"/>
  <c r="D194" i="3"/>
  <c r="E192" i="3"/>
  <c r="D192" i="3"/>
  <c r="E190" i="3"/>
  <c r="D190" i="3"/>
  <c r="E188" i="3"/>
  <c r="D188" i="3"/>
  <c r="E184" i="3"/>
  <c r="D184" i="3"/>
  <c r="E182" i="3"/>
  <c r="D182" i="3"/>
  <c r="E180" i="3"/>
  <c r="D180" i="3"/>
  <c r="E178" i="3"/>
  <c r="D178" i="3"/>
  <c r="E176" i="3"/>
  <c r="D176" i="3"/>
  <c r="E174" i="3"/>
  <c r="D174" i="3"/>
  <c r="E172" i="3"/>
  <c r="D172" i="3"/>
  <c r="E170" i="3"/>
  <c r="D170" i="3"/>
  <c r="E168" i="3"/>
  <c r="D168" i="3"/>
  <c r="E166" i="3"/>
  <c r="D166" i="3"/>
  <c r="E164" i="3"/>
  <c r="D164" i="3"/>
  <c r="E162" i="3"/>
  <c r="D162" i="3"/>
  <c r="E160" i="3"/>
  <c r="D160" i="3"/>
  <c r="E158" i="3"/>
  <c r="D158" i="3"/>
  <c r="E156" i="3"/>
  <c r="D156" i="3"/>
  <c r="E154" i="3"/>
  <c r="D154" i="3"/>
  <c r="E152" i="3"/>
  <c r="D152" i="3"/>
  <c r="E150" i="3"/>
  <c r="D150" i="3"/>
  <c r="E148" i="3"/>
  <c r="D148" i="3"/>
  <c r="E146" i="3"/>
  <c r="D146" i="3"/>
  <c r="E142" i="3"/>
  <c r="D142" i="3"/>
  <c r="E140" i="3"/>
  <c r="D140" i="3"/>
  <c r="E138" i="3"/>
  <c r="D138" i="3"/>
  <c r="E136" i="3"/>
  <c r="D136" i="3"/>
  <c r="E134" i="3"/>
  <c r="D134" i="3"/>
  <c r="E132" i="3"/>
  <c r="D132" i="3"/>
  <c r="E130" i="3"/>
  <c r="D130" i="3"/>
  <c r="E128" i="3"/>
  <c r="D128" i="3"/>
  <c r="E126" i="3"/>
  <c r="D126" i="3"/>
  <c r="E124" i="3"/>
  <c r="D124" i="3"/>
  <c r="E122" i="3"/>
  <c r="D122" i="3"/>
  <c r="E120" i="3"/>
  <c r="D120" i="3"/>
  <c r="E118" i="3"/>
  <c r="D118" i="3"/>
  <c r="E116" i="3"/>
  <c r="D116" i="3"/>
  <c r="E112" i="3"/>
  <c r="D112" i="3"/>
  <c r="E110" i="3"/>
  <c r="D110" i="3"/>
  <c r="E108" i="3"/>
  <c r="D108" i="3"/>
  <c r="E106" i="3"/>
  <c r="D106" i="3"/>
  <c r="E104" i="3"/>
  <c r="D104" i="3"/>
  <c r="E102" i="3"/>
  <c r="D102" i="3"/>
  <c r="E100" i="3"/>
  <c r="D100" i="3"/>
  <c r="E98" i="3"/>
  <c r="D98" i="3"/>
  <c r="E96" i="3"/>
  <c r="D96" i="3"/>
  <c r="E94" i="3"/>
  <c r="D94" i="3"/>
  <c r="E92" i="3"/>
  <c r="D92" i="3"/>
  <c r="E90" i="3"/>
  <c r="D90" i="3"/>
  <c r="E88" i="3"/>
  <c r="D88" i="3"/>
  <c r="E86" i="3"/>
  <c r="D86" i="3"/>
  <c r="E84" i="3"/>
  <c r="D84" i="3"/>
  <c r="E82" i="3"/>
  <c r="D82" i="3"/>
  <c r="E80" i="3"/>
  <c r="D80" i="3"/>
  <c r="E78" i="3"/>
  <c r="D78" i="3"/>
  <c r="E76" i="3"/>
  <c r="D76" i="3"/>
  <c r="E74" i="3"/>
  <c r="D74" i="3"/>
  <c r="D4" i="3"/>
  <c r="E4" i="3"/>
  <c r="D6" i="3"/>
  <c r="E6" i="3"/>
  <c r="D8" i="3"/>
  <c r="E8" i="3"/>
  <c r="D10" i="3"/>
  <c r="E10" i="3"/>
  <c r="D12" i="3"/>
  <c r="E12" i="3"/>
  <c r="D14" i="3"/>
  <c r="E14" i="3"/>
  <c r="D16" i="3"/>
  <c r="E16" i="3"/>
  <c r="D18" i="3"/>
  <c r="E18" i="3"/>
  <c r="D20" i="3"/>
  <c r="E20" i="3"/>
  <c r="D22" i="3"/>
  <c r="E22" i="3"/>
  <c r="D24" i="3"/>
  <c r="E24" i="3"/>
  <c r="D26" i="3"/>
  <c r="E26" i="3"/>
  <c r="D28" i="3"/>
  <c r="E28" i="3"/>
  <c r="D30" i="3"/>
  <c r="E30" i="3"/>
  <c r="D32" i="3"/>
  <c r="E32" i="3"/>
  <c r="D34" i="3"/>
  <c r="E34" i="3"/>
  <c r="D36" i="3"/>
  <c r="E36" i="3"/>
  <c r="D38" i="3"/>
  <c r="E38" i="3"/>
  <c r="D40" i="3"/>
  <c r="E40" i="3"/>
  <c r="D44" i="3"/>
  <c r="E44" i="3"/>
  <c r="D46" i="3"/>
  <c r="E46" i="3"/>
  <c r="D48" i="3"/>
  <c r="E48" i="3"/>
  <c r="D50" i="3"/>
  <c r="E50" i="3"/>
  <c r="D52" i="3"/>
  <c r="E52" i="3"/>
  <c r="D54" i="3"/>
  <c r="E54" i="3"/>
  <c r="D56" i="3"/>
  <c r="E56" i="3"/>
  <c r="D58" i="3"/>
  <c r="E58" i="3"/>
  <c r="D60" i="3"/>
  <c r="E60" i="3"/>
  <c r="D62" i="3"/>
  <c r="E62" i="3"/>
  <c r="D64" i="3"/>
  <c r="E64" i="3"/>
  <c r="D66" i="3"/>
  <c r="E66" i="3"/>
  <c r="D68" i="3"/>
  <c r="E68" i="3"/>
  <c r="D70" i="3"/>
  <c r="E70" i="3"/>
  <c r="E2" i="3"/>
  <c r="D2" i="3"/>
  <c r="J34" i="4" l="1"/>
  <c r="J36" i="4"/>
  <c r="J58" i="4"/>
  <c r="J60" i="4"/>
  <c r="J38" i="4"/>
  <c r="J40" i="4"/>
  <c r="J46" i="4"/>
  <c r="J48" i="4"/>
  <c r="J62" i="4"/>
  <c r="J110" i="4"/>
  <c r="J52" i="4"/>
  <c r="J68" i="4"/>
  <c r="J136" i="4"/>
  <c r="F190" i="4"/>
  <c r="G190" i="4" s="1"/>
  <c r="H190" i="4" s="1"/>
  <c r="F228" i="4"/>
  <c r="G228" i="4" s="1"/>
  <c r="H228" i="4" s="1"/>
  <c r="J252" i="4" s="1"/>
  <c r="J242" i="4"/>
  <c r="J248" i="4"/>
  <c r="J116" i="4"/>
  <c r="J124" i="4"/>
  <c r="J132" i="4"/>
  <c r="J140" i="4"/>
  <c r="G154" i="4"/>
  <c r="H154" i="4" s="1"/>
  <c r="J198" i="4" s="1"/>
  <c r="G158" i="4"/>
  <c r="H158" i="4" s="1"/>
  <c r="G170" i="4"/>
  <c r="H170" i="4" s="1"/>
  <c r="G178" i="4"/>
  <c r="H178" i="4" s="1"/>
  <c r="G250" i="4"/>
  <c r="H250" i="4" s="1"/>
  <c r="J182" i="4"/>
  <c r="F310" i="4"/>
  <c r="F238" i="4"/>
  <c r="G238" i="4" s="1"/>
  <c r="H238" i="4" s="1"/>
  <c r="F316" i="4"/>
  <c r="F244" i="4"/>
  <c r="G244" i="4" s="1"/>
  <c r="H244" i="4" s="1"/>
  <c r="J244" i="4" s="1"/>
  <c r="F6" i="4"/>
  <c r="G6" i="4" s="1"/>
  <c r="H6" i="4" s="1"/>
  <c r="J50" i="4" s="1"/>
  <c r="F22" i="4"/>
  <c r="G22" i="4" s="1"/>
  <c r="H22" i="4" s="1"/>
  <c r="J66" i="4" s="1"/>
  <c r="F28" i="4"/>
  <c r="G28" i="4" s="1"/>
  <c r="H28" i="4" s="1"/>
  <c r="J28" i="4" s="1"/>
  <c r="J126" i="4"/>
  <c r="F206" i="4"/>
  <c r="G206" i="4" s="1"/>
  <c r="H206" i="4" s="1"/>
  <c r="J206" i="4" s="1"/>
  <c r="J246" i="4"/>
  <c r="F262" i="4"/>
  <c r="G262" i="4" s="1"/>
  <c r="H262" i="4" s="1"/>
  <c r="J262" i="4" s="1"/>
  <c r="F278" i="4"/>
  <c r="G278" i="4" s="1"/>
  <c r="H278" i="4" s="1"/>
  <c r="F84" i="4"/>
  <c r="G84" i="4" s="1"/>
  <c r="H84" i="4" s="1"/>
  <c r="J108" i="4" s="1"/>
  <c r="J122" i="4"/>
  <c r="J130" i="4"/>
  <c r="J138" i="4"/>
  <c r="G152" i="4"/>
  <c r="H152" i="4" s="1"/>
  <c r="G168" i="4"/>
  <c r="H168" i="4" s="1"/>
  <c r="G176" i="4"/>
  <c r="H176" i="4" s="1"/>
  <c r="G194" i="4"/>
  <c r="H194" i="4" s="1"/>
  <c r="G202" i="4"/>
  <c r="H202" i="4" s="1"/>
  <c r="J202" i="4" s="1"/>
  <c r="G210" i="4"/>
  <c r="H210" i="4" s="1"/>
  <c r="G226" i="4"/>
  <c r="H226" i="4" s="1"/>
  <c r="J270" i="4" s="1"/>
  <c r="G256" i="4"/>
  <c r="H256" i="4" s="1"/>
  <c r="J256" i="4" s="1"/>
  <c r="G266" i="4"/>
  <c r="H266" i="4" s="1"/>
  <c r="J266" i="4" s="1"/>
  <c r="G274" i="4"/>
  <c r="H274" i="4" s="1"/>
  <c r="J274" i="4" s="1"/>
  <c r="G282" i="4"/>
  <c r="H282" i="4" s="1"/>
  <c r="J282" i="4" s="1"/>
  <c r="F156" i="4"/>
  <c r="G156" i="4" s="1"/>
  <c r="H156" i="4" s="1"/>
  <c r="J180" i="4" s="1"/>
  <c r="G234" i="4"/>
  <c r="H234" i="4" s="1"/>
  <c r="J258" i="4" s="1"/>
  <c r="F118" i="4"/>
  <c r="G118" i="4" s="1"/>
  <c r="H118" i="4" s="1"/>
  <c r="J118" i="4" s="1"/>
  <c r="F134" i="4"/>
  <c r="G134" i="4" s="1"/>
  <c r="H134" i="4" s="1"/>
  <c r="J134" i="4" s="1"/>
  <c r="G146" i="4"/>
  <c r="H146" i="4" s="1"/>
  <c r="F150" i="4"/>
  <c r="G150" i="4" s="1"/>
  <c r="H150" i="4" s="1"/>
  <c r="J174" i="4" s="1"/>
  <c r="G162" i="4"/>
  <c r="H162" i="4" s="1"/>
  <c r="J186" i="4" s="1"/>
  <c r="F166" i="4"/>
  <c r="G166" i="4" s="1"/>
  <c r="H166" i="4" s="1"/>
  <c r="F172" i="4"/>
  <c r="G172" i="4" s="1"/>
  <c r="H172" i="4" s="1"/>
  <c r="J172" i="4" s="1"/>
  <c r="G188" i="4"/>
  <c r="H188" i="4" s="1"/>
  <c r="J188" i="4" s="1"/>
  <c r="G192" i="4"/>
  <c r="H192" i="4" s="1"/>
  <c r="J192" i="4" s="1"/>
  <c r="G196" i="4"/>
  <c r="H196" i="4" s="1"/>
  <c r="F200" i="4"/>
  <c r="G200" i="4" s="1"/>
  <c r="H200" i="4" s="1"/>
  <c r="J200" i="4" s="1"/>
  <c r="G204" i="4"/>
  <c r="H204" i="4" s="1"/>
  <c r="J204" i="4" s="1"/>
  <c r="G208" i="4"/>
  <c r="H208" i="4" s="1"/>
  <c r="J208" i="4" s="1"/>
  <c r="G212" i="4"/>
  <c r="H212" i="4" s="1"/>
  <c r="J212" i="4" s="1"/>
  <c r="G240" i="4"/>
  <c r="H240" i="4" s="1"/>
  <c r="G260" i="4"/>
  <c r="H260" i="4" s="1"/>
  <c r="J260" i="4" s="1"/>
  <c r="G264" i="4"/>
  <c r="H264" i="4" s="1"/>
  <c r="J264" i="4" s="1"/>
  <c r="G268" i="4"/>
  <c r="H268" i="4" s="1"/>
  <c r="J268" i="4" s="1"/>
  <c r="F272" i="4"/>
  <c r="G272" i="4" s="1"/>
  <c r="H272" i="4" s="1"/>
  <c r="J272" i="4" s="1"/>
  <c r="G276" i="4"/>
  <c r="H276" i="4" s="1"/>
  <c r="J276" i="4" s="1"/>
  <c r="G280" i="4"/>
  <c r="H280" i="4" s="1"/>
  <c r="J280" i="4" s="1"/>
  <c r="G284" i="4"/>
  <c r="H284" i="4" s="1"/>
  <c r="J284" i="4" s="1"/>
  <c r="C66" i="2"/>
  <c r="C63" i="2"/>
  <c r="E4" i="2"/>
  <c r="F4" i="2" s="1"/>
  <c r="E5" i="2"/>
  <c r="F5" i="2" s="1"/>
  <c r="E6" i="2"/>
  <c r="F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/>
  <c r="E14" i="2"/>
  <c r="F14" i="2" s="1"/>
  <c r="E15" i="2"/>
  <c r="F15" i="2" s="1"/>
  <c r="E16" i="2"/>
  <c r="F16" i="2" s="1"/>
  <c r="E17" i="2"/>
  <c r="F17" i="2"/>
  <c r="E18" i="2"/>
  <c r="F18" i="2" s="1"/>
  <c r="E19" i="2"/>
  <c r="F19" i="2"/>
  <c r="E20" i="2"/>
  <c r="F20" i="2" s="1"/>
  <c r="E21" i="2"/>
  <c r="F21" i="2" s="1"/>
  <c r="E22" i="2"/>
  <c r="E23" i="2"/>
  <c r="E24" i="2"/>
  <c r="F24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" i="2"/>
  <c r="F3" i="2" s="1"/>
  <c r="J194" i="4" l="1"/>
  <c r="J278" i="4"/>
  <c r="J178" i="4"/>
  <c r="J190" i="4"/>
  <c r="J30" i="4"/>
  <c r="J176" i="4"/>
  <c r="J170" i="4"/>
  <c r="J196" i="4"/>
  <c r="J210" i="4"/>
  <c r="J128" i="4"/>
  <c r="J250" i="4"/>
</calcChain>
</file>

<file path=xl/sharedStrings.xml><?xml version="1.0" encoding="utf-8"?>
<sst xmlns="http://schemas.openxmlformats.org/spreadsheetml/2006/main" count="1916" uniqueCount="116">
  <si>
    <t>Sample</t>
  </si>
  <si>
    <t>Conc (ng/uL)</t>
  </si>
  <si>
    <t>260/280</t>
  </si>
  <si>
    <t>Sample ID on tube</t>
  </si>
  <si>
    <t>Experiment info</t>
  </si>
  <si>
    <t>The purpose of this experiment is to approximate the treatment conditions required for Alda-1 to attenuate TGFb response in IMR90 cells. I’m comparing Alda-1 pretreatment vs. concurrent treatment with TGFb stim, treatment time, and concentration of Alda-1. I am testing these conditions in singlet to limit the scale of the experiment and will consequently interpret any findings as approximate. When I have an idea of where the right ballpark is, I’ll do a focused experiment in triplicate to zero in on the right conditions. This experiment is based on Yuan et al 2019 (PMID: 30801261).</t>
  </si>
  <si>
    <t>LM031 Sample Info and Targets</t>
  </si>
  <si>
    <t>24h TGFb Alda10 pretx</t>
  </si>
  <si>
    <t>24h TGFb Alda20 pretx</t>
  </si>
  <si>
    <t>24h TGFb Alda40 pretx</t>
  </si>
  <si>
    <t>24h TGFb Alda10 conc</t>
  </si>
  <si>
    <t>24h TGFb Alda20 conc</t>
  </si>
  <si>
    <t>24h TGFb Alda40 conc</t>
  </si>
  <si>
    <t>24h TGFb DMSO pretx</t>
  </si>
  <si>
    <t>24h unstim Alda40 pretx</t>
  </si>
  <si>
    <t>24h unstim DMSO pretx</t>
  </si>
  <si>
    <t>24h TGFb DMSO conc</t>
  </si>
  <si>
    <t>24h unstim Alda40 conc</t>
  </si>
  <si>
    <t>24h unstim DMSO conc</t>
  </si>
  <si>
    <t>48h TGFb Alda10 pretx</t>
  </si>
  <si>
    <t>48h TGFb Alda20 pretx</t>
  </si>
  <si>
    <t>48h TGFb Alda40 pretx</t>
  </si>
  <si>
    <t>48h TGFb Alda10 conc</t>
  </si>
  <si>
    <t>48h TGFb Alda20 conc</t>
  </si>
  <si>
    <t>48h TGFb Alda40 conc</t>
  </si>
  <si>
    <t>48h TGFb DMSO pretx</t>
  </si>
  <si>
    <t>48h unstim Alda40 pretx</t>
  </si>
  <si>
    <t>48h unstim DMSO pretx</t>
  </si>
  <si>
    <t>48h TGFb DMSO conc</t>
  </si>
  <si>
    <t>48h unstim Alda40 conc</t>
  </si>
  <si>
    <t>48h unstim DMSO conc</t>
  </si>
  <si>
    <t>72h TGFb Alda10 pretx</t>
  </si>
  <si>
    <t>72h TGFb Alda20 pretx</t>
  </si>
  <si>
    <t>72h TGFb Alda40 pretx</t>
  </si>
  <si>
    <t>72h TGFb Alda10 conc</t>
  </si>
  <si>
    <t>72h TGFb Alda20 conc</t>
  </si>
  <si>
    <t>72h TGFb Alda40 conc</t>
  </si>
  <si>
    <t>72h TGFb DMSO pretx</t>
  </si>
  <si>
    <t>72h unstim Alda40 pretx</t>
  </si>
  <si>
    <t>72h unstim DMSO pretx</t>
  </si>
  <si>
    <t>72h TGFb DMSO conc</t>
  </si>
  <si>
    <t>72h unstim Alda40 conc</t>
  </si>
  <si>
    <t>72h unstim DMSO conc</t>
  </si>
  <si>
    <t>Species: Human</t>
  </si>
  <si>
    <t>NA</t>
  </si>
  <si>
    <r>
      <rPr>
        <b/>
        <sz val="11"/>
        <color theme="1"/>
        <rFont val="Calibri"/>
        <family val="2"/>
        <scheme val="minor"/>
      </rPr>
      <t xml:space="preserve">TARGETS: </t>
    </r>
    <r>
      <rPr>
        <sz val="11"/>
        <color theme="1"/>
        <rFont val="Calibri"/>
        <family val="2"/>
        <scheme val="minor"/>
      </rPr>
      <t xml:space="preserve"> Col1a1, Ctgf, Fn,Serpine1, bGus, Ppia, </t>
    </r>
  </si>
  <si>
    <t>LM031 #1</t>
  </si>
  <si>
    <t>LM031 #2</t>
  </si>
  <si>
    <t>LM031 #3</t>
  </si>
  <si>
    <t>LM031 #4</t>
  </si>
  <si>
    <t>LM031 #5</t>
  </si>
  <si>
    <t>LM031 #6</t>
  </si>
  <si>
    <t>LM031 #7</t>
  </si>
  <si>
    <t>LM031 #8</t>
  </si>
  <si>
    <t>LM031 #9</t>
  </si>
  <si>
    <t>LM031 #10</t>
  </si>
  <si>
    <t>LM031 #11</t>
  </si>
  <si>
    <t>LM031 #12</t>
  </si>
  <si>
    <t>LM031 #13</t>
  </si>
  <si>
    <t>LM031 #14</t>
  </si>
  <si>
    <t>LM031 #15</t>
  </si>
  <si>
    <t>LM031 #16</t>
  </si>
  <si>
    <t>LM031 #17</t>
  </si>
  <si>
    <t>LM031 #18</t>
  </si>
  <si>
    <t>LM031 #19</t>
  </si>
  <si>
    <t>LM031 #20</t>
  </si>
  <si>
    <t>LM031 #21</t>
  </si>
  <si>
    <t>LM031 #22</t>
  </si>
  <si>
    <t>LM031 #23</t>
  </si>
  <si>
    <t>LM031 #24</t>
  </si>
  <si>
    <t>LM031 #25</t>
  </si>
  <si>
    <t>LM031 #26</t>
  </si>
  <si>
    <t>LM031 #27</t>
  </si>
  <si>
    <t>LM031 #28</t>
  </si>
  <si>
    <t>LM031 #29</t>
  </si>
  <si>
    <t>LM031 #30</t>
  </si>
  <si>
    <t>LM031 #31</t>
  </si>
  <si>
    <t>LM031 #32</t>
  </si>
  <si>
    <t>LM031 #33</t>
  </si>
  <si>
    <t>LM031 #34</t>
  </si>
  <si>
    <t>LM031 #35</t>
  </si>
  <si>
    <t>LM031 #36</t>
  </si>
  <si>
    <t>ul 800 ng</t>
  </si>
  <si>
    <t xml:space="preserve">ul H20 </t>
  </si>
  <si>
    <t>ul XLT</t>
  </si>
  <si>
    <t>LM031 cDNA 12/19/23</t>
  </si>
  <si>
    <t>Human Samples</t>
  </si>
  <si>
    <t>CALIB</t>
  </si>
  <si>
    <t>NTC</t>
  </si>
  <si>
    <t>H20</t>
  </si>
  <si>
    <t>Probe</t>
  </si>
  <si>
    <t>2X</t>
  </si>
  <si>
    <t>Real Time Plate Layout for LM031</t>
  </si>
  <si>
    <t>Plate #</t>
  </si>
  <si>
    <t>COL1A1</t>
  </si>
  <si>
    <t>CTGF</t>
  </si>
  <si>
    <t>FN</t>
  </si>
  <si>
    <t>SERPINE1</t>
  </si>
  <si>
    <t>bGUS</t>
  </si>
  <si>
    <t>PPIA</t>
  </si>
  <si>
    <t>75X</t>
  </si>
  <si>
    <t>Target</t>
  </si>
  <si>
    <t>Cq</t>
  </si>
  <si>
    <t>Hs_COL1A1</t>
  </si>
  <si>
    <t>Hs_CTGF</t>
  </si>
  <si>
    <t>Hs_FN</t>
  </si>
  <si>
    <t>Hs_SERPINE1</t>
  </si>
  <si>
    <t>Hs_bGUS</t>
  </si>
  <si>
    <t>Hs_PPIA</t>
  </si>
  <si>
    <t>Average Ct</t>
  </si>
  <si>
    <t>StDev Ct</t>
  </si>
  <si>
    <t>dCt</t>
  </si>
  <si>
    <t>ddCt</t>
  </si>
  <si>
    <t>2-(expddCt)</t>
  </si>
  <si>
    <t>Description</t>
  </si>
  <si>
    <t>Relative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</si>
</sst>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Alignment="1">
      <alignment horizontal="center" wrapText="1"/>
    </xf>
    <xf numFmtId="2" fontId="4" fillId="0" borderId="0" xfId="1" applyNumberFormat="1" applyFont="1" applyAlignment="1">
      <alignment horizontal="center" wrapText="1"/>
    </xf>
    <xf numFmtId="0" fontId="4" fillId="0" borderId="7" xfId="1" applyFont="1" applyBorder="1" applyAlignment="1">
      <alignment horizontal="center" vertical="center" wrapText="1"/>
    </xf>
    <xf numFmtId="2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5" xfId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4" fillId="0" borderId="0" xfId="0" applyNumberFormat="1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CD735105-4A6C-5941-B0B2-336DA0884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FFA8-DF78-9245-BD74-EF260CD42806}">
  <dimension ref="A1:I40"/>
  <sheetViews>
    <sheetView topLeftCell="A4" workbookViewId="0">
      <selection activeCell="A29" sqref="A29"/>
    </sheetView>
  </sheetViews>
  <sheetFormatPr baseColWidth="10" defaultColWidth="8.83203125" defaultRowHeight="15" x14ac:dyDescent="0.2"/>
  <cols>
    <col min="1" max="1" width="20.83203125" style="1" customWidth="1"/>
    <col min="2" max="3" width="8.83203125" style="1"/>
    <col min="4" max="4" width="9.1640625" style="1" customWidth="1"/>
    <col min="5" max="9" width="8.83203125" style="1"/>
    <col min="10" max="10" width="11.33203125" style="1" customWidth="1"/>
    <col min="11" max="16384" width="8.83203125" style="1"/>
  </cols>
  <sheetData>
    <row r="1" spans="1:9" x14ac:dyDescent="0.2">
      <c r="A1" s="34" t="s">
        <v>6</v>
      </c>
      <c r="B1" s="34"/>
      <c r="C1" s="34"/>
      <c r="D1" s="34"/>
      <c r="E1" s="34"/>
      <c r="F1" s="34"/>
      <c r="G1" s="34"/>
    </row>
    <row r="2" spans="1:9" ht="17" customHeight="1" x14ac:dyDescent="0.2">
      <c r="A2" s="5" t="s">
        <v>4</v>
      </c>
      <c r="B2" s="6"/>
      <c r="C2" s="6"/>
      <c r="D2" s="6"/>
      <c r="E2" s="6"/>
      <c r="F2" s="6"/>
      <c r="G2" s="7"/>
    </row>
    <row r="3" spans="1:9" ht="101" customHeight="1" x14ac:dyDescent="0.2">
      <c r="A3" s="36" t="s">
        <v>5</v>
      </c>
      <c r="B3" s="36"/>
      <c r="C3" s="36"/>
      <c r="D3" s="36"/>
      <c r="E3" s="36"/>
      <c r="F3" s="36"/>
      <c r="G3" s="36"/>
    </row>
    <row r="4" spans="1:9" ht="33" thickBot="1" x14ac:dyDescent="0.25">
      <c r="A4" s="2" t="s">
        <v>0</v>
      </c>
      <c r="B4" s="2" t="s">
        <v>1</v>
      </c>
      <c r="C4" s="2" t="s">
        <v>2</v>
      </c>
      <c r="D4" s="3" t="s">
        <v>3</v>
      </c>
    </row>
    <row r="5" spans="1:9" x14ac:dyDescent="0.2">
      <c r="A5" s="8" t="s">
        <v>7</v>
      </c>
      <c r="B5" s="12">
        <v>83.6</v>
      </c>
      <c r="C5" s="8">
        <v>2.0699999999999998</v>
      </c>
      <c r="D5" s="8">
        <v>1</v>
      </c>
    </row>
    <row r="6" spans="1:9" x14ac:dyDescent="0.2">
      <c r="A6" s="8" t="s">
        <v>8</v>
      </c>
      <c r="B6" s="8">
        <v>82.6</v>
      </c>
      <c r="C6" s="8">
        <v>2.04</v>
      </c>
      <c r="D6" s="8">
        <v>2</v>
      </c>
    </row>
    <row r="7" spans="1:9" x14ac:dyDescent="0.2">
      <c r="A7" s="8" t="s">
        <v>9</v>
      </c>
      <c r="B7" s="8">
        <v>71</v>
      </c>
      <c r="C7" s="8">
        <v>2.0699999999999998</v>
      </c>
      <c r="D7" s="8">
        <v>3</v>
      </c>
    </row>
    <row r="8" spans="1:9" x14ac:dyDescent="0.2">
      <c r="A8" s="8" t="s">
        <v>10</v>
      </c>
      <c r="B8" s="8">
        <v>94.3</v>
      </c>
      <c r="C8" s="8">
        <v>2.08</v>
      </c>
      <c r="D8" s="8">
        <v>4</v>
      </c>
      <c r="F8" s="35" t="s">
        <v>43</v>
      </c>
      <c r="G8" s="35"/>
    </row>
    <row r="9" spans="1:9" x14ac:dyDescent="0.2">
      <c r="A9" s="8" t="s">
        <v>11</v>
      </c>
      <c r="B9" s="8">
        <v>78.5</v>
      </c>
      <c r="C9" s="8">
        <v>2.09</v>
      </c>
      <c r="D9" s="8">
        <v>5</v>
      </c>
    </row>
    <row r="10" spans="1:9" ht="14" customHeight="1" x14ac:dyDescent="0.2">
      <c r="A10" s="8" t="s">
        <v>12</v>
      </c>
      <c r="B10" s="8">
        <v>80.599999999999994</v>
      </c>
      <c r="C10" s="8">
        <v>2.1</v>
      </c>
      <c r="D10" s="8">
        <v>6</v>
      </c>
    </row>
    <row r="11" spans="1:9" ht="15" customHeight="1" x14ac:dyDescent="0.2">
      <c r="A11" s="8" t="s">
        <v>13</v>
      </c>
      <c r="B11" s="8">
        <v>96.9</v>
      </c>
      <c r="C11" s="8">
        <v>2.09</v>
      </c>
      <c r="D11" s="8">
        <v>7</v>
      </c>
      <c r="F11" s="35" t="s">
        <v>45</v>
      </c>
      <c r="G11" s="35"/>
      <c r="H11" s="35"/>
      <c r="I11" s="35"/>
    </row>
    <row r="12" spans="1:9" ht="16" customHeight="1" x14ac:dyDescent="0.2">
      <c r="A12" s="8" t="s">
        <v>14</v>
      </c>
      <c r="B12" s="8">
        <v>54</v>
      </c>
      <c r="C12" s="8">
        <v>2.09</v>
      </c>
      <c r="D12" s="8">
        <v>8</v>
      </c>
      <c r="F12" s="35"/>
      <c r="G12" s="35"/>
      <c r="H12" s="35"/>
      <c r="I12" s="35"/>
    </row>
    <row r="13" spans="1:9" x14ac:dyDescent="0.2">
      <c r="A13" s="8" t="s">
        <v>15</v>
      </c>
      <c r="B13" s="8">
        <v>63.3</v>
      </c>
      <c r="C13" s="8">
        <v>2.09</v>
      </c>
      <c r="D13" s="8">
        <v>9</v>
      </c>
    </row>
    <row r="14" spans="1:9" x14ac:dyDescent="0.2">
      <c r="A14" s="8" t="s">
        <v>16</v>
      </c>
      <c r="B14" s="8">
        <v>97.8</v>
      </c>
      <c r="C14" s="8">
        <v>2.11</v>
      </c>
      <c r="D14" s="8">
        <v>10</v>
      </c>
    </row>
    <row r="15" spans="1:9" x14ac:dyDescent="0.2">
      <c r="A15" s="8" t="s">
        <v>17</v>
      </c>
      <c r="B15" s="8">
        <v>57.6</v>
      </c>
      <c r="C15" s="8">
        <v>2.08</v>
      </c>
      <c r="D15" s="8">
        <v>11</v>
      </c>
    </row>
    <row r="16" spans="1:9" x14ac:dyDescent="0.2">
      <c r="A16" s="8" t="s">
        <v>18</v>
      </c>
      <c r="B16" s="8">
        <v>57.5</v>
      </c>
      <c r="C16" s="8">
        <v>2.09</v>
      </c>
      <c r="D16" s="8">
        <v>12</v>
      </c>
    </row>
    <row r="17" spans="1:4" x14ac:dyDescent="0.2">
      <c r="A17" s="8" t="s">
        <v>19</v>
      </c>
      <c r="B17" s="8">
        <v>79.2</v>
      </c>
      <c r="C17" s="8">
        <v>2.06</v>
      </c>
      <c r="D17" s="8">
        <v>13</v>
      </c>
    </row>
    <row r="18" spans="1:4" x14ac:dyDescent="0.2">
      <c r="A18" s="8" t="s">
        <v>20</v>
      </c>
      <c r="B18" s="8">
        <v>72.900000000000006</v>
      </c>
      <c r="C18" s="8">
        <v>2.08</v>
      </c>
      <c r="D18" s="8">
        <v>14</v>
      </c>
    </row>
    <row r="19" spans="1:4" x14ac:dyDescent="0.2">
      <c r="A19" s="8" t="s">
        <v>21</v>
      </c>
      <c r="B19" s="8">
        <v>66.7</v>
      </c>
      <c r="C19" s="8">
        <v>2.06</v>
      </c>
      <c r="D19" s="8">
        <v>15</v>
      </c>
    </row>
    <row r="20" spans="1:4" x14ac:dyDescent="0.2">
      <c r="A20" s="8" t="s">
        <v>22</v>
      </c>
      <c r="B20" s="8">
        <v>102.8</v>
      </c>
      <c r="C20" s="8">
        <v>2.0699999999999998</v>
      </c>
      <c r="D20" s="8">
        <v>16</v>
      </c>
    </row>
    <row r="21" spans="1:4" x14ac:dyDescent="0.2">
      <c r="A21" s="8" t="s">
        <v>23</v>
      </c>
      <c r="B21" s="8">
        <v>100.9</v>
      </c>
      <c r="C21" s="8">
        <v>2.08</v>
      </c>
      <c r="D21" s="8">
        <v>17</v>
      </c>
    </row>
    <row r="22" spans="1:4" x14ac:dyDescent="0.2">
      <c r="A22" s="8" t="s">
        <v>24</v>
      </c>
      <c r="B22" s="8">
        <v>93.1</v>
      </c>
      <c r="C22" s="8">
        <v>2.08</v>
      </c>
      <c r="D22" s="8">
        <v>18</v>
      </c>
    </row>
    <row r="23" spans="1:4" x14ac:dyDescent="0.2">
      <c r="A23" s="8" t="s">
        <v>25</v>
      </c>
      <c r="B23" s="8">
        <v>104.2</v>
      </c>
      <c r="C23" s="8">
        <v>2.1</v>
      </c>
      <c r="D23" s="8">
        <v>19</v>
      </c>
    </row>
    <row r="24" spans="1:4" x14ac:dyDescent="0.2">
      <c r="A24" s="8" t="s">
        <v>26</v>
      </c>
      <c r="B24" s="8">
        <v>46.5</v>
      </c>
      <c r="C24" s="8">
        <v>2.16</v>
      </c>
      <c r="D24" s="8">
        <v>20</v>
      </c>
    </row>
    <row r="25" spans="1:4" x14ac:dyDescent="0.2">
      <c r="A25" s="8" t="s">
        <v>27</v>
      </c>
      <c r="B25" s="8">
        <v>41.8</v>
      </c>
      <c r="C25" s="8">
        <v>2.08</v>
      </c>
      <c r="D25" s="8">
        <v>21</v>
      </c>
    </row>
    <row r="26" spans="1:4" x14ac:dyDescent="0.2">
      <c r="A26" s="8" t="s">
        <v>28</v>
      </c>
      <c r="B26" s="8">
        <v>233.1</v>
      </c>
      <c r="C26" s="8">
        <v>2.11</v>
      </c>
      <c r="D26" s="8">
        <v>22</v>
      </c>
    </row>
    <row r="27" spans="1:4" x14ac:dyDescent="0.2">
      <c r="A27" s="8" t="s">
        <v>29</v>
      </c>
      <c r="B27" s="8" t="s">
        <v>44</v>
      </c>
      <c r="C27" s="8" t="s">
        <v>44</v>
      </c>
      <c r="D27" s="8">
        <v>23</v>
      </c>
    </row>
    <row r="28" spans="1:4" x14ac:dyDescent="0.2">
      <c r="A28" s="8" t="s">
        <v>30</v>
      </c>
      <c r="B28" s="8" t="s">
        <v>44</v>
      </c>
      <c r="C28" s="8" t="s">
        <v>44</v>
      </c>
      <c r="D28" s="8">
        <v>24</v>
      </c>
    </row>
    <row r="29" spans="1:4" x14ac:dyDescent="0.2">
      <c r="A29" s="8" t="s">
        <v>31</v>
      </c>
      <c r="B29" s="4">
        <v>116.6</v>
      </c>
      <c r="C29" s="8">
        <v>2.0699999999999998</v>
      </c>
      <c r="D29" s="8">
        <v>25</v>
      </c>
    </row>
    <row r="30" spans="1:4" x14ac:dyDescent="0.2">
      <c r="A30" s="8" t="s">
        <v>32</v>
      </c>
      <c r="B30" s="4">
        <v>116.4</v>
      </c>
      <c r="C30" s="8">
        <v>2.0699999999999998</v>
      </c>
      <c r="D30" s="8">
        <v>26</v>
      </c>
    </row>
    <row r="31" spans="1:4" x14ac:dyDescent="0.2">
      <c r="A31" s="8" t="s">
        <v>33</v>
      </c>
      <c r="B31" s="4">
        <v>95.4</v>
      </c>
      <c r="C31" s="8">
        <v>2.08</v>
      </c>
      <c r="D31" s="8">
        <v>27</v>
      </c>
    </row>
    <row r="32" spans="1:4" x14ac:dyDescent="0.2">
      <c r="A32" s="8" t="s">
        <v>34</v>
      </c>
      <c r="B32" s="4">
        <v>136.1</v>
      </c>
      <c r="C32" s="8">
        <v>2.09</v>
      </c>
      <c r="D32" s="8">
        <v>28</v>
      </c>
    </row>
    <row r="33" spans="1:4" x14ac:dyDescent="0.2">
      <c r="A33" s="8" t="s">
        <v>35</v>
      </c>
      <c r="B33" s="4">
        <v>129.19999999999999</v>
      </c>
      <c r="C33" s="8">
        <v>2.0699999999999998</v>
      </c>
      <c r="D33" s="8">
        <v>29</v>
      </c>
    </row>
    <row r="34" spans="1:4" x14ac:dyDescent="0.2">
      <c r="A34" s="8" t="s">
        <v>36</v>
      </c>
      <c r="B34" s="4">
        <v>98.2</v>
      </c>
      <c r="C34" s="8">
        <v>2.09</v>
      </c>
      <c r="D34" s="8">
        <v>30</v>
      </c>
    </row>
    <row r="35" spans="1:4" x14ac:dyDescent="0.2">
      <c r="A35" s="8" t="s">
        <v>37</v>
      </c>
      <c r="B35" s="4">
        <v>132.69999999999999</v>
      </c>
      <c r="C35" s="8">
        <v>2.08</v>
      </c>
      <c r="D35" s="8">
        <v>31</v>
      </c>
    </row>
    <row r="36" spans="1:4" x14ac:dyDescent="0.2">
      <c r="A36" s="8" t="s">
        <v>38</v>
      </c>
      <c r="B36" s="4">
        <v>57.2</v>
      </c>
      <c r="C36" s="8">
        <v>2.1</v>
      </c>
      <c r="D36" s="8">
        <v>32</v>
      </c>
    </row>
    <row r="37" spans="1:4" x14ac:dyDescent="0.2">
      <c r="A37" s="8" t="s">
        <v>39</v>
      </c>
      <c r="B37" s="4">
        <v>53.6</v>
      </c>
      <c r="C37" s="8">
        <v>2.0699999999999998</v>
      </c>
      <c r="D37" s="8">
        <v>33</v>
      </c>
    </row>
    <row r="38" spans="1:4" x14ac:dyDescent="0.2">
      <c r="A38" s="8" t="s">
        <v>40</v>
      </c>
      <c r="B38" s="4">
        <v>123.6</v>
      </c>
      <c r="C38" s="8">
        <v>2.09</v>
      </c>
      <c r="D38" s="8">
        <v>34</v>
      </c>
    </row>
    <row r="39" spans="1:4" x14ac:dyDescent="0.2">
      <c r="A39" s="8" t="s">
        <v>41</v>
      </c>
      <c r="B39" s="4">
        <v>52.3</v>
      </c>
      <c r="C39" s="8">
        <v>2.09</v>
      </c>
      <c r="D39" s="8">
        <v>35</v>
      </c>
    </row>
    <row r="40" spans="1:4" x14ac:dyDescent="0.2">
      <c r="A40" s="8" t="s">
        <v>42</v>
      </c>
      <c r="B40" s="4">
        <v>50.7</v>
      </c>
      <c r="C40" s="8">
        <v>2.06</v>
      </c>
      <c r="D40" s="8">
        <v>36</v>
      </c>
    </row>
  </sheetData>
  <mergeCells count="4">
    <mergeCell ref="A1:G1"/>
    <mergeCell ref="F8:G8"/>
    <mergeCell ref="A3:G3"/>
    <mergeCell ref="F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015F-1B24-C548-AFB3-87D412427AB0}">
  <dimension ref="B1:H68"/>
  <sheetViews>
    <sheetView topLeftCell="A6" workbookViewId="0">
      <selection activeCell="G67" sqref="G67"/>
    </sheetView>
  </sheetViews>
  <sheetFormatPr baseColWidth="10" defaultColWidth="8.83203125" defaultRowHeight="15" x14ac:dyDescent="0.2"/>
  <cols>
    <col min="1" max="1" width="8.83203125" style="9"/>
    <col min="2" max="2" width="20.83203125" style="9" customWidth="1"/>
    <col min="3" max="3" width="12.83203125" style="9" customWidth="1"/>
    <col min="4" max="4" width="8.83203125" style="9"/>
    <col min="5" max="5" width="9.1640625" style="10" customWidth="1"/>
    <col min="6" max="6" width="8.83203125" style="10"/>
    <col min="7" max="16384" width="8.83203125" style="9"/>
  </cols>
  <sheetData>
    <row r="1" spans="2:7" ht="15" customHeight="1" x14ac:dyDescent="0.2">
      <c r="B1" s="40" t="s">
        <v>85</v>
      </c>
      <c r="C1" s="41"/>
      <c r="D1" s="41"/>
      <c r="E1" s="41"/>
      <c r="F1" s="41"/>
      <c r="G1" s="42"/>
    </row>
    <row r="2" spans="2:7" ht="33" thickBot="1" x14ac:dyDescent="0.25">
      <c r="B2" s="2" t="s">
        <v>0</v>
      </c>
      <c r="C2" s="3" t="s">
        <v>3</v>
      </c>
      <c r="D2" s="2" t="s">
        <v>1</v>
      </c>
      <c r="E2" s="15" t="s">
        <v>82</v>
      </c>
      <c r="F2" s="15" t="s">
        <v>83</v>
      </c>
      <c r="G2" s="16" t="s">
        <v>84</v>
      </c>
    </row>
    <row r="3" spans="2:7" x14ac:dyDescent="0.2">
      <c r="B3" s="8" t="s">
        <v>7</v>
      </c>
      <c r="C3" s="8" t="s">
        <v>46</v>
      </c>
      <c r="D3" s="12">
        <v>83.6</v>
      </c>
      <c r="E3" s="13">
        <f>800/D3</f>
        <v>9.5693779904306222</v>
      </c>
      <c r="F3" s="13">
        <f>16-E3</f>
        <v>6.4306220095693778</v>
      </c>
      <c r="G3" s="14">
        <v>4</v>
      </c>
    </row>
    <row r="4" spans="2:7" x14ac:dyDescent="0.2">
      <c r="B4" s="8" t="s">
        <v>8</v>
      </c>
      <c r="C4" s="8" t="s">
        <v>47</v>
      </c>
      <c r="D4" s="8">
        <v>82.6</v>
      </c>
      <c r="E4" s="11">
        <f t="shared" ref="E4:E38" si="0">800/D4</f>
        <v>9.6852300242130749</v>
      </c>
      <c r="F4" s="11">
        <f t="shared" ref="F4:F38" si="1">16-E4</f>
        <v>6.3147699757869251</v>
      </c>
      <c r="G4" s="4">
        <v>4</v>
      </c>
    </row>
    <row r="5" spans="2:7" x14ac:dyDescent="0.2">
      <c r="B5" s="8" t="s">
        <v>9</v>
      </c>
      <c r="C5" s="8" t="s">
        <v>48</v>
      </c>
      <c r="D5" s="8">
        <v>71</v>
      </c>
      <c r="E5" s="11">
        <f t="shared" si="0"/>
        <v>11.267605633802816</v>
      </c>
      <c r="F5" s="11">
        <f t="shared" si="1"/>
        <v>4.7323943661971839</v>
      </c>
      <c r="G5" s="4">
        <v>4</v>
      </c>
    </row>
    <row r="6" spans="2:7" x14ac:dyDescent="0.2">
      <c r="B6" s="8" t="s">
        <v>10</v>
      </c>
      <c r="C6" s="8" t="s">
        <v>49</v>
      </c>
      <c r="D6" s="8">
        <v>94.3</v>
      </c>
      <c r="E6" s="11">
        <f t="shared" si="0"/>
        <v>8.4835630965005304</v>
      </c>
      <c r="F6" s="11">
        <f t="shared" si="1"/>
        <v>7.5164369034994696</v>
      </c>
      <c r="G6" s="4">
        <v>4</v>
      </c>
    </row>
    <row r="7" spans="2:7" x14ac:dyDescent="0.2">
      <c r="B7" s="8" t="s">
        <v>11</v>
      </c>
      <c r="C7" s="8" t="s">
        <v>50</v>
      </c>
      <c r="D7" s="8">
        <v>78.5</v>
      </c>
      <c r="E7" s="11">
        <f t="shared" si="0"/>
        <v>10.19108280254777</v>
      </c>
      <c r="F7" s="11">
        <f t="shared" si="1"/>
        <v>5.8089171974522298</v>
      </c>
      <c r="G7" s="4">
        <v>4</v>
      </c>
    </row>
    <row r="8" spans="2:7" ht="14" customHeight="1" x14ac:dyDescent="0.2">
      <c r="B8" s="8" t="s">
        <v>12</v>
      </c>
      <c r="C8" s="8" t="s">
        <v>51</v>
      </c>
      <c r="D8" s="8">
        <v>80.599999999999994</v>
      </c>
      <c r="E8" s="11">
        <f t="shared" si="0"/>
        <v>9.9255583126550881</v>
      </c>
      <c r="F8" s="11">
        <f t="shared" si="1"/>
        <v>6.0744416873449119</v>
      </c>
      <c r="G8" s="4">
        <v>4</v>
      </c>
    </row>
    <row r="9" spans="2:7" ht="15" customHeight="1" x14ac:dyDescent="0.2">
      <c r="B9" s="8" t="s">
        <v>13</v>
      </c>
      <c r="C9" s="8" t="s">
        <v>52</v>
      </c>
      <c r="D9" s="8">
        <v>96.9</v>
      </c>
      <c r="E9" s="11">
        <f t="shared" si="0"/>
        <v>8.2559339525283786</v>
      </c>
      <c r="F9" s="11">
        <f t="shared" si="1"/>
        <v>7.7440660474716214</v>
      </c>
      <c r="G9" s="4">
        <v>4</v>
      </c>
    </row>
    <row r="10" spans="2:7" ht="16" customHeight="1" x14ac:dyDescent="0.2">
      <c r="B10" s="8" t="s">
        <v>14</v>
      </c>
      <c r="C10" s="8" t="s">
        <v>53</v>
      </c>
      <c r="D10" s="8">
        <v>54</v>
      </c>
      <c r="E10" s="11">
        <f t="shared" si="0"/>
        <v>14.814814814814815</v>
      </c>
      <c r="F10" s="11">
        <f t="shared" si="1"/>
        <v>1.1851851851851851</v>
      </c>
      <c r="G10" s="4">
        <v>4</v>
      </c>
    </row>
    <row r="11" spans="2:7" x14ac:dyDescent="0.2">
      <c r="B11" s="8" t="s">
        <v>15</v>
      </c>
      <c r="C11" s="8" t="s">
        <v>54</v>
      </c>
      <c r="D11" s="8">
        <v>63.3</v>
      </c>
      <c r="E11" s="11">
        <f t="shared" si="0"/>
        <v>12.638230647709321</v>
      </c>
      <c r="F11" s="11">
        <f t="shared" si="1"/>
        <v>3.3617693522906791</v>
      </c>
      <c r="G11" s="4">
        <v>4</v>
      </c>
    </row>
    <row r="12" spans="2:7" x14ac:dyDescent="0.2">
      <c r="B12" s="8" t="s">
        <v>16</v>
      </c>
      <c r="C12" s="8" t="s">
        <v>55</v>
      </c>
      <c r="D12" s="8">
        <v>97.8</v>
      </c>
      <c r="E12" s="11">
        <f t="shared" si="0"/>
        <v>8.1799591002044991</v>
      </c>
      <c r="F12" s="11">
        <f t="shared" si="1"/>
        <v>7.8200408997955009</v>
      </c>
      <c r="G12" s="4">
        <v>4</v>
      </c>
    </row>
    <row r="13" spans="2:7" x14ac:dyDescent="0.2">
      <c r="B13" s="8" t="s">
        <v>17</v>
      </c>
      <c r="C13" s="8" t="s">
        <v>56</v>
      </c>
      <c r="D13" s="8">
        <v>57.6</v>
      </c>
      <c r="E13" s="11">
        <f t="shared" si="0"/>
        <v>13.888888888888889</v>
      </c>
      <c r="F13" s="11">
        <f t="shared" si="1"/>
        <v>2.1111111111111107</v>
      </c>
      <c r="G13" s="4">
        <v>4</v>
      </c>
    </row>
    <row r="14" spans="2:7" x14ac:dyDescent="0.2">
      <c r="B14" s="8" t="s">
        <v>18</v>
      </c>
      <c r="C14" s="8" t="s">
        <v>57</v>
      </c>
      <c r="D14" s="8">
        <v>57.5</v>
      </c>
      <c r="E14" s="11">
        <f t="shared" si="0"/>
        <v>13.913043478260869</v>
      </c>
      <c r="F14" s="11">
        <f t="shared" si="1"/>
        <v>2.0869565217391308</v>
      </c>
      <c r="G14" s="4">
        <v>4</v>
      </c>
    </row>
    <row r="15" spans="2:7" x14ac:dyDescent="0.2">
      <c r="B15" s="8" t="s">
        <v>19</v>
      </c>
      <c r="C15" s="8" t="s">
        <v>58</v>
      </c>
      <c r="D15" s="8">
        <v>79.2</v>
      </c>
      <c r="E15" s="11">
        <f t="shared" si="0"/>
        <v>10.1010101010101</v>
      </c>
      <c r="F15" s="11">
        <f t="shared" si="1"/>
        <v>5.8989898989898997</v>
      </c>
      <c r="G15" s="4">
        <v>4</v>
      </c>
    </row>
    <row r="16" spans="2:7" x14ac:dyDescent="0.2">
      <c r="B16" s="8" t="s">
        <v>20</v>
      </c>
      <c r="C16" s="8" t="s">
        <v>59</v>
      </c>
      <c r="D16" s="8">
        <v>72.900000000000006</v>
      </c>
      <c r="E16" s="11">
        <f t="shared" si="0"/>
        <v>10.973936899862824</v>
      </c>
      <c r="F16" s="11">
        <f t="shared" si="1"/>
        <v>5.0260631001371756</v>
      </c>
      <c r="G16" s="4">
        <v>4</v>
      </c>
    </row>
    <row r="17" spans="2:7" x14ac:dyDescent="0.2">
      <c r="B17" s="8" t="s">
        <v>21</v>
      </c>
      <c r="C17" s="8" t="s">
        <v>60</v>
      </c>
      <c r="D17" s="8">
        <v>66.7</v>
      </c>
      <c r="E17" s="11">
        <f t="shared" si="0"/>
        <v>11.994002998500749</v>
      </c>
      <c r="F17" s="11">
        <f t="shared" si="1"/>
        <v>4.0059970014992512</v>
      </c>
      <c r="G17" s="4">
        <v>4</v>
      </c>
    </row>
    <row r="18" spans="2:7" x14ac:dyDescent="0.2">
      <c r="B18" s="8" t="s">
        <v>22</v>
      </c>
      <c r="C18" s="8" t="s">
        <v>61</v>
      </c>
      <c r="D18" s="8">
        <v>102.8</v>
      </c>
      <c r="E18" s="11">
        <f t="shared" si="0"/>
        <v>7.782101167315175</v>
      </c>
      <c r="F18" s="11">
        <f t="shared" si="1"/>
        <v>8.2178988326848241</v>
      </c>
      <c r="G18" s="4">
        <v>4</v>
      </c>
    </row>
    <row r="19" spans="2:7" x14ac:dyDescent="0.2">
      <c r="B19" s="8" t="s">
        <v>23</v>
      </c>
      <c r="C19" s="8" t="s">
        <v>62</v>
      </c>
      <c r="D19" s="8">
        <v>100.9</v>
      </c>
      <c r="E19" s="11">
        <f t="shared" si="0"/>
        <v>7.928642220019821</v>
      </c>
      <c r="F19" s="11">
        <f t="shared" si="1"/>
        <v>8.071357779980179</v>
      </c>
      <c r="G19" s="4">
        <v>4</v>
      </c>
    </row>
    <row r="20" spans="2:7" x14ac:dyDescent="0.2">
      <c r="B20" s="8" t="s">
        <v>24</v>
      </c>
      <c r="C20" s="8" t="s">
        <v>63</v>
      </c>
      <c r="D20" s="8">
        <v>93.1</v>
      </c>
      <c r="E20" s="11">
        <f t="shared" si="0"/>
        <v>8.5929108485499466</v>
      </c>
      <c r="F20" s="11">
        <f t="shared" si="1"/>
        <v>7.4070891514500534</v>
      </c>
      <c r="G20" s="4">
        <v>4</v>
      </c>
    </row>
    <row r="21" spans="2:7" x14ac:dyDescent="0.2">
      <c r="B21" s="8" t="s">
        <v>25</v>
      </c>
      <c r="C21" s="8" t="s">
        <v>64</v>
      </c>
      <c r="D21" s="8">
        <v>104.2</v>
      </c>
      <c r="E21" s="11">
        <f t="shared" si="0"/>
        <v>7.6775431861804222</v>
      </c>
      <c r="F21" s="11">
        <f t="shared" si="1"/>
        <v>8.3224568138195778</v>
      </c>
      <c r="G21" s="4">
        <v>4</v>
      </c>
    </row>
    <row r="22" spans="2:7" x14ac:dyDescent="0.2">
      <c r="B22" s="8" t="s">
        <v>26</v>
      </c>
      <c r="C22" s="8" t="s">
        <v>65</v>
      </c>
      <c r="D22" s="8">
        <v>46.5</v>
      </c>
      <c r="E22" s="11">
        <f t="shared" si="0"/>
        <v>17.204301075268816</v>
      </c>
      <c r="F22" s="11">
        <v>2.8</v>
      </c>
      <c r="G22" s="4">
        <v>5</v>
      </c>
    </row>
    <row r="23" spans="2:7" x14ac:dyDescent="0.2">
      <c r="B23" s="8" t="s">
        <v>27</v>
      </c>
      <c r="C23" s="8" t="s">
        <v>66</v>
      </c>
      <c r="D23" s="8">
        <v>41.8</v>
      </c>
      <c r="E23" s="11">
        <f t="shared" si="0"/>
        <v>19.138755980861244</v>
      </c>
      <c r="F23" s="11">
        <v>0.86</v>
      </c>
      <c r="G23" s="4">
        <v>5</v>
      </c>
    </row>
    <row r="24" spans="2:7" x14ac:dyDescent="0.2">
      <c r="B24" s="8" t="s">
        <v>28</v>
      </c>
      <c r="C24" s="8" t="s">
        <v>67</v>
      </c>
      <c r="D24" s="8">
        <v>233.1</v>
      </c>
      <c r="E24" s="11">
        <f t="shared" si="0"/>
        <v>3.4320034320034321</v>
      </c>
      <c r="F24" s="11">
        <f t="shared" si="1"/>
        <v>12.567996567996568</v>
      </c>
      <c r="G24" s="4">
        <v>4</v>
      </c>
    </row>
    <row r="25" spans="2:7" x14ac:dyDescent="0.2">
      <c r="B25" s="8" t="s">
        <v>29</v>
      </c>
      <c r="C25" s="8" t="s">
        <v>68</v>
      </c>
      <c r="D25" s="8" t="s">
        <v>44</v>
      </c>
      <c r="E25" s="11"/>
      <c r="F25" s="11"/>
      <c r="G25" s="4"/>
    </row>
    <row r="26" spans="2:7" x14ac:dyDescent="0.2">
      <c r="B26" s="8" t="s">
        <v>30</v>
      </c>
      <c r="C26" s="8" t="s">
        <v>69</v>
      </c>
      <c r="D26" s="8" t="s">
        <v>44</v>
      </c>
      <c r="E26" s="11"/>
      <c r="F26" s="11"/>
      <c r="G26" s="4"/>
    </row>
    <row r="27" spans="2:7" x14ac:dyDescent="0.2">
      <c r="B27" s="8" t="s">
        <v>31</v>
      </c>
      <c r="C27" s="8" t="s">
        <v>70</v>
      </c>
      <c r="D27" s="4">
        <v>116.6</v>
      </c>
      <c r="E27" s="11">
        <f t="shared" si="0"/>
        <v>6.8610634648370503</v>
      </c>
      <c r="F27" s="11">
        <f t="shared" si="1"/>
        <v>9.1389365351629497</v>
      </c>
      <c r="G27" s="4">
        <v>4</v>
      </c>
    </row>
    <row r="28" spans="2:7" x14ac:dyDescent="0.2">
      <c r="B28" s="8" t="s">
        <v>32</v>
      </c>
      <c r="C28" s="8" t="s">
        <v>71</v>
      </c>
      <c r="D28" s="4">
        <v>116.4</v>
      </c>
      <c r="E28" s="11">
        <f t="shared" si="0"/>
        <v>6.8728522336769755</v>
      </c>
      <c r="F28" s="11">
        <f t="shared" si="1"/>
        <v>9.1271477663230236</v>
      </c>
      <c r="G28" s="4">
        <v>4</v>
      </c>
    </row>
    <row r="29" spans="2:7" x14ac:dyDescent="0.2">
      <c r="B29" s="8" t="s">
        <v>33</v>
      </c>
      <c r="C29" s="8" t="s">
        <v>72</v>
      </c>
      <c r="D29" s="4">
        <v>95.4</v>
      </c>
      <c r="E29" s="11">
        <f t="shared" si="0"/>
        <v>8.3857442348008373</v>
      </c>
      <c r="F29" s="11">
        <f t="shared" si="1"/>
        <v>7.6142557651991627</v>
      </c>
      <c r="G29" s="4">
        <v>4</v>
      </c>
    </row>
    <row r="30" spans="2:7" x14ac:dyDescent="0.2">
      <c r="B30" s="8" t="s">
        <v>34</v>
      </c>
      <c r="C30" s="8" t="s">
        <v>73</v>
      </c>
      <c r="D30" s="4">
        <v>136.1</v>
      </c>
      <c r="E30" s="11">
        <f t="shared" si="0"/>
        <v>5.8780308596620134</v>
      </c>
      <c r="F30" s="11">
        <f t="shared" si="1"/>
        <v>10.121969140337987</v>
      </c>
      <c r="G30" s="4">
        <v>4</v>
      </c>
    </row>
    <row r="31" spans="2:7" x14ac:dyDescent="0.2">
      <c r="B31" s="8" t="s">
        <v>35</v>
      </c>
      <c r="C31" s="8" t="s">
        <v>74</v>
      </c>
      <c r="D31" s="4">
        <v>129.19999999999999</v>
      </c>
      <c r="E31" s="11">
        <f t="shared" si="0"/>
        <v>6.1919504643962853</v>
      </c>
      <c r="F31" s="11">
        <f t="shared" si="1"/>
        <v>9.8080495356037147</v>
      </c>
      <c r="G31" s="4">
        <v>4</v>
      </c>
    </row>
    <row r="32" spans="2:7" x14ac:dyDescent="0.2">
      <c r="B32" s="8" t="s">
        <v>36</v>
      </c>
      <c r="C32" s="8" t="s">
        <v>75</v>
      </c>
      <c r="D32" s="4">
        <v>98.2</v>
      </c>
      <c r="E32" s="11">
        <f t="shared" si="0"/>
        <v>8.146639511201629</v>
      </c>
      <c r="F32" s="11">
        <f t="shared" si="1"/>
        <v>7.853360488798371</v>
      </c>
      <c r="G32" s="4">
        <v>4</v>
      </c>
    </row>
    <row r="33" spans="2:7" x14ac:dyDescent="0.2">
      <c r="B33" s="8" t="s">
        <v>37</v>
      </c>
      <c r="C33" s="8" t="s">
        <v>76</v>
      </c>
      <c r="D33" s="4">
        <v>132.69999999999999</v>
      </c>
      <c r="E33" s="11">
        <f t="shared" si="0"/>
        <v>6.028636021100227</v>
      </c>
      <c r="F33" s="11">
        <f t="shared" si="1"/>
        <v>9.9713639788997739</v>
      </c>
      <c r="G33" s="4">
        <v>4</v>
      </c>
    </row>
    <row r="34" spans="2:7" x14ac:dyDescent="0.2">
      <c r="B34" s="8" t="s">
        <v>38</v>
      </c>
      <c r="C34" s="8" t="s">
        <v>77</v>
      </c>
      <c r="D34" s="4">
        <v>57.2</v>
      </c>
      <c r="E34" s="11">
        <f t="shared" si="0"/>
        <v>13.986013986013985</v>
      </c>
      <c r="F34" s="11">
        <f t="shared" si="1"/>
        <v>2.0139860139860151</v>
      </c>
      <c r="G34" s="4">
        <v>4</v>
      </c>
    </row>
    <row r="35" spans="2:7" x14ac:dyDescent="0.2">
      <c r="B35" s="8" t="s">
        <v>39</v>
      </c>
      <c r="C35" s="8" t="s">
        <v>78</v>
      </c>
      <c r="D35" s="4">
        <v>53.6</v>
      </c>
      <c r="E35" s="11">
        <f t="shared" si="0"/>
        <v>14.925373134328359</v>
      </c>
      <c r="F35" s="11">
        <f t="shared" si="1"/>
        <v>1.0746268656716413</v>
      </c>
      <c r="G35" s="4">
        <v>4</v>
      </c>
    </row>
    <row r="36" spans="2:7" x14ac:dyDescent="0.2">
      <c r="B36" s="8" t="s">
        <v>40</v>
      </c>
      <c r="C36" s="8" t="s">
        <v>79</v>
      </c>
      <c r="D36" s="4">
        <v>123.6</v>
      </c>
      <c r="E36" s="11">
        <f t="shared" si="0"/>
        <v>6.4724919093851137</v>
      </c>
      <c r="F36" s="11">
        <f t="shared" si="1"/>
        <v>9.5275080906148872</v>
      </c>
      <c r="G36" s="4">
        <v>4</v>
      </c>
    </row>
    <row r="37" spans="2:7" x14ac:dyDescent="0.2">
      <c r="B37" s="8" t="s">
        <v>41</v>
      </c>
      <c r="C37" s="8" t="s">
        <v>80</v>
      </c>
      <c r="D37" s="4">
        <v>52.3</v>
      </c>
      <c r="E37" s="11">
        <f t="shared" si="0"/>
        <v>15.296367112810708</v>
      </c>
      <c r="F37" s="11">
        <f t="shared" si="1"/>
        <v>0.70363288718929162</v>
      </c>
      <c r="G37" s="4">
        <v>4</v>
      </c>
    </row>
    <row r="38" spans="2:7" x14ac:dyDescent="0.2">
      <c r="B38" s="8" t="s">
        <v>42</v>
      </c>
      <c r="C38" s="8" t="s">
        <v>81</v>
      </c>
      <c r="D38" s="4">
        <v>50.7</v>
      </c>
      <c r="E38" s="11">
        <f t="shared" si="0"/>
        <v>15.779092702169624</v>
      </c>
      <c r="F38" s="11">
        <f t="shared" si="1"/>
        <v>0.22090729783037588</v>
      </c>
      <c r="G38" s="4">
        <v>4</v>
      </c>
    </row>
    <row r="51" spans="2:8" x14ac:dyDescent="0.2">
      <c r="B51" s="17"/>
      <c r="C51" s="43" t="s">
        <v>86</v>
      </c>
      <c r="D51" s="43"/>
      <c r="E51" s="18"/>
      <c r="F51" s="19"/>
      <c r="G51" s="19"/>
    </row>
    <row r="52" spans="2:8" ht="16" thickBot="1" x14ac:dyDescent="0.25">
      <c r="B52" s="37" t="s">
        <v>92</v>
      </c>
      <c r="C52" s="38"/>
      <c r="D52" s="38"/>
      <c r="E52" s="38"/>
      <c r="F52" s="38"/>
      <c r="G52" s="39"/>
    </row>
    <row r="53" spans="2:8" x14ac:dyDescent="0.2">
      <c r="B53" s="20" t="s">
        <v>46</v>
      </c>
      <c r="C53" s="20" t="s">
        <v>47</v>
      </c>
      <c r="D53" s="20" t="s">
        <v>48</v>
      </c>
      <c r="E53" s="20" t="s">
        <v>49</v>
      </c>
      <c r="F53" s="20" t="s">
        <v>50</v>
      </c>
      <c r="G53" s="20" t="s">
        <v>51</v>
      </c>
    </row>
    <row r="54" spans="2:8" x14ac:dyDescent="0.2">
      <c r="B54" s="20" t="s">
        <v>52</v>
      </c>
      <c r="C54" s="20" t="s">
        <v>53</v>
      </c>
      <c r="D54" s="20" t="s">
        <v>54</v>
      </c>
      <c r="E54" s="20" t="s">
        <v>55</v>
      </c>
      <c r="F54" s="20" t="s">
        <v>56</v>
      </c>
      <c r="G54" s="20" t="s">
        <v>57</v>
      </c>
    </row>
    <row r="55" spans="2:8" x14ac:dyDescent="0.2">
      <c r="B55" s="20" t="s">
        <v>58</v>
      </c>
      <c r="C55" s="20" t="s">
        <v>59</v>
      </c>
      <c r="D55" s="20" t="s">
        <v>60</v>
      </c>
      <c r="E55" s="20" t="s">
        <v>61</v>
      </c>
      <c r="F55" s="20" t="s">
        <v>62</v>
      </c>
      <c r="G55" s="20" t="s">
        <v>63</v>
      </c>
    </row>
    <row r="56" spans="2:8" x14ac:dyDescent="0.2">
      <c r="B56" s="20" t="s">
        <v>64</v>
      </c>
      <c r="C56" s="20" t="s">
        <v>65</v>
      </c>
      <c r="D56" s="20" t="s">
        <v>66</v>
      </c>
      <c r="E56" s="20" t="s">
        <v>67</v>
      </c>
      <c r="F56" s="20"/>
      <c r="G56" s="20"/>
    </row>
    <row r="57" spans="2:8" x14ac:dyDescent="0.2">
      <c r="B57" s="20" t="s">
        <v>70</v>
      </c>
      <c r="C57" s="20" t="s">
        <v>71</v>
      </c>
      <c r="D57" s="20" t="s">
        <v>72</v>
      </c>
      <c r="E57" s="20" t="s">
        <v>73</v>
      </c>
      <c r="F57" s="20" t="s">
        <v>74</v>
      </c>
      <c r="G57" s="20" t="s">
        <v>75</v>
      </c>
    </row>
    <row r="58" spans="2:8" x14ac:dyDescent="0.2">
      <c r="B58" s="20" t="s">
        <v>76</v>
      </c>
      <c r="C58" s="20" t="s">
        <v>77</v>
      </c>
      <c r="D58" s="20" t="s">
        <v>78</v>
      </c>
      <c r="E58" s="20" t="s">
        <v>79</v>
      </c>
      <c r="F58" s="20" t="s">
        <v>80</v>
      </c>
      <c r="G58" s="20" t="s">
        <v>81</v>
      </c>
    </row>
    <row r="59" spans="2:8" x14ac:dyDescent="0.2">
      <c r="B59" s="21" t="s">
        <v>87</v>
      </c>
      <c r="C59" s="22" t="s">
        <v>88</v>
      </c>
      <c r="D59" s="20"/>
      <c r="E59" s="33"/>
      <c r="F59" s="11"/>
      <c r="G59" s="4"/>
    </row>
    <row r="60" spans="2:8" x14ac:dyDescent="0.2">
      <c r="B60" s="25"/>
      <c r="C60" s="25"/>
      <c r="D60" s="25"/>
      <c r="E60" s="25"/>
      <c r="F60" s="25"/>
      <c r="G60" s="25"/>
    </row>
    <row r="61" spans="2:8" x14ac:dyDescent="0.2">
      <c r="B61" s="26"/>
      <c r="C61" s="26"/>
      <c r="D61" s="26"/>
      <c r="E61" s="26"/>
      <c r="F61" s="26"/>
      <c r="G61" s="27"/>
    </row>
    <row r="62" spans="2:8" ht="16" thickBot="1" x14ac:dyDescent="0.25">
      <c r="B62" s="26"/>
      <c r="C62" s="28" t="s">
        <v>100</v>
      </c>
      <c r="D62" s="26"/>
      <c r="E62" s="28" t="s">
        <v>93</v>
      </c>
      <c r="F62" s="28" t="s">
        <v>90</v>
      </c>
      <c r="G62" s="27"/>
    </row>
    <row r="63" spans="2:8" x14ac:dyDescent="0.2">
      <c r="B63" s="24" t="s">
        <v>89</v>
      </c>
      <c r="C63" s="23">
        <f>75*7</f>
        <v>525</v>
      </c>
      <c r="D63" s="26"/>
      <c r="E63" s="24">
        <v>1</v>
      </c>
      <c r="F63" s="24" t="s">
        <v>98</v>
      </c>
      <c r="G63" s="27"/>
      <c r="H63" s="27"/>
    </row>
    <row r="64" spans="2:8" ht="16" x14ac:dyDescent="0.2">
      <c r="B64" s="24" t="s">
        <v>90</v>
      </c>
      <c r="C64" s="24">
        <v>75</v>
      </c>
      <c r="D64" s="26"/>
      <c r="E64" s="32">
        <v>2</v>
      </c>
      <c r="F64" s="11" t="s">
        <v>99</v>
      </c>
      <c r="G64" s="27"/>
      <c r="H64" s="29"/>
    </row>
    <row r="65" spans="2:8" ht="16" thickBot="1" x14ac:dyDescent="0.25">
      <c r="B65" s="24" t="s">
        <v>91</v>
      </c>
      <c r="C65" s="28">
        <v>750</v>
      </c>
      <c r="D65" s="26"/>
      <c r="E65" s="23">
        <v>3</v>
      </c>
      <c r="F65" s="23" t="s">
        <v>94</v>
      </c>
      <c r="G65" s="27"/>
      <c r="H65" s="30"/>
    </row>
    <row r="66" spans="2:8" x14ac:dyDescent="0.2">
      <c r="B66" s="26"/>
      <c r="C66" s="23">
        <f>SUM(C63:C65)/75</f>
        <v>18</v>
      </c>
      <c r="D66" s="26"/>
      <c r="E66" s="24">
        <v>4</v>
      </c>
      <c r="F66" s="31" t="s">
        <v>95</v>
      </c>
      <c r="G66" s="27"/>
      <c r="H66" s="29"/>
    </row>
    <row r="67" spans="2:8" x14ac:dyDescent="0.2">
      <c r="B67" s="26"/>
      <c r="C67" s="26"/>
      <c r="D67" s="26"/>
      <c r="E67" s="24">
        <v>5</v>
      </c>
      <c r="F67" s="24" t="s">
        <v>96</v>
      </c>
      <c r="G67" s="27"/>
      <c r="H67" s="27"/>
    </row>
    <row r="68" spans="2:8" x14ac:dyDescent="0.2">
      <c r="E68" s="24">
        <v>6</v>
      </c>
      <c r="F68" s="24" t="s">
        <v>97</v>
      </c>
    </row>
  </sheetData>
  <mergeCells count="3">
    <mergeCell ref="B52:G52"/>
    <mergeCell ref="B1:G1"/>
    <mergeCell ref="C51:D51"/>
  </mergeCells>
  <pageMargins left="0.5" right="0.5" top="0.5" bottom="0.5" header="0.5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410F-10BD-4C40-BFC1-97B9C9B9E627}">
  <dimension ref="A1:J361"/>
  <sheetViews>
    <sheetView topLeftCell="A264" workbookViewId="0">
      <selection activeCell="G290" sqref="G290:H291"/>
    </sheetView>
  </sheetViews>
  <sheetFormatPr baseColWidth="10" defaultRowHeight="14" x14ac:dyDescent="0.2"/>
  <cols>
    <col min="1" max="5" width="10.83203125" style="44"/>
    <col min="6" max="8" width="10.83203125" style="48"/>
    <col min="9" max="9" width="20.1640625" style="44" customWidth="1"/>
    <col min="10" max="10" width="10.83203125" style="48"/>
    <col min="11" max="16384" width="10.83203125" style="44"/>
  </cols>
  <sheetData>
    <row r="1" spans="1:10" s="45" customFormat="1" ht="30" x14ac:dyDescent="0.2">
      <c r="A1" s="45" t="s">
        <v>101</v>
      </c>
      <c r="B1" s="45" t="s">
        <v>0</v>
      </c>
      <c r="C1" s="45" t="s">
        <v>102</v>
      </c>
      <c r="D1" s="45" t="s">
        <v>109</v>
      </c>
      <c r="E1" s="45" t="s">
        <v>110</v>
      </c>
      <c r="F1" s="47" t="s">
        <v>111</v>
      </c>
      <c r="G1" s="47" t="s">
        <v>112</v>
      </c>
      <c r="H1" s="47" t="s">
        <v>113</v>
      </c>
      <c r="I1" s="45" t="s">
        <v>114</v>
      </c>
      <c r="J1" s="47" t="s">
        <v>115</v>
      </c>
    </row>
    <row r="2" spans="1:10" ht="15" x14ac:dyDescent="0.2">
      <c r="A2" s="44" t="s">
        <v>103</v>
      </c>
      <c r="B2" s="44" t="s">
        <v>46</v>
      </c>
      <c r="C2" s="44">
        <v>20.3709895799376</v>
      </c>
      <c r="D2" s="44">
        <f>AVERAGE(C2:C3)</f>
        <v>20.374268381654449</v>
      </c>
      <c r="E2" s="44">
        <f>STDEV(C2:C3)</f>
        <v>4.63692585630039E-3</v>
      </c>
      <c r="F2" s="48">
        <f>D2-D290</f>
        <v>-9.0175060854015001</v>
      </c>
      <c r="G2" s="48">
        <f>F2-$F$70</f>
        <v>-4.1465229436579492</v>
      </c>
      <c r="H2" s="48">
        <f>POWER(2,-G2)</f>
        <v>17.710376088751893</v>
      </c>
      <c r="I2" s="46" t="s">
        <v>7</v>
      </c>
      <c r="J2" s="48">
        <v>1</v>
      </c>
    </row>
    <row r="3" spans="1:10" x14ac:dyDescent="0.2">
      <c r="A3" s="44" t="s">
        <v>103</v>
      </c>
      <c r="B3" s="44" t="s">
        <v>46</v>
      </c>
      <c r="C3" s="44">
        <v>20.377547183371298</v>
      </c>
    </row>
    <row r="4" spans="1:10" ht="15" x14ac:dyDescent="0.2">
      <c r="A4" s="44" t="s">
        <v>103</v>
      </c>
      <c r="B4" s="44" t="s">
        <v>47</v>
      </c>
      <c r="C4" s="44">
        <v>20.244375048567399</v>
      </c>
      <c r="D4" s="44">
        <f t="shared" ref="D4" si="0">AVERAGE(C4:C5)</f>
        <v>20.245615041658752</v>
      </c>
      <c r="E4" s="44">
        <f t="shared" ref="E4:E35" si="1">STDEV(C4:C5)</f>
        <v>1.7536150470380415E-3</v>
      </c>
      <c r="F4" s="48">
        <f t="shared" ref="F4" si="2">D4-D292</f>
        <v>-9.2899222038648972</v>
      </c>
      <c r="G4" s="48">
        <f t="shared" ref="G4" si="3">F4-$F$70</f>
        <v>-4.4189390621213462</v>
      </c>
      <c r="H4" s="48">
        <f t="shared" ref="H4" si="4">POWER(2,-G4)</f>
        <v>21.391104370279582</v>
      </c>
      <c r="I4" s="46" t="s">
        <v>8</v>
      </c>
      <c r="J4" s="48">
        <v>1</v>
      </c>
    </row>
    <row r="5" spans="1:10" x14ac:dyDescent="0.2">
      <c r="A5" s="44" t="s">
        <v>103</v>
      </c>
      <c r="B5" s="44" t="s">
        <v>47</v>
      </c>
      <c r="C5" s="44">
        <v>20.246855034750102</v>
      </c>
    </row>
    <row r="6" spans="1:10" ht="15" x14ac:dyDescent="0.2">
      <c r="A6" s="44" t="s">
        <v>103</v>
      </c>
      <c r="B6" s="44" t="s">
        <v>48</v>
      </c>
      <c r="C6" s="44">
        <v>20.0169236019746</v>
      </c>
      <c r="D6" s="44">
        <f t="shared" ref="D6" si="5">AVERAGE(C6:C7)</f>
        <v>19.965746782727848</v>
      </c>
      <c r="E6" s="44">
        <f t="shared" ref="E6:E37" si="6">STDEV(C6:C7)</f>
        <v>7.2374951857870753E-2</v>
      </c>
      <c r="F6" s="48">
        <f t="shared" ref="F6" si="7">D6-D294</f>
        <v>-9.3158286895657021</v>
      </c>
      <c r="G6" s="48">
        <f t="shared" ref="G6" si="8">F6-$F$70</f>
        <v>-4.4448455478221511</v>
      </c>
      <c r="H6" s="48">
        <f t="shared" ref="H6" si="9">POWER(2,-G6)</f>
        <v>21.778694153745771</v>
      </c>
      <c r="I6" s="46" t="s">
        <v>9</v>
      </c>
      <c r="J6" s="48">
        <v>1</v>
      </c>
    </row>
    <row r="7" spans="1:10" x14ac:dyDescent="0.2">
      <c r="A7" s="44" t="s">
        <v>103</v>
      </c>
      <c r="B7" s="44" t="s">
        <v>48</v>
      </c>
      <c r="C7" s="44">
        <v>19.9145699634811</v>
      </c>
    </row>
    <row r="8" spans="1:10" ht="15" x14ac:dyDescent="0.2">
      <c r="A8" s="44" t="s">
        <v>103</v>
      </c>
      <c r="B8" s="44" t="s">
        <v>49</v>
      </c>
      <c r="C8" s="44">
        <v>19.9770251101403</v>
      </c>
      <c r="D8" s="44">
        <f t="shared" ref="D8" si="10">AVERAGE(C8:C9)</f>
        <v>19.939501274278498</v>
      </c>
      <c r="E8" s="44">
        <f t="shared" ref="E8:E39" si="11">STDEV(C8:C9)</f>
        <v>5.30667175880188E-2</v>
      </c>
      <c r="F8" s="48">
        <f t="shared" ref="F8" si="12">D8-D296</f>
        <v>-9.2063367102246545</v>
      </c>
      <c r="G8" s="48">
        <f t="shared" ref="G8" si="13">F8-$F$70</f>
        <v>-4.3353535684811035</v>
      </c>
      <c r="H8" s="48">
        <f t="shared" ref="H8" si="14">POWER(2,-G8)</f>
        <v>20.186985260444803</v>
      </c>
      <c r="I8" s="46" t="s">
        <v>10</v>
      </c>
      <c r="J8" s="48">
        <v>1</v>
      </c>
    </row>
    <row r="9" spans="1:10" x14ac:dyDescent="0.2">
      <c r="A9" s="44" t="s">
        <v>103</v>
      </c>
      <c r="B9" s="44" t="s">
        <v>49</v>
      </c>
      <c r="C9" s="44">
        <v>19.901977438416701</v>
      </c>
    </row>
    <row r="10" spans="1:10" ht="15" x14ac:dyDescent="0.2">
      <c r="A10" s="44" t="s">
        <v>103</v>
      </c>
      <c r="B10" s="44" t="s">
        <v>50</v>
      </c>
      <c r="C10" s="44">
        <v>19.908556073363499</v>
      </c>
      <c r="D10" s="44">
        <f t="shared" ref="D10" si="15">AVERAGE(C10:C11)</f>
        <v>19.910589427800602</v>
      </c>
      <c r="E10" s="44">
        <f t="shared" ref="E10:E41" si="16">STDEV(C10:C11)</f>
        <v>2.875597422059679E-3</v>
      </c>
      <c r="F10" s="48">
        <f t="shared" ref="F10" si="17">D10-D298</f>
        <v>-9.2516810627240957</v>
      </c>
      <c r="G10" s="48">
        <f t="shared" ref="G10" si="18">F10-$F$70</f>
        <v>-4.3806979209805448</v>
      </c>
      <c r="H10" s="48">
        <f t="shared" ref="H10" si="19">POWER(2,-G10)</f>
        <v>20.831544758826876</v>
      </c>
      <c r="I10" s="46" t="s">
        <v>11</v>
      </c>
      <c r="J10" s="48">
        <v>1</v>
      </c>
    </row>
    <row r="11" spans="1:10" x14ac:dyDescent="0.2">
      <c r="A11" s="44" t="s">
        <v>103</v>
      </c>
      <c r="B11" s="44" t="s">
        <v>50</v>
      </c>
      <c r="C11" s="44">
        <v>19.912622782237701</v>
      </c>
    </row>
    <row r="12" spans="1:10" ht="15" x14ac:dyDescent="0.2">
      <c r="A12" s="44" t="s">
        <v>103</v>
      </c>
      <c r="B12" s="44" t="s">
        <v>51</v>
      </c>
      <c r="C12" s="44">
        <v>19.864716075185701</v>
      </c>
      <c r="D12" s="44">
        <f t="shared" ref="D12" si="20">AVERAGE(C12:C13)</f>
        <v>19.814481521981001</v>
      </c>
      <c r="E12" s="44">
        <f t="shared" ref="E12:E43" si="21">STDEV(C12:C13)</f>
        <v>7.1042386441841354E-2</v>
      </c>
      <c r="F12" s="48">
        <f t="shared" ref="F12" si="22">D12-D300</f>
        <v>-9.468324272412648</v>
      </c>
      <c r="G12" s="48">
        <f t="shared" ref="G12" si="23">F12-$F$70</f>
        <v>-4.597341130669097</v>
      </c>
      <c r="H12" s="48">
        <f t="shared" ref="H12" si="24">POWER(2,-G12)</f>
        <v>24.206811071422148</v>
      </c>
      <c r="I12" s="46" t="s">
        <v>12</v>
      </c>
      <c r="J12" s="48">
        <v>1</v>
      </c>
    </row>
    <row r="13" spans="1:10" x14ac:dyDescent="0.2">
      <c r="A13" s="44" t="s">
        <v>103</v>
      </c>
      <c r="B13" s="44" t="s">
        <v>51</v>
      </c>
      <c r="C13" s="44">
        <v>19.764246968776298</v>
      </c>
    </row>
    <row r="14" spans="1:10" ht="15" x14ac:dyDescent="0.2">
      <c r="A14" s="44" t="s">
        <v>103</v>
      </c>
      <c r="B14" s="44" t="s">
        <v>52</v>
      </c>
      <c r="C14" s="44">
        <v>20.12456170694</v>
      </c>
      <c r="D14" s="44">
        <f t="shared" ref="D14" si="25">AVERAGE(C14:C15)</f>
        <v>20.080946069052199</v>
      </c>
      <c r="E14" s="44">
        <f t="shared" ref="E14:E45" si="26">STDEV(C14:C15)</f>
        <v>6.1681826632481028E-2</v>
      </c>
      <c r="F14" s="48">
        <f t="shared" ref="F14" si="27">D14-D302</f>
        <v>-9.1067633556560494</v>
      </c>
      <c r="G14" s="48">
        <f t="shared" ref="G14" si="28">F14-$F$70</f>
        <v>-4.2357802139124985</v>
      </c>
      <c r="H14" s="48">
        <f t="shared" ref="H14" si="29">POWER(2,-G14)</f>
        <v>18.840694146151677</v>
      </c>
      <c r="I14" s="46" t="s">
        <v>13</v>
      </c>
      <c r="J14" s="48">
        <v>1</v>
      </c>
    </row>
    <row r="15" spans="1:10" x14ac:dyDescent="0.2">
      <c r="A15" s="44" t="s">
        <v>103</v>
      </c>
      <c r="B15" s="44" t="s">
        <v>52</v>
      </c>
      <c r="C15" s="44">
        <v>20.037330431164399</v>
      </c>
    </row>
    <row r="16" spans="1:10" ht="15" x14ac:dyDescent="0.2">
      <c r="A16" s="44" t="s">
        <v>103</v>
      </c>
      <c r="B16" s="44" t="s">
        <v>53</v>
      </c>
      <c r="C16" s="44">
        <v>21.341204501137302</v>
      </c>
      <c r="D16" s="44">
        <f t="shared" ref="D16" si="30">AVERAGE(C16:C17)</f>
        <v>21.315838765480901</v>
      </c>
      <c r="E16" s="44">
        <f t="shared" ref="E16:E47" si="31">STDEV(C16:C17)</f>
        <v>3.5872567384852456E-2</v>
      </c>
      <c r="F16" s="48">
        <f t="shared" ref="F16" si="32">D16-D304</f>
        <v>-7.7992828785402999</v>
      </c>
      <c r="G16" s="48">
        <f t="shared" ref="G16" si="33">F16-$F$70</f>
        <v>-2.9282997367967489</v>
      </c>
      <c r="H16" s="48">
        <f t="shared" ref="H16" si="34">POWER(2,-G16)</f>
        <v>7.6121275550573175</v>
      </c>
      <c r="I16" s="46" t="s">
        <v>14</v>
      </c>
      <c r="J16" s="48">
        <v>1</v>
      </c>
    </row>
    <row r="17" spans="1:10" x14ac:dyDescent="0.2">
      <c r="A17" s="44" t="s">
        <v>103</v>
      </c>
      <c r="B17" s="44" t="s">
        <v>53</v>
      </c>
      <c r="C17" s="44">
        <v>21.290473029824501</v>
      </c>
    </row>
    <row r="18" spans="1:10" ht="15" x14ac:dyDescent="0.2">
      <c r="A18" s="44" t="s">
        <v>103</v>
      </c>
      <c r="B18" s="44" t="s">
        <v>54</v>
      </c>
      <c r="C18" s="44">
        <v>21.1670297599074</v>
      </c>
      <c r="D18" s="44">
        <f t="shared" ref="D18" si="35">AVERAGE(C18:C19)</f>
        <v>21.188881460052848</v>
      </c>
      <c r="E18" s="44">
        <f t="shared" ref="E18:E49" si="36">STDEV(C18:C19)</f>
        <v>3.0902970706604131E-2</v>
      </c>
      <c r="F18" s="48">
        <f t="shared" ref="F18" si="37">D18-D306</f>
        <v>-7.9366127825457511</v>
      </c>
      <c r="G18" s="48">
        <f t="shared" ref="G18" si="38">F18-$F$70</f>
        <v>-3.0656296408022001</v>
      </c>
      <c r="H18" s="48">
        <f t="shared" ref="H18" si="39">POWER(2,-G18)</f>
        <v>8.3723326896239083</v>
      </c>
      <c r="I18" s="46" t="s">
        <v>15</v>
      </c>
      <c r="J18" s="48">
        <v>1</v>
      </c>
    </row>
    <row r="19" spans="1:10" x14ac:dyDescent="0.2">
      <c r="A19" s="44" t="s">
        <v>103</v>
      </c>
      <c r="B19" s="44" t="s">
        <v>54</v>
      </c>
      <c r="C19" s="44">
        <v>21.210733160198298</v>
      </c>
    </row>
    <row r="20" spans="1:10" ht="15" x14ac:dyDescent="0.2">
      <c r="A20" s="44" t="s">
        <v>103</v>
      </c>
      <c r="B20" s="44" t="s">
        <v>55</v>
      </c>
      <c r="C20" s="44">
        <v>19.8867690336842</v>
      </c>
      <c r="D20" s="44">
        <f t="shared" ref="D20" si="40">AVERAGE(C20:C21)</f>
        <v>19.925852619446751</v>
      </c>
      <c r="E20" s="44">
        <f t="shared" ref="E20:E51" si="41">STDEV(C20:C21)</f>
        <v>5.5272537051569273E-2</v>
      </c>
      <c r="F20" s="48">
        <f t="shared" ref="F20" si="42">D20-D308</f>
        <v>-9.2306000888555992</v>
      </c>
      <c r="G20" s="48">
        <f t="shared" ref="G20" si="43">F20-$F$70</f>
        <v>-4.3596169471120483</v>
      </c>
      <c r="H20" s="48">
        <f t="shared" ref="H20" si="44">POWER(2,-G20)</f>
        <v>20.529362844528027</v>
      </c>
      <c r="I20" s="46" t="s">
        <v>16</v>
      </c>
      <c r="J20" s="48">
        <v>1</v>
      </c>
    </row>
    <row r="21" spans="1:10" x14ac:dyDescent="0.2">
      <c r="A21" s="44" t="s">
        <v>103</v>
      </c>
      <c r="B21" s="44" t="s">
        <v>55</v>
      </c>
      <c r="C21" s="44">
        <v>19.964936205209298</v>
      </c>
    </row>
    <row r="22" spans="1:10" ht="15" x14ac:dyDescent="0.2">
      <c r="A22" s="44" t="s">
        <v>103</v>
      </c>
      <c r="B22" s="44" t="s">
        <v>56</v>
      </c>
      <c r="C22" s="44">
        <v>21.321817941527701</v>
      </c>
      <c r="D22" s="44">
        <f t="shared" ref="D22" si="45">AVERAGE(C22:C23)</f>
        <v>21.3164861506046</v>
      </c>
      <c r="E22" s="44">
        <f t="shared" ref="E22:E53" si="46">STDEV(C22:C23)</f>
        <v>7.5402910351874946E-3</v>
      </c>
      <c r="F22" s="48">
        <f t="shared" ref="F22" si="47">D22-D310</f>
        <v>-7.6037613973597011</v>
      </c>
      <c r="G22" s="48">
        <f t="shared" ref="G22" si="48">F22-$F$70</f>
        <v>-2.7327782556161502</v>
      </c>
      <c r="H22" s="48">
        <f t="shared" ref="H22" si="49">POWER(2,-G22)</f>
        <v>6.6473451073489604</v>
      </c>
      <c r="I22" s="46" t="s">
        <v>17</v>
      </c>
      <c r="J22" s="48">
        <v>1</v>
      </c>
    </row>
    <row r="23" spans="1:10" x14ac:dyDescent="0.2">
      <c r="A23" s="44" t="s">
        <v>103</v>
      </c>
      <c r="B23" s="44" t="s">
        <v>56</v>
      </c>
      <c r="C23" s="44">
        <v>21.311154359681499</v>
      </c>
    </row>
    <row r="24" spans="1:10" ht="15" x14ac:dyDescent="0.2">
      <c r="A24" s="44" t="s">
        <v>103</v>
      </c>
      <c r="B24" s="44" t="s">
        <v>57</v>
      </c>
      <c r="C24" s="44">
        <v>21.640072924946502</v>
      </c>
      <c r="D24" s="44">
        <f t="shared" ref="D24" si="50">AVERAGE(C24:C25)</f>
        <v>21.6432340168964</v>
      </c>
      <c r="E24" s="44">
        <f t="shared" ref="E24:E71" si="51">STDEV(C24:C25)</f>
        <v>4.4704591074552604E-3</v>
      </c>
      <c r="F24" s="48">
        <f t="shared" ref="F24" si="52">D24-D312</f>
        <v>-7.9185198002518007</v>
      </c>
      <c r="G24" s="48">
        <f t="shared" ref="G24" si="53">F24-$F$70</f>
        <v>-3.0475366585082497</v>
      </c>
      <c r="H24" s="48">
        <f t="shared" ref="H24" si="54">POWER(2,-G24)</f>
        <v>8.2679900840161817</v>
      </c>
      <c r="I24" s="46" t="s">
        <v>18</v>
      </c>
      <c r="J24" s="48">
        <v>1</v>
      </c>
    </row>
    <row r="25" spans="1:10" x14ac:dyDescent="0.2">
      <c r="A25" s="44" t="s">
        <v>103</v>
      </c>
      <c r="B25" s="44" t="s">
        <v>57</v>
      </c>
      <c r="C25" s="44">
        <v>21.646395108846299</v>
      </c>
    </row>
    <row r="26" spans="1:10" ht="15" x14ac:dyDescent="0.2">
      <c r="A26" s="44" t="s">
        <v>103</v>
      </c>
      <c r="B26" s="44" t="s">
        <v>58</v>
      </c>
      <c r="C26" s="44">
        <v>19.636112607083199</v>
      </c>
      <c r="D26" s="44">
        <f t="shared" ref="D26" si="55">AVERAGE(C26:C27)</f>
        <v>19.6774682371178</v>
      </c>
      <c r="E26" s="44">
        <f t="shared" ref="E26:E71" si="56">STDEV(C26:C27)</f>
        <v>5.8485692875415225E-2</v>
      </c>
      <c r="F26" s="48">
        <f t="shared" ref="F26" si="57">D26-D314</f>
        <v>-9.6219891146919494</v>
      </c>
      <c r="G26" s="48">
        <f t="shared" ref="G26" si="58">F26-$F$70</f>
        <v>-4.7510059729483984</v>
      </c>
      <c r="H26" s="48">
        <f t="shared" ref="H26" si="59">POWER(2,-G26)</f>
        <v>26.927454916128386</v>
      </c>
      <c r="I26" s="46" t="s">
        <v>19</v>
      </c>
      <c r="J26" s="48">
        <f>H26/H2</f>
        <v>1.5204338282364533</v>
      </c>
    </row>
    <row r="27" spans="1:10" x14ac:dyDescent="0.2">
      <c r="A27" s="44" t="s">
        <v>103</v>
      </c>
      <c r="B27" s="44" t="s">
        <v>58</v>
      </c>
      <c r="C27" s="44">
        <v>19.718823867152398</v>
      </c>
    </row>
    <row r="28" spans="1:10" ht="15" x14ac:dyDescent="0.2">
      <c r="A28" s="44" t="s">
        <v>103</v>
      </c>
      <c r="B28" s="44" t="s">
        <v>59</v>
      </c>
      <c r="C28" s="44">
        <v>19.574566180864</v>
      </c>
      <c r="D28" s="44">
        <f t="shared" ref="D28" si="60">AVERAGE(C28:C29)</f>
        <v>19.506959970150298</v>
      </c>
      <c r="E28" s="44">
        <f t="shared" ref="E28:E71" si="61">STDEV(C28:C29)</f>
        <v>9.5609620091968231E-2</v>
      </c>
      <c r="F28" s="48">
        <f t="shared" ref="F28" si="62">D28-D316</f>
        <v>-9.2766421157887535</v>
      </c>
      <c r="G28" s="48">
        <f t="shared" ref="G28" si="63">F28-$F$70</f>
        <v>-4.4056589740452026</v>
      </c>
      <c r="H28" s="48">
        <f t="shared" ref="H28" si="64">POWER(2,-G28)</f>
        <v>21.195101557430689</v>
      </c>
      <c r="I28" s="46" t="s">
        <v>20</v>
      </c>
      <c r="J28" s="48">
        <f t="shared" ref="J28" si="65">H28/H4</f>
        <v>0.99083718122000208</v>
      </c>
    </row>
    <row r="29" spans="1:10" x14ac:dyDescent="0.2">
      <c r="A29" s="44" t="s">
        <v>103</v>
      </c>
      <c r="B29" s="44" t="s">
        <v>59</v>
      </c>
      <c r="C29" s="44">
        <v>19.439353759436599</v>
      </c>
    </row>
    <row r="30" spans="1:10" ht="15" x14ac:dyDescent="0.2">
      <c r="A30" s="44" t="s">
        <v>103</v>
      </c>
      <c r="B30" s="44" t="s">
        <v>60</v>
      </c>
      <c r="C30" s="44">
        <v>19.533591342189599</v>
      </c>
      <c r="D30" s="44">
        <f t="shared" ref="D30" si="66">AVERAGE(C30:C31)</f>
        <v>19.5480449983271</v>
      </c>
      <c r="E30" s="44">
        <f t="shared" ref="E30:E71" si="67">STDEV(C30:C31)</f>
        <v>2.044055653553142E-2</v>
      </c>
      <c r="F30" s="48">
        <f t="shared" ref="F30" si="68">D30-D318</f>
        <v>-9.5100701855511502</v>
      </c>
      <c r="G30" s="48">
        <f t="shared" ref="G30" si="69">F30-$F$70</f>
        <v>-4.6390870438075993</v>
      </c>
      <c r="H30" s="48">
        <f t="shared" ref="H30" si="70">POWER(2,-G30)</f>
        <v>24.917493444902679</v>
      </c>
      <c r="I30" s="46" t="s">
        <v>21</v>
      </c>
      <c r="J30" s="48">
        <f t="shared" ref="J30" si="71">H30/H6</f>
        <v>1.1441224744237963</v>
      </c>
    </row>
    <row r="31" spans="1:10" x14ac:dyDescent="0.2">
      <c r="A31" s="44" t="s">
        <v>103</v>
      </c>
      <c r="B31" s="44" t="s">
        <v>60</v>
      </c>
      <c r="C31" s="44">
        <v>19.562498654464601</v>
      </c>
    </row>
    <row r="32" spans="1:10" ht="15" x14ac:dyDescent="0.2">
      <c r="A32" s="44" t="s">
        <v>103</v>
      </c>
      <c r="B32" s="44" t="s">
        <v>61</v>
      </c>
      <c r="C32" s="44">
        <v>19.531512066750601</v>
      </c>
      <c r="D32" s="44">
        <f t="shared" ref="D32" si="72">AVERAGE(C32:C33)</f>
        <v>19.587156721612452</v>
      </c>
      <c r="E32" s="44">
        <f t="shared" ref="E32:E71" si="73">STDEV(C32:C33)</f>
        <v>7.8693425579197146E-2</v>
      </c>
      <c r="F32" s="48">
        <f t="shared" ref="F32" si="74">D32-D320</f>
        <v>-9.9262876564976494</v>
      </c>
      <c r="G32" s="48">
        <f t="shared" ref="G32" si="75">F32-$F$70</f>
        <v>-5.0553045147540985</v>
      </c>
      <c r="H32" s="48">
        <f t="shared" ref="H32" si="76">POWER(2,-G32)</f>
        <v>33.250508867609646</v>
      </c>
      <c r="I32" s="46" t="s">
        <v>22</v>
      </c>
      <c r="J32" s="48">
        <f t="shared" ref="J32" si="77">H32/H8</f>
        <v>1.6471260289054672</v>
      </c>
    </row>
    <row r="33" spans="1:10" x14ac:dyDescent="0.2">
      <c r="A33" s="44" t="s">
        <v>103</v>
      </c>
      <c r="B33" s="44" t="s">
        <v>61</v>
      </c>
      <c r="C33" s="44">
        <v>19.642801376474299</v>
      </c>
    </row>
    <row r="34" spans="1:10" ht="15" x14ac:dyDescent="0.2">
      <c r="A34" s="44" t="s">
        <v>103</v>
      </c>
      <c r="B34" s="44" t="s">
        <v>62</v>
      </c>
      <c r="C34" s="44">
        <v>19.631850735792401</v>
      </c>
      <c r="D34" s="44">
        <f t="shared" ref="D34" si="78">AVERAGE(C34:C35)</f>
        <v>19.65092235813545</v>
      </c>
      <c r="E34" s="44">
        <f t="shared" ref="E34:E71" si="79">STDEV(C34:C35)</f>
        <v>2.6971346973996918E-2</v>
      </c>
      <c r="F34" s="48">
        <f t="shared" ref="F34" si="80">D34-D322</f>
        <v>-9.7660636623131474</v>
      </c>
      <c r="G34" s="48">
        <f t="shared" ref="G34" si="81">F34-$F$70</f>
        <v>-4.8950805205695964</v>
      </c>
      <c r="H34" s="48">
        <f t="shared" ref="H34" si="82">POWER(2,-G34)</f>
        <v>29.755418844739459</v>
      </c>
      <c r="I34" s="46" t="s">
        <v>23</v>
      </c>
      <c r="J34" s="48">
        <f t="shared" ref="J34" si="83">H34/H10</f>
        <v>1.4283827334567352</v>
      </c>
    </row>
    <row r="35" spans="1:10" x14ac:dyDescent="0.2">
      <c r="A35" s="44" t="s">
        <v>103</v>
      </c>
      <c r="B35" s="44" t="s">
        <v>62</v>
      </c>
      <c r="C35" s="44">
        <v>19.669993980478498</v>
      </c>
    </row>
    <row r="36" spans="1:10" ht="15" x14ac:dyDescent="0.2">
      <c r="A36" s="44" t="s">
        <v>103</v>
      </c>
      <c r="B36" s="44" t="s">
        <v>63</v>
      </c>
      <c r="C36" s="44">
        <v>19.326745023258201</v>
      </c>
      <c r="D36" s="44">
        <f t="shared" ref="D36" si="84">AVERAGE(C36:C37)</f>
        <v>19.297819820429801</v>
      </c>
      <c r="E36" s="44">
        <f t="shared" ref="E36:E71" si="85">STDEV(C36:C37)</f>
        <v>4.0906414134316435E-2</v>
      </c>
      <c r="F36" s="48">
        <f t="shared" ref="F36" si="86">D36-D324</f>
        <v>-9.4280921753569018</v>
      </c>
      <c r="G36" s="48">
        <f t="shared" ref="G36" si="87">F36-$F$70</f>
        <v>-4.5571090336133508</v>
      </c>
      <c r="H36" s="48">
        <f t="shared" ref="H36" si="88">POWER(2,-G36)</f>
        <v>23.541087015698526</v>
      </c>
      <c r="I36" s="46" t="s">
        <v>24</v>
      </c>
      <c r="J36" s="48">
        <f t="shared" ref="J36" si="89">H36/H12</f>
        <v>0.97249848178021447</v>
      </c>
    </row>
    <row r="37" spans="1:10" x14ac:dyDescent="0.2">
      <c r="A37" s="44" t="s">
        <v>103</v>
      </c>
      <c r="B37" s="44" t="s">
        <v>63</v>
      </c>
      <c r="C37" s="44">
        <v>19.268894617601401</v>
      </c>
    </row>
    <row r="38" spans="1:10" ht="15" x14ac:dyDescent="0.2">
      <c r="A38" s="44" t="s">
        <v>103</v>
      </c>
      <c r="B38" s="44" t="s">
        <v>64</v>
      </c>
      <c r="C38" s="44">
        <v>19.343303965636899</v>
      </c>
      <c r="D38" s="44">
        <f t="shared" ref="D38" si="90">AVERAGE(C38:C39)</f>
        <v>19.422823107483701</v>
      </c>
      <c r="E38" s="44">
        <f t="shared" ref="E38:E71" si="91">STDEV(C38:C39)</f>
        <v>0.11245704886801509</v>
      </c>
      <c r="F38" s="48">
        <f t="shared" ref="F38" si="92">D38-D326</f>
        <v>-9.2952682623888521</v>
      </c>
      <c r="G38" s="48">
        <f t="shared" ref="G38" si="93">F38-$F$70</f>
        <v>-4.4242851206453011</v>
      </c>
      <c r="H38" s="48">
        <f t="shared" ref="H38" si="94">POWER(2,-G38)</f>
        <v>21.470518409669499</v>
      </c>
      <c r="I38" s="46" t="s">
        <v>25</v>
      </c>
      <c r="J38" s="48">
        <f t="shared" ref="J38" si="95">H38/H14</f>
        <v>1.1395821323310946</v>
      </c>
    </row>
    <row r="39" spans="1:10" x14ac:dyDescent="0.2">
      <c r="A39" s="44" t="s">
        <v>103</v>
      </c>
      <c r="B39" s="44" t="s">
        <v>64</v>
      </c>
      <c r="C39" s="44">
        <v>19.5023422493305</v>
      </c>
    </row>
    <row r="40" spans="1:10" ht="15" x14ac:dyDescent="0.2">
      <c r="A40" s="44" t="s">
        <v>103</v>
      </c>
      <c r="B40" s="44" t="s">
        <v>65</v>
      </c>
      <c r="C40" s="44">
        <v>20.275954119637699</v>
      </c>
      <c r="D40" s="44">
        <f t="shared" ref="D40" si="96">AVERAGE(C40:C41)</f>
        <v>20.283170273748098</v>
      </c>
      <c r="E40" s="44">
        <f t="shared" ref="E40:E71" si="97">STDEV(C40:C41)</f>
        <v>1.0205183011102816E-2</v>
      </c>
      <c r="F40" s="48">
        <f t="shared" ref="F40" si="98">D40-D328</f>
        <v>-7.8586129439237524</v>
      </c>
      <c r="G40" s="48">
        <f t="shared" ref="G40" si="99">F40-$F$70</f>
        <v>-2.9876298021802015</v>
      </c>
      <c r="H40" s="48">
        <f t="shared" ref="H40" si="100">POWER(2,-G40)</f>
        <v>7.931698298479021</v>
      </c>
      <c r="I40" s="46" t="s">
        <v>26</v>
      </c>
      <c r="J40" s="48">
        <f t="shared" ref="J40" si="101">H40/H16</f>
        <v>1.0419817903878119</v>
      </c>
    </row>
    <row r="41" spans="1:10" x14ac:dyDescent="0.2">
      <c r="A41" s="44" t="s">
        <v>103</v>
      </c>
      <c r="B41" s="44" t="s">
        <v>65</v>
      </c>
      <c r="C41" s="44">
        <v>20.2903864278585</v>
      </c>
    </row>
    <row r="42" spans="1:10" ht="15" x14ac:dyDescent="0.2">
      <c r="A42" s="44" t="s">
        <v>103</v>
      </c>
      <c r="B42" s="44" t="s">
        <v>66</v>
      </c>
      <c r="C42" s="44">
        <v>31.268929479019999</v>
      </c>
      <c r="I42" s="46" t="s">
        <v>27</v>
      </c>
      <c r="J42" s="48">
        <f t="shared" ref="J42" si="102">H42/H18</f>
        <v>0</v>
      </c>
    </row>
    <row r="43" spans="1:10" x14ac:dyDescent="0.2">
      <c r="A43" s="44" t="s">
        <v>103</v>
      </c>
      <c r="B43" s="44" t="s">
        <v>66</v>
      </c>
      <c r="C43" s="44">
        <v>31.315865858954499</v>
      </c>
    </row>
    <row r="44" spans="1:10" ht="15" x14ac:dyDescent="0.2">
      <c r="A44" s="44" t="s">
        <v>103</v>
      </c>
      <c r="B44" s="44" t="s">
        <v>67</v>
      </c>
      <c r="C44" s="44">
        <v>19.3332591922847</v>
      </c>
      <c r="D44" s="44">
        <f t="shared" ref="D44" si="103">AVERAGE(C44:C45)</f>
        <v>19.401129253982951</v>
      </c>
      <c r="E44" s="44">
        <f t="shared" ref="E44:E71" si="104">STDEV(C44:C45)</f>
        <v>9.598276173276285E-2</v>
      </c>
      <c r="F44" s="48">
        <f t="shared" ref="F44" si="105">D44-D332</f>
        <v>-9.5698869839475478</v>
      </c>
      <c r="G44" s="48">
        <f t="shared" ref="G44:G68" si="106">F44-$F$70</f>
        <v>-4.6989038422039968</v>
      </c>
      <c r="H44" s="48">
        <f t="shared" ref="H44:H68" si="107">POWER(2,-G44)</f>
        <v>25.972335438331349</v>
      </c>
      <c r="I44" s="46" t="s">
        <v>28</v>
      </c>
      <c r="J44" s="48">
        <f t="shared" ref="J44" si="108">H44/H20</f>
        <v>1.2651311019744635</v>
      </c>
    </row>
    <row r="45" spans="1:10" x14ac:dyDescent="0.2">
      <c r="A45" s="44" t="s">
        <v>103</v>
      </c>
      <c r="B45" s="44" t="s">
        <v>67</v>
      </c>
      <c r="C45" s="44">
        <v>19.468999315681199</v>
      </c>
    </row>
    <row r="46" spans="1:10" ht="15" x14ac:dyDescent="0.2">
      <c r="A46" s="44" t="s">
        <v>103</v>
      </c>
      <c r="B46" s="44" t="s">
        <v>70</v>
      </c>
      <c r="C46" s="44">
        <v>19.097044910922602</v>
      </c>
      <c r="D46" s="44">
        <f t="shared" ref="D46" si="109">AVERAGE(C46:C47)</f>
        <v>19.206389576948553</v>
      </c>
      <c r="E46" s="44">
        <f t="shared" ref="E46:E71" si="110">STDEV(C46:C47)</f>
        <v>0.15463670966705392</v>
      </c>
      <c r="F46" s="48">
        <f t="shared" ref="F46" si="111">D46-D334</f>
        <v>-10.595622667489899</v>
      </c>
      <c r="G46" s="48">
        <f t="shared" si="106"/>
        <v>-5.7246395257463476</v>
      </c>
      <c r="H46" s="48">
        <f t="shared" si="107"/>
        <v>52.87960612212558</v>
      </c>
      <c r="I46" s="46" t="s">
        <v>31</v>
      </c>
      <c r="J46" s="48">
        <f>H46/H2</f>
        <v>2.9857980348429844</v>
      </c>
    </row>
    <row r="47" spans="1:10" x14ac:dyDescent="0.2">
      <c r="A47" s="44" t="s">
        <v>103</v>
      </c>
      <c r="B47" s="44" t="s">
        <v>70</v>
      </c>
      <c r="C47" s="44">
        <v>19.3157342429745</v>
      </c>
    </row>
    <row r="48" spans="1:10" ht="15" x14ac:dyDescent="0.2">
      <c r="A48" s="44" t="s">
        <v>103</v>
      </c>
      <c r="B48" s="44" t="s">
        <v>71</v>
      </c>
      <c r="C48" s="44">
        <v>19.200993837641398</v>
      </c>
      <c r="D48" s="44">
        <f t="shared" ref="D48" si="112">AVERAGE(C48:C49)</f>
        <v>19.206613922427749</v>
      </c>
      <c r="E48" s="44">
        <f t="shared" ref="E48:E71" si="113">STDEV(C48:C49)</f>
        <v>7.9480001265439821E-3</v>
      </c>
      <c r="F48" s="48">
        <f t="shared" ref="F48" si="114">D48-D336</f>
        <v>-10.046663065440349</v>
      </c>
      <c r="G48" s="48">
        <f t="shared" si="106"/>
        <v>-5.1756799236967979</v>
      </c>
      <c r="H48" s="48">
        <f t="shared" si="107"/>
        <v>36.143891093430732</v>
      </c>
      <c r="I48" s="46" t="s">
        <v>32</v>
      </c>
      <c r="J48" s="48">
        <f t="shared" ref="J48" si="115">H48/H4</f>
        <v>1.6896692413715866</v>
      </c>
    </row>
    <row r="49" spans="1:10" x14ac:dyDescent="0.2">
      <c r="A49" s="44" t="s">
        <v>103</v>
      </c>
      <c r="B49" s="44" t="s">
        <v>71</v>
      </c>
      <c r="C49" s="44">
        <v>19.2122340072141</v>
      </c>
    </row>
    <row r="50" spans="1:10" ht="15" x14ac:dyDescent="0.2">
      <c r="A50" s="44" t="s">
        <v>103</v>
      </c>
      <c r="B50" s="44" t="s">
        <v>72</v>
      </c>
      <c r="C50" s="44">
        <v>19.348819328658301</v>
      </c>
      <c r="D50" s="44">
        <f t="shared" ref="D50" si="116">AVERAGE(C50:C51)</f>
        <v>19.307052163310352</v>
      </c>
      <c r="E50" s="44">
        <f t="shared" ref="E50:E71" si="117">STDEV(C50:C51)</f>
        <v>5.9067691696951245E-2</v>
      </c>
      <c r="F50" s="48">
        <f t="shared" ref="F50" si="118">D50-D338</f>
        <v>-9.7514848176976443</v>
      </c>
      <c r="G50" s="48">
        <f t="shared" si="106"/>
        <v>-4.8805016759540933</v>
      </c>
      <c r="H50" s="48">
        <f t="shared" si="107"/>
        <v>29.45624601503398</v>
      </c>
      <c r="I50" s="46" t="s">
        <v>33</v>
      </c>
      <c r="J50" s="48">
        <f t="shared" ref="J50" si="119">H50/H6</f>
        <v>1.3525258129385009</v>
      </c>
    </row>
    <row r="51" spans="1:10" x14ac:dyDescent="0.2">
      <c r="A51" s="44" t="s">
        <v>103</v>
      </c>
      <c r="B51" s="44" t="s">
        <v>72</v>
      </c>
      <c r="C51" s="44">
        <v>19.2652849979624</v>
      </c>
    </row>
    <row r="52" spans="1:10" ht="15" x14ac:dyDescent="0.2">
      <c r="A52" s="44" t="s">
        <v>103</v>
      </c>
      <c r="B52" s="44" t="s">
        <v>73</v>
      </c>
      <c r="C52" s="44">
        <v>19.109921061154601</v>
      </c>
      <c r="D52" s="44">
        <f t="shared" ref="D52" si="120">AVERAGE(C52:C53)</f>
        <v>19.109742106973052</v>
      </c>
      <c r="E52" s="44">
        <f t="shared" ref="E52:E71" si="121">STDEV(C52:C53)</f>
        <v>2.5307943059108185E-4</v>
      </c>
      <c r="F52" s="48">
        <f t="shared" ref="F52" si="122">D52-D340</f>
        <v>-10.009106734725648</v>
      </c>
      <c r="G52" s="48">
        <f t="shared" si="106"/>
        <v>-5.1381235929820974</v>
      </c>
      <c r="H52" s="48">
        <f t="shared" si="107"/>
        <v>35.215132184916733</v>
      </c>
      <c r="I52" s="46" t="s">
        <v>34</v>
      </c>
      <c r="J52" s="48">
        <f t="shared" ref="J52" si="123">H52/H8</f>
        <v>1.7444473124929005</v>
      </c>
    </row>
    <row r="53" spans="1:10" x14ac:dyDescent="0.2">
      <c r="A53" s="44" t="s">
        <v>103</v>
      </c>
      <c r="B53" s="44" t="s">
        <v>73</v>
      </c>
      <c r="C53" s="44">
        <v>19.109563152791502</v>
      </c>
    </row>
    <row r="54" spans="1:10" ht="15" x14ac:dyDescent="0.2">
      <c r="A54" s="44" t="s">
        <v>103</v>
      </c>
      <c r="B54" s="44" t="s">
        <v>74</v>
      </c>
      <c r="C54" s="44">
        <v>19.067660566529799</v>
      </c>
      <c r="D54" s="44">
        <f t="shared" ref="D54" si="124">AVERAGE(C54:C55)</f>
        <v>19.126677414796298</v>
      </c>
      <c r="E54" s="44">
        <f t="shared" ref="E54:E71" si="125">STDEV(C54:C55)</f>
        <v>8.3462427226999855E-2</v>
      </c>
      <c r="F54" s="48">
        <f t="shared" ref="F54" si="126">D54-D342</f>
        <v>-9.9155793686635008</v>
      </c>
      <c r="G54" s="48">
        <f t="shared" si="106"/>
        <v>-5.0445962269199498</v>
      </c>
      <c r="H54" s="48">
        <f t="shared" si="107"/>
        <v>33.004623303284276</v>
      </c>
      <c r="I54" s="46" t="s">
        <v>35</v>
      </c>
      <c r="J54" s="48">
        <f t="shared" ref="J54" si="127">H54/H10</f>
        <v>1.5843579381840776</v>
      </c>
    </row>
    <row r="55" spans="1:10" x14ac:dyDescent="0.2">
      <c r="A55" s="44" t="s">
        <v>103</v>
      </c>
      <c r="B55" s="44" t="s">
        <v>74</v>
      </c>
      <c r="C55" s="44">
        <v>19.1856942630628</v>
      </c>
    </row>
    <row r="56" spans="1:10" ht="15" x14ac:dyDescent="0.2">
      <c r="A56" s="44" t="s">
        <v>103</v>
      </c>
      <c r="B56" s="44" t="s">
        <v>75</v>
      </c>
      <c r="C56" s="44">
        <v>18.951003387053898</v>
      </c>
      <c r="D56" s="44">
        <f t="shared" ref="D56" si="128">AVERAGE(C56:C57)</f>
        <v>18.913628975423251</v>
      </c>
      <c r="E56" s="44">
        <f t="shared" ref="E56:E71" si="129">STDEV(C56:C57)</f>
        <v>5.2855399813779069E-2</v>
      </c>
      <c r="F56" s="48">
        <f t="shared" ref="F56" si="130">D56-D344</f>
        <v>-9.803228926998699</v>
      </c>
      <c r="G56" s="48">
        <f t="shared" si="106"/>
        <v>-4.932245785255148</v>
      </c>
      <c r="H56" s="48">
        <f t="shared" si="107"/>
        <v>30.531906753645217</v>
      </c>
      <c r="I56" s="46" t="s">
        <v>36</v>
      </c>
      <c r="J56" s="48">
        <f t="shared" ref="J56" si="131">H56/H12</f>
        <v>1.2612940491649596</v>
      </c>
    </row>
    <row r="57" spans="1:10" x14ac:dyDescent="0.2">
      <c r="A57" s="44" t="s">
        <v>103</v>
      </c>
      <c r="B57" s="44" t="s">
        <v>75</v>
      </c>
      <c r="C57" s="44">
        <v>18.8762545637926</v>
      </c>
    </row>
    <row r="58" spans="1:10" ht="15" x14ac:dyDescent="0.2">
      <c r="A58" s="44" t="s">
        <v>103</v>
      </c>
      <c r="B58" s="44" t="s">
        <v>76</v>
      </c>
      <c r="C58" s="44">
        <v>19.002985908749199</v>
      </c>
      <c r="D58" s="44">
        <f t="shared" ref="D58" si="132">AVERAGE(C58:C59)</f>
        <v>19.056178797428302</v>
      </c>
      <c r="E58" s="44">
        <f t="shared" ref="E58:E71" si="133">STDEV(C58:C59)</f>
        <v>7.5226104591787052E-2</v>
      </c>
      <c r="F58" s="48">
        <f t="shared" ref="F58" si="134">D58-D346</f>
        <v>-10.08537074287775</v>
      </c>
      <c r="G58" s="48">
        <f t="shared" si="106"/>
        <v>-5.2143876011341987</v>
      </c>
      <c r="H58" s="48">
        <f t="shared" si="107"/>
        <v>37.126762252344385</v>
      </c>
      <c r="I58" s="46" t="s">
        <v>37</v>
      </c>
      <c r="J58" s="48">
        <f t="shared" ref="J58" si="135">H58/H14</f>
        <v>1.9705623351423995</v>
      </c>
    </row>
    <row r="59" spans="1:10" x14ac:dyDescent="0.2">
      <c r="A59" s="44" t="s">
        <v>103</v>
      </c>
      <c r="B59" s="44" t="s">
        <v>76</v>
      </c>
      <c r="C59" s="44">
        <v>19.109371686107401</v>
      </c>
    </row>
    <row r="60" spans="1:10" ht="15" x14ac:dyDescent="0.2">
      <c r="A60" s="44" t="s">
        <v>103</v>
      </c>
      <c r="B60" s="44" t="s">
        <v>77</v>
      </c>
      <c r="C60" s="44">
        <v>20.4874038558271</v>
      </c>
      <c r="D60" s="44">
        <f t="shared" ref="D60" si="136">AVERAGE(C60:C61)</f>
        <v>20.482739622441549</v>
      </c>
      <c r="E60" s="44">
        <f t="shared" ref="E60:E71" si="137">STDEV(C60:C61)</f>
        <v>6.5962221119194413E-3</v>
      </c>
      <c r="F60" s="48">
        <f t="shared" ref="F60" si="138">D60-D348</f>
        <v>-8.6589546001797508</v>
      </c>
      <c r="G60" s="48">
        <f t="shared" si="106"/>
        <v>-3.7879714584361999</v>
      </c>
      <c r="H60" s="48">
        <f t="shared" si="107"/>
        <v>13.813159661781416</v>
      </c>
      <c r="I60" s="46" t="s">
        <v>38</v>
      </c>
      <c r="J60" s="48">
        <f t="shared" ref="J60" si="139">H60/H16</f>
        <v>1.8146253543274218</v>
      </c>
    </row>
    <row r="61" spans="1:10" x14ac:dyDescent="0.2">
      <c r="A61" s="44" t="s">
        <v>103</v>
      </c>
      <c r="B61" s="44" t="s">
        <v>77</v>
      </c>
      <c r="C61" s="44">
        <v>20.478075389055999</v>
      </c>
    </row>
    <row r="62" spans="1:10" ht="15" x14ac:dyDescent="0.2">
      <c r="A62" s="44" t="s">
        <v>103</v>
      </c>
      <c r="B62" s="44" t="s">
        <v>78</v>
      </c>
      <c r="C62" s="44">
        <v>23.843156373566401</v>
      </c>
      <c r="D62" s="44">
        <f t="shared" ref="D62" si="140">AVERAGE(C62:C63)</f>
        <v>23.905571041907102</v>
      </c>
      <c r="E62" s="44">
        <f t="shared" ref="E62:E71" si="141">STDEV(C62:C63)</f>
        <v>8.8267670458434824E-2</v>
      </c>
      <c r="F62" s="48">
        <f t="shared" ref="F62" si="142">D62-D350</f>
        <v>-8.7555187479587957</v>
      </c>
      <c r="G62" s="48">
        <f t="shared" si="106"/>
        <v>-3.8845356062152447</v>
      </c>
      <c r="H62" s="48">
        <f t="shared" si="107"/>
        <v>14.769362048582018</v>
      </c>
      <c r="I62" s="46" t="s">
        <v>39</v>
      </c>
      <c r="J62" s="48">
        <f t="shared" ref="J62" si="143">H62/H18</f>
        <v>1.7640677450486584</v>
      </c>
    </row>
    <row r="63" spans="1:10" x14ac:dyDescent="0.2">
      <c r="A63" s="44" t="s">
        <v>103</v>
      </c>
      <c r="B63" s="44" t="s">
        <v>78</v>
      </c>
      <c r="C63" s="44">
        <v>23.967985710247799</v>
      </c>
    </row>
    <row r="64" spans="1:10" ht="15" x14ac:dyDescent="0.2">
      <c r="A64" s="44" t="s">
        <v>103</v>
      </c>
      <c r="B64" s="44" t="s">
        <v>79</v>
      </c>
      <c r="C64" s="44">
        <v>19.912898379127899</v>
      </c>
      <c r="D64" s="44">
        <f t="shared" ref="D64" si="144">AVERAGE(C64:C65)</f>
        <v>19.85667460571975</v>
      </c>
      <c r="E64" s="44">
        <f t="shared" ref="E64:E71" si="145">STDEV(C64:C65)</f>
        <v>7.9512422881596392E-2</v>
      </c>
      <c r="F64" s="48">
        <f t="shared" ref="F64" si="146">D64-D352</f>
        <v>-9.8680651997816007</v>
      </c>
      <c r="G64" s="48">
        <f t="shared" si="106"/>
        <v>-4.9970820580380497</v>
      </c>
      <c r="H64" s="48">
        <f t="shared" si="107"/>
        <v>31.935343384281612</v>
      </c>
      <c r="I64" s="46" t="s">
        <v>40</v>
      </c>
      <c r="J64" s="48">
        <f t="shared" ref="J64" si="147">H64/H20</f>
        <v>1.5555934992299958</v>
      </c>
    </row>
    <row r="65" spans="1:10" x14ac:dyDescent="0.2">
      <c r="A65" s="44" t="s">
        <v>103</v>
      </c>
      <c r="B65" s="44" t="s">
        <v>79</v>
      </c>
      <c r="C65" s="44">
        <v>19.800450832311601</v>
      </c>
    </row>
    <row r="66" spans="1:10" ht="15" x14ac:dyDescent="0.2">
      <c r="A66" s="44" t="s">
        <v>103</v>
      </c>
      <c r="B66" s="44" t="s">
        <v>80</v>
      </c>
      <c r="C66" s="44">
        <v>22.1931198252712</v>
      </c>
      <c r="D66" s="44">
        <f t="shared" ref="D66" si="148">AVERAGE(C66:C67)</f>
        <v>22.199219616515951</v>
      </c>
      <c r="E66" s="44">
        <f t="shared" ref="E66:E71" si="149">STDEV(C66:C67)</f>
        <v>8.6264075059707679E-3</v>
      </c>
      <c r="F66" s="48">
        <f t="shared" ref="F66" si="150">D66-D354</f>
        <v>-8.3471897318522998</v>
      </c>
      <c r="G66" s="48">
        <f t="shared" si="106"/>
        <v>-3.4762065901087489</v>
      </c>
      <c r="H66" s="48">
        <f t="shared" si="107"/>
        <v>11.128649252683958</v>
      </c>
      <c r="I66" s="46" t="s">
        <v>41</v>
      </c>
      <c r="J66" s="48">
        <f t="shared" ref="J66" si="151">H66/H22</f>
        <v>1.6741494646307291</v>
      </c>
    </row>
    <row r="67" spans="1:10" x14ac:dyDescent="0.2">
      <c r="A67" s="44" t="s">
        <v>103</v>
      </c>
      <c r="B67" s="44" t="s">
        <v>80</v>
      </c>
      <c r="C67" s="44">
        <v>22.205319407760701</v>
      </c>
    </row>
    <row r="68" spans="1:10" ht="15" x14ac:dyDescent="0.2">
      <c r="A68" s="44" t="s">
        <v>103</v>
      </c>
      <c r="B68" s="44" t="s">
        <v>81</v>
      </c>
      <c r="C68" s="44">
        <v>21.981676049383601</v>
      </c>
      <c r="D68" s="44">
        <f t="shared" ref="D68" si="152">AVERAGE(C68:C69)</f>
        <v>21.902520245206702</v>
      </c>
      <c r="E68" s="44">
        <f t="shared" ref="E68:E71" si="153">STDEV(C68:C69)</f>
        <v>0.11194321180752249</v>
      </c>
      <c r="F68" s="48">
        <f t="shared" ref="F68" si="154">D68-D356</f>
        <v>-8.1961872122374473</v>
      </c>
      <c r="G68" s="48">
        <f t="shared" si="106"/>
        <v>-3.3252040704938963</v>
      </c>
      <c r="H68" s="48">
        <f t="shared" si="107"/>
        <v>10.022733133225222</v>
      </c>
      <c r="I68" s="46" t="s">
        <v>42</v>
      </c>
      <c r="J68" s="48">
        <f t="shared" ref="J68" si="155">H68/H24</f>
        <v>1.2122333277347948</v>
      </c>
    </row>
    <row r="69" spans="1:10" x14ac:dyDescent="0.2">
      <c r="A69" s="44" t="s">
        <v>103</v>
      </c>
      <c r="B69" s="44" t="s">
        <v>81</v>
      </c>
      <c r="C69" s="44">
        <v>21.823364441029799</v>
      </c>
    </row>
    <row r="70" spans="1:10" x14ac:dyDescent="0.2">
      <c r="A70" s="44" t="s">
        <v>103</v>
      </c>
      <c r="B70" s="44" t="s">
        <v>87</v>
      </c>
      <c r="C70" s="44">
        <v>21.520421141385398</v>
      </c>
      <c r="D70" s="44">
        <f t="shared" ref="D70" si="156">AVERAGE(C70:C71)</f>
        <v>21.573203255982499</v>
      </c>
      <c r="E70" s="44">
        <f t="shared" ref="E70:E71" si="157">STDEV(C70:C71)</f>
        <v>7.4645182313950245E-2</v>
      </c>
      <c r="F70" s="48">
        <f t="shared" ref="F70" si="158">D70-D358</f>
        <v>-4.870983141743551</v>
      </c>
    </row>
    <row r="71" spans="1:10" x14ac:dyDescent="0.2">
      <c r="A71" s="44" t="s">
        <v>103</v>
      </c>
      <c r="B71" s="44" t="s">
        <v>87</v>
      </c>
      <c r="C71" s="44">
        <v>21.625985370579599</v>
      </c>
    </row>
    <row r="72" spans="1:10" x14ac:dyDescent="0.2">
      <c r="A72" s="44" t="s">
        <v>103</v>
      </c>
      <c r="B72" s="44" t="s">
        <v>88</v>
      </c>
      <c r="C72" s="44">
        <v>38.092221122840201</v>
      </c>
    </row>
    <row r="73" spans="1:10" x14ac:dyDescent="0.2">
      <c r="A73" s="44" t="s">
        <v>103</v>
      </c>
      <c r="B73" s="44" t="s">
        <v>88</v>
      </c>
      <c r="C73" s="44">
        <v>38.649554453117098</v>
      </c>
    </row>
    <row r="74" spans="1:10" ht="15" x14ac:dyDescent="0.2">
      <c r="A74" s="44" t="s">
        <v>104</v>
      </c>
      <c r="B74" s="44" t="s">
        <v>46</v>
      </c>
      <c r="C74" s="44">
        <v>21.7804944927212</v>
      </c>
      <c r="D74" s="44">
        <f>AVERAGE(C74:C75)</f>
        <v>21.76075661951235</v>
      </c>
      <c r="E74" s="44">
        <f>STDEV(C74:C75)</f>
        <v>2.7913567984356558E-2</v>
      </c>
      <c r="F74" s="48">
        <f>D74-D290</f>
        <v>-7.6310178475435997</v>
      </c>
      <c r="G74" s="48">
        <f>F74-$F$142</f>
        <v>-7.0678132622713505</v>
      </c>
      <c r="H74" s="48">
        <f>POWER(2,-G74)</f>
        <v>134.16023048072176</v>
      </c>
      <c r="I74" s="46" t="s">
        <v>7</v>
      </c>
      <c r="J74" s="48">
        <v>1</v>
      </c>
    </row>
    <row r="75" spans="1:10" x14ac:dyDescent="0.2">
      <c r="A75" s="44" t="s">
        <v>104</v>
      </c>
      <c r="B75" s="44" t="s">
        <v>46</v>
      </c>
      <c r="C75" s="44">
        <v>21.741018746303499</v>
      </c>
    </row>
    <row r="76" spans="1:10" ht="15" x14ac:dyDescent="0.2">
      <c r="A76" s="44" t="s">
        <v>104</v>
      </c>
      <c r="B76" s="44" t="s">
        <v>47</v>
      </c>
      <c r="C76" s="44">
        <v>21.661864839887802</v>
      </c>
      <c r="D76" s="44">
        <f t="shared" ref="D76" si="159">AVERAGE(C76:C77)</f>
        <v>21.680302709138402</v>
      </c>
      <c r="E76" s="44">
        <f t="shared" ref="E76:E107" si="160">STDEV(C76:C77)</f>
        <v>2.6075084755459093E-2</v>
      </c>
      <c r="F76" s="48">
        <f t="shared" ref="F76" si="161">D76-D292</f>
        <v>-7.8552345363852467</v>
      </c>
      <c r="G76" s="48">
        <f t="shared" ref="G76" si="162">F76-$F$142</f>
        <v>-7.2920299511129976</v>
      </c>
      <c r="H76" s="48">
        <f t="shared" ref="H76" si="163">POWER(2,-G76)</f>
        <v>156.71831174859236</v>
      </c>
      <c r="I76" s="46" t="s">
        <v>8</v>
      </c>
      <c r="J76" s="48">
        <v>1</v>
      </c>
    </row>
    <row r="77" spans="1:10" x14ac:dyDescent="0.2">
      <c r="A77" s="44" t="s">
        <v>104</v>
      </c>
      <c r="B77" s="44" t="s">
        <v>47</v>
      </c>
      <c r="C77" s="44">
        <v>21.698740578389</v>
      </c>
    </row>
    <row r="78" spans="1:10" ht="15" x14ac:dyDescent="0.2">
      <c r="A78" s="44" t="s">
        <v>104</v>
      </c>
      <c r="B78" s="44" t="s">
        <v>48</v>
      </c>
      <c r="C78" s="44">
        <v>21.5357259148659</v>
      </c>
      <c r="D78" s="44">
        <f t="shared" ref="D78" si="164">AVERAGE(C78:C79)</f>
        <v>21.529656508202699</v>
      </c>
      <c r="E78" s="44">
        <f t="shared" ref="E78:E109" si="165">STDEV(C78:C79)</f>
        <v>8.5834372186539658E-3</v>
      </c>
      <c r="F78" s="48">
        <f t="shared" ref="F78" si="166">D78-D294</f>
        <v>-7.7519189640908515</v>
      </c>
      <c r="G78" s="48">
        <f t="shared" ref="G78" si="167">F78-$F$142</f>
        <v>-7.1887143788186023</v>
      </c>
      <c r="H78" s="48">
        <f t="shared" ref="H78" si="168">POWER(2,-G78)</f>
        <v>145.8876935622601</v>
      </c>
      <c r="I78" s="46" t="s">
        <v>9</v>
      </c>
      <c r="J78" s="48">
        <v>1</v>
      </c>
    </row>
    <row r="79" spans="1:10" x14ac:dyDescent="0.2">
      <c r="A79" s="44" t="s">
        <v>104</v>
      </c>
      <c r="B79" s="44" t="s">
        <v>48</v>
      </c>
      <c r="C79" s="44">
        <v>21.523587101539501</v>
      </c>
    </row>
    <row r="80" spans="1:10" ht="15" x14ac:dyDescent="0.2">
      <c r="A80" s="44" t="s">
        <v>104</v>
      </c>
      <c r="B80" s="44" t="s">
        <v>49</v>
      </c>
      <c r="C80" s="44">
        <v>21.5351886413243</v>
      </c>
      <c r="D80" s="44">
        <f t="shared" ref="D80" si="169">AVERAGE(C80:C81)</f>
        <v>21.46177554800515</v>
      </c>
      <c r="E80" s="44">
        <f t="shared" ref="E80:E111" si="170">STDEV(C80:C81)</f>
        <v>0.10382179222770378</v>
      </c>
      <c r="F80" s="48">
        <f t="shared" ref="F80" si="171">D80-D296</f>
        <v>-7.684062436498003</v>
      </c>
      <c r="G80" s="48">
        <f t="shared" ref="G80" si="172">F80-$F$142</f>
        <v>-7.1208578512257539</v>
      </c>
      <c r="H80" s="48">
        <f t="shared" ref="H80" si="173">POWER(2,-G80)</f>
        <v>139.18479947242182</v>
      </c>
      <c r="I80" s="46" t="s">
        <v>10</v>
      </c>
      <c r="J80" s="48">
        <v>1</v>
      </c>
    </row>
    <row r="81" spans="1:10" x14ac:dyDescent="0.2">
      <c r="A81" s="44" t="s">
        <v>104</v>
      </c>
      <c r="B81" s="44" t="s">
        <v>49</v>
      </c>
      <c r="C81" s="44">
        <v>21.388362454686</v>
      </c>
    </row>
    <row r="82" spans="1:10" ht="15" x14ac:dyDescent="0.2">
      <c r="A82" s="44" t="s">
        <v>104</v>
      </c>
      <c r="B82" s="44" t="s">
        <v>50</v>
      </c>
      <c r="C82" s="44">
        <v>21.546817949533601</v>
      </c>
      <c r="D82" s="44">
        <f t="shared" ref="D82" si="174">AVERAGE(C82:C83)</f>
        <v>21.56069444394635</v>
      </c>
      <c r="E82" s="44">
        <f t="shared" ref="E82:E113" si="175">STDEV(C82:C83)</f>
        <v>1.9624326596703746E-2</v>
      </c>
      <c r="F82" s="48">
        <f t="shared" ref="F82" si="176">D82-D298</f>
        <v>-7.601576046578348</v>
      </c>
      <c r="G82" s="48">
        <f t="shared" ref="G82" si="177">F82-$F$142</f>
        <v>-7.0383714613060988</v>
      </c>
      <c r="H82" s="48">
        <f t="shared" ref="H82" si="178">POWER(2,-G82)</f>
        <v>131.45010292039709</v>
      </c>
      <c r="I82" s="46" t="s">
        <v>11</v>
      </c>
      <c r="J82" s="48">
        <v>1</v>
      </c>
    </row>
    <row r="83" spans="1:10" x14ac:dyDescent="0.2">
      <c r="A83" s="44" t="s">
        <v>104</v>
      </c>
      <c r="B83" s="44" t="s">
        <v>50</v>
      </c>
      <c r="C83" s="44">
        <v>21.574570938359098</v>
      </c>
    </row>
    <row r="84" spans="1:10" ht="15" x14ac:dyDescent="0.2">
      <c r="A84" s="44" t="s">
        <v>104</v>
      </c>
      <c r="B84" s="44" t="s">
        <v>51</v>
      </c>
      <c r="C84" s="44">
        <v>21.601424551601902</v>
      </c>
      <c r="D84" s="44">
        <f t="shared" ref="D84" si="179">AVERAGE(C84:C85)</f>
        <v>21.519723393380151</v>
      </c>
      <c r="E84" s="44">
        <f t="shared" ref="E84:E115" si="180">STDEV(C84:C85)</f>
        <v>0.11554288601879045</v>
      </c>
      <c r="F84" s="48">
        <f t="shared" ref="F84" si="181">D84-D300</f>
        <v>-7.7630824010134987</v>
      </c>
      <c r="G84" s="48">
        <f t="shared" ref="G84" si="182">F84-$F$142</f>
        <v>-7.1998778157412495</v>
      </c>
      <c r="H84" s="48">
        <f t="shared" ref="H84" si="183">POWER(2,-G84)</f>
        <v>147.02093746296381</v>
      </c>
      <c r="I84" s="46" t="s">
        <v>12</v>
      </c>
      <c r="J84" s="48">
        <v>1</v>
      </c>
    </row>
    <row r="85" spans="1:10" x14ac:dyDescent="0.2">
      <c r="A85" s="44" t="s">
        <v>104</v>
      </c>
      <c r="B85" s="44" t="s">
        <v>51</v>
      </c>
      <c r="C85" s="44">
        <v>21.4380222351584</v>
      </c>
    </row>
    <row r="86" spans="1:10" ht="15" x14ac:dyDescent="0.2">
      <c r="A86" s="44" t="s">
        <v>104</v>
      </c>
      <c r="B86" s="44" t="s">
        <v>52</v>
      </c>
      <c r="C86" s="44">
        <v>22.077853369530398</v>
      </c>
      <c r="D86" s="44">
        <f t="shared" ref="D86" si="184">AVERAGE(C86:C87)</f>
        <v>22.060379624026801</v>
      </c>
      <c r="E86" s="44">
        <f t="shared" ref="E86:E117" si="185">STDEV(C86:C87)</f>
        <v>2.4711607876645801E-2</v>
      </c>
      <c r="F86" s="48">
        <f t="shared" ref="F86" si="186">D86-D302</f>
        <v>-7.1273298006814478</v>
      </c>
      <c r="G86" s="48">
        <f t="shared" ref="G86" si="187">F86-$F$142</f>
        <v>-6.5641252154091987</v>
      </c>
      <c r="H86" s="48">
        <f t="shared" ref="H86" si="188">POWER(2,-G86)</f>
        <v>94.623407866933022</v>
      </c>
      <c r="I86" s="46" t="s">
        <v>13</v>
      </c>
      <c r="J86" s="48">
        <v>1</v>
      </c>
    </row>
    <row r="87" spans="1:10" x14ac:dyDescent="0.2">
      <c r="A87" s="44" t="s">
        <v>104</v>
      </c>
      <c r="B87" s="44" t="s">
        <v>52</v>
      </c>
      <c r="C87" s="44">
        <v>22.0429058785232</v>
      </c>
    </row>
    <row r="88" spans="1:10" ht="15" x14ac:dyDescent="0.2">
      <c r="A88" s="44" t="s">
        <v>104</v>
      </c>
      <c r="B88" s="44" t="s">
        <v>53</v>
      </c>
      <c r="C88" s="44">
        <v>23.332062544023099</v>
      </c>
      <c r="D88" s="44">
        <f t="shared" ref="D88" si="189">AVERAGE(C88:C89)</f>
        <v>23.348883767178201</v>
      </c>
      <c r="E88" s="44">
        <f t="shared" ref="E88:E119" si="190">STDEV(C88:C89)</f>
        <v>2.3788801921646664E-2</v>
      </c>
      <c r="F88" s="48">
        <f t="shared" ref="F88" si="191">D88-D304</f>
        <v>-5.7662378768430003</v>
      </c>
      <c r="G88" s="48">
        <f t="shared" ref="G88" si="192">F88-$F$142</f>
        <v>-5.2030332915707511</v>
      </c>
      <c r="H88" s="48">
        <f t="shared" ref="H88" si="193">POWER(2,-G88)</f>
        <v>36.83571373207878</v>
      </c>
      <c r="I88" s="46" t="s">
        <v>14</v>
      </c>
      <c r="J88" s="48">
        <v>1</v>
      </c>
    </row>
    <row r="89" spans="1:10" x14ac:dyDescent="0.2">
      <c r="A89" s="44" t="s">
        <v>104</v>
      </c>
      <c r="B89" s="44" t="s">
        <v>53</v>
      </c>
      <c r="C89" s="44">
        <v>23.365704990333299</v>
      </c>
    </row>
    <row r="90" spans="1:10" ht="15" x14ac:dyDescent="0.2">
      <c r="A90" s="44" t="s">
        <v>104</v>
      </c>
      <c r="B90" s="44" t="s">
        <v>54</v>
      </c>
      <c r="C90" s="44">
        <v>23.535744980876999</v>
      </c>
      <c r="D90" s="44">
        <f t="shared" ref="D90" si="194">AVERAGE(C90:C91)</f>
        <v>23.460363544002348</v>
      </c>
      <c r="E90" s="44">
        <f t="shared" ref="E90:E121" si="195">STDEV(C90:C91)</f>
        <v>0.10660545037929939</v>
      </c>
      <c r="F90" s="48">
        <f t="shared" ref="F90" si="196">D90-D306</f>
        <v>-5.6651306985962506</v>
      </c>
      <c r="G90" s="48">
        <f t="shared" ref="G90" si="197">F90-$F$142</f>
        <v>-5.1019261133240015</v>
      </c>
      <c r="H90" s="48">
        <f t="shared" ref="H90" si="198">POWER(2,-G90)</f>
        <v>34.342570287440374</v>
      </c>
      <c r="I90" s="46" t="s">
        <v>15</v>
      </c>
      <c r="J90" s="48">
        <v>1</v>
      </c>
    </row>
    <row r="91" spans="1:10" x14ac:dyDescent="0.2">
      <c r="A91" s="44" t="s">
        <v>104</v>
      </c>
      <c r="B91" s="44" t="s">
        <v>54</v>
      </c>
      <c r="C91" s="44">
        <v>23.384982107127701</v>
      </c>
    </row>
    <row r="92" spans="1:10" ht="15" x14ac:dyDescent="0.2">
      <c r="A92" s="44" t="s">
        <v>104</v>
      </c>
      <c r="B92" s="44" t="s">
        <v>55</v>
      </c>
      <c r="C92" s="44">
        <v>21.863843277185499</v>
      </c>
      <c r="D92" s="44">
        <f t="shared" ref="D92" si="199">AVERAGE(C92:C93)</f>
        <v>21.916239599351847</v>
      </c>
      <c r="E92" s="44">
        <f t="shared" ref="E92:E123" si="200">STDEV(C92:C93)</f>
        <v>7.4099589426122728E-2</v>
      </c>
      <c r="F92" s="48">
        <f t="shared" ref="F92" si="201">D92-D308</f>
        <v>-7.2402131089505026</v>
      </c>
      <c r="G92" s="48">
        <f t="shared" ref="G92" si="202">F92-$F$142</f>
        <v>-6.6770085236782535</v>
      </c>
      <c r="H92" s="48">
        <f t="shared" ref="H92" si="203">POWER(2,-G92)</f>
        <v>102.32455083351202</v>
      </c>
      <c r="I92" s="46" t="s">
        <v>16</v>
      </c>
      <c r="J92" s="48">
        <v>1</v>
      </c>
    </row>
    <row r="93" spans="1:10" x14ac:dyDescent="0.2">
      <c r="A93" s="44" t="s">
        <v>104</v>
      </c>
      <c r="B93" s="44" t="s">
        <v>55</v>
      </c>
      <c r="C93" s="44">
        <v>21.968635921518199</v>
      </c>
    </row>
    <row r="94" spans="1:10" ht="15" x14ac:dyDescent="0.2">
      <c r="A94" s="44" t="s">
        <v>104</v>
      </c>
      <c r="B94" s="44" t="s">
        <v>56</v>
      </c>
      <c r="C94" s="44">
        <v>23.5041150870025</v>
      </c>
      <c r="D94" s="44">
        <f t="shared" ref="D94" si="204">AVERAGE(C94:C95)</f>
        <v>23.485976126338898</v>
      </c>
      <c r="E94" s="44">
        <f t="shared" ref="E94:E125" si="205">STDEV(C94:C95)</f>
        <v>2.5652364177816127E-2</v>
      </c>
      <c r="F94" s="48">
        <f t="shared" ref="F94" si="206">D94-D310</f>
        <v>-5.4342714216254038</v>
      </c>
      <c r="G94" s="48">
        <f t="shared" ref="G94" si="207">F94-$F$142</f>
        <v>-4.8710668363531546</v>
      </c>
      <c r="H94" s="48">
        <f t="shared" ref="H94" si="208">POWER(2,-G94)</f>
        <v>29.264238569549885</v>
      </c>
      <c r="I94" s="46" t="s">
        <v>17</v>
      </c>
      <c r="J94" s="48">
        <v>1</v>
      </c>
    </row>
    <row r="95" spans="1:10" x14ac:dyDescent="0.2">
      <c r="A95" s="44" t="s">
        <v>104</v>
      </c>
      <c r="B95" s="44" t="s">
        <v>56</v>
      </c>
      <c r="C95" s="44">
        <v>23.467837165675299</v>
      </c>
    </row>
    <row r="96" spans="1:10" ht="15" x14ac:dyDescent="0.2">
      <c r="A96" s="44" t="s">
        <v>104</v>
      </c>
      <c r="B96" s="44" t="s">
        <v>57</v>
      </c>
      <c r="C96" s="44">
        <v>24.2070150759487</v>
      </c>
      <c r="D96" s="44">
        <f t="shared" ref="D96" si="209">AVERAGE(C96:C97)</f>
        <v>24.174949776787201</v>
      </c>
      <c r="E96" s="44">
        <f t="shared" ref="E96:E143" si="210">STDEV(C96:C97)</f>
        <v>4.5347180955744283E-2</v>
      </c>
      <c r="F96" s="48">
        <f t="shared" ref="F96" si="211">D96-D312</f>
        <v>-5.3868040403609996</v>
      </c>
      <c r="G96" s="48">
        <f t="shared" ref="G96" si="212">F96-$F$142</f>
        <v>-4.8235994550887504</v>
      </c>
      <c r="H96" s="48">
        <f t="shared" ref="H96" si="213">POWER(2,-G96)</f>
        <v>28.317057524184591</v>
      </c>
      <c r="I96" s="46" t="s">
        <v>18</v>
      </c>
      <c r="J96" s="48">
        <v>1</v>
      </c>
    </row>
    <row r="97" spans="1:10" x14ac:dyDescent="0.2">
      <c r="A97" s="44" t="s">
        <v>104</v>
      </c>
      <c r="B97" s="44" t="s">
        <v>57</v>
      </c>
      <c r="C97" s="44">
        <v>24.142884477625699</v>
      </c>
    </row>
    <row r="98" spans="1:10" ht="15" x14ac:dyDescent="0.2">
      <c r="A98" s="44" t="s">
        <v>104</v>
      </c>
      <c r="B98" s="44" t="s">
        <v>58</v>
      </c>
      <c r="C98" s="44">
        <v>21.798271215167599</v>
      </c>
      <c r="D98" s="44">
        <f t="shared" ref="D98" si="214">AVERAGE(C98:C99)</f>
        <v>21.8667389660535</v>
      </c>
      <c r="E98" s="44">
        <f t="shared" ref="E98:E143" si="215">STDEV(C98:C99)</f>
        <v>9.682802188802378E-2</v>
      </c>
      <c r="F98" s="48">
        <f t="shared" ref="F98" si="216">D98-D314</f>
        <v>-7.4327183857562495</v>
      </c>
      <c r="G98" s="48">
        <f t="shared" ref="G98" si="217">F98-$F$142</f>
        <v>-6.8695138004840004</v>
      </c>
      <c r="H98" s="48">
        <f t="shared" ref="H98" si="218">POWER(2,-G98)</f>
        <v>116.93101232245354</v>
      </c>
      <c r="I98" s="46" t="s">
        <v>19</v>
      </c>
      <c r="J98" s="48">
        <f>H98/H74</f>
        <v>0.87157730650482157</v>
      </c>
    </row>
    <row r="99" spans="1:10" x14ac:dyDescent="0.2">
      <c r="A99" s="44" t="s">
        <v>104</v>
      </c>
      <c r="B99" s="44" t="s">
        <v>58</v>
      </c>
      <c r="C99" s="44">
        <v>21.935206716939401</v>
      </c>
    </row>
    <row r="100" spans="1:10" ht="15" x14ac:dyDescent="0.2">
      <c r="A100" s="44" t="s">
        <v>104</v>
      </c>
      <c r="B100" s="44" t="s">
        <v>59</v>
      </c>
      <c r="C100" s="44">
        <v>21.413244220309601</v>
      </c>
      <c r="D100" s="44">
        <f t="shared" ref="D100" si="219">AVERAGE(C100:C101)</f>
        <v>21.45767698825745</v>
      </c>
      <c r="E100" s="44">
        <f t="shared" ref="E100:E143" si="220">STDEV(C100:C101)</f>
        <v>6.2837423045625715E-2</v>
      </c>
      <c r="F100" s="48">
        <f t="shared" ref="F100" si="221">D100-D316</f>
        <v>-7.3259250976816013</v>
      </c>
      <c r="G100" s="48">
        <f t="shared" ref="G100" si="222">F100-$F$142</f>
        <v>-6.7627205124093521</v>
      </c>
      <c r="H100" s="48">
        <f t="shared" ref="H100" si="223">POWER(2,-G100)</f>
        <v>108.58797306306188</v>
      </c>
      <c r="I100" s="46" t="s">
        <v>20</v>
      </c>
      <c r="J100" s="48">
        <f t="shared" ref="J100" si="224">H100/H76</f>
        <v>0.69288631208112295</v>
      </c>
    </row>
    <row r="101" spans="1:10" x14ac:dyDescent="0.2">
      <c r="A101" s="44" t="s">
        <v>104</v>
      </c>
      <c r="B101" s="44" t="s">
        <v>59</v>
      </c>
      <c r="C101" s="44">
        <v>21.5021097562053</v>
      </c>
    </row>
    <row r="102" spans="1:10" ht="15" x14ac:dyDescent="0.2">
      <c r="A102" s="44" t="s">
        <v>104</v>
      </c>
      <c r="B102" s="44" t="s">
        <v>60</v>
      </c>
      <c r="C102" s="44">
        <v>21.336621583042799</v>
      </c>
      <c r="D102" s="44">
        <f t="shared" ref="D102" si="225">AVERAGE(C102:C103)</f>
        <v>21.316219680482099</v>
      </c>
      <c r="E102" s="44">
        <f t="shared" ref="E102:E143" si="226">STDEV(C102:C103)</f>
        <v>2.8852647299555789E-2</v>
      </c>
      <c r="F102" s="48">
        <f t="shared" ref="F102" si="227">D102-D318</f>
        <v>-7.741895503396151</v>
      </c>
      <c r="G102" s="48">
        <f t="shared" ref="G102" si="228">F102-$F$142</f>
        <v>-7.1786909181239018</v>
      </c>
      <c r="H102" s="48">
        <f t="shared" ref="H102" si="229">POWER(2,-G102)</f>
        <v>144.87761767570285</v>
      </c>
      <c r="I102" s="46" t="s">
        <v>21</v>
      </c>
      <c r="J102" s="48">
        <f t="shared" ref="J102" si="230">H102/H78</f>
        <v>0.99307634618182394</v>
      </c>
    </row>
    <row r="103" spans="1:10" x14ac:dyDescent="0.2">
      <c r="A103" s="44" t="s">
        <v>104</v>
      </c>
      <c r="B103" s="44" t="s">
        <v>60</v>
      </c>
      <c r="C103" s="44">
        <v>21.2958177779214</v>
      </c>
    </row>
    <row r="104" spans="1:10" ht="15" x14ac:dyDescent="0.2">
      <c r="A104" s="44" t="s">
        <v>104</v>
      </c>
      <c r="B104" s="44" t="s">
        <v>61</v>
      </c>
      <c r="C104" s="44">
        <v>22.258507848735899</v>
      </c>
      <c r="D104" s="44">
        <f t="shared" ref="D104" si="231">AVERAGE(C104:C105)</f>
        <v>22.256115637993599</v>
      </c>
      <c r="E104" s="44">
        <f t="shared" ref="E104:E143" si="232">STDEV(C104:C105)</f>
        <v>3.3830968758159041E-3</v>
      </c>
      <c r="F104" s="48">
        <f t="shared" ref="F104" si="233">D104-D320</f>
        <v>-7.2573287401165025</v>
      </c>
      <c r="G104" s="48">
        <f t="shared" ref="G104" si="234">F104-$F$142</f>
        <v>-6.6941241548442534</v>
      </c>
      <c r="H104" s="48">
        <f t="shared" ref="H104" si="235">POWER(2,-G104)</f>
        <v>103.54572310126358</v>
      </c>
      <c r="I104" s="46" t="s">
        <v>22</v>
      </c>
      <c r="J104" s="48">
        <f t="shared" ref="J104" si="236">H104/H80</f>
        <v>0.74394419141854784</v>
      </c>
    </row>
    <row r="105" spans="1:10" x14ac:dyDescent="0.2">
      <c r="A105" s="44" t="s">
        <v>104</v>
      </c>
      <c r="B105" s="44" t="s">
        <v>61</v>
      </c>
      <c r="C105" s="44">
        <v>22.253723427251298</v>
      </c>
    </row>
    <row r="106" spans="1:10" ht="15" x14ac:dyDescent="0.2">
      <c r="A106" s="44" t="s">
        <v>104</v>
      </c>
      <c r="B106" s="44" t="s">
        <v>62</v>
      </c>
      <c r="C106" s="44">
        <v>21.9688418070666</v>
      </c>
      <c r="D106" s="44">
        <f t="shared" ref="D106" si="237">AVERAGE(C106:C107)</f>
        <v>21.968698709627297</v>
      </c>
      <c r="E106" s="44">
        <f t="shared" ref="E106:E143" si="238">STDEV(C106:C107)</f>
        <v>2.02370339399815E-4</v>
      </c>
      <c r="F106" s="48">
        <f t="shared" ref="F106" si="239">D106-D322</f>
        <v>-7.4482873108212999</v>
      </c>
      <c r="G106" s="48">
        <f t="shared" ref="G106" si="240">F106-$F$142</f>
        <v>-6.8850827255490508</v>
      </c>
      <c r="H106" s="48">
        <f t="shared" ref="H106" si="241">POWER(2,-G106)</f>
        <v>118.19971326656929</v>
      </c>
      <c r="I106" s="46" t="s">
        <v>23</v>
      </c>
      <c r="J106" s="48">
        <f t="shared" ref="J106" si="242">H106/H82</f>
        <v>0.89919833184267717</v>
      </c>
    </row>
    <row r="107" spans="1:10" x14ac:dyDescent="0.2">
      <c r="A107" s="44" t="s">
        <v>104</v>
      </c>
      <c r="B107" s="44" t="s">
        <v>62</v>
      </c>
      <c r="C107" s="44">
        <v>21.968555612187998</v>
      </c>
    </row>
    <row r="108" spans="1:10" ht="15" x14ac:dyDescent="0.2">
      <c r="A108" s="44" t="s">
        <v>104</v>
      </c>
      <c r="B108" s="44" t="s">
        <v>63</v>
      </c>
      <c r="C108" s="44">
        <v>21.589578367167601</v>
      </c>
      <c r="D108" s="44">
        <f t="shared" ref="D108" si="243">AVERAGE(C108:C109)</f>
        <v>21.540958362614752</v>
      </c>
      <c r="E108" s="44">
        <f t="shared" ref="E108:E143" si="244">STDEV(C108:C109)</f>
        <v>6.8759069841282397E-2</v>
      </c>
      <c r="F108" s="48">
        <f t="shared" ref="F108" si="245">D108-D324</f>
        <v>-7.1849536331719506</v>
      </c>
      <c r="G108" s="48">
        <f t="shared" ref="G108" si="246">F108-$F$142</f>
        <v>-6.6217490478997014</v>
      </c>
      <c r="H108" s="48">
        <f t="shared" ref="H108" si="247">POWER(2,-G108)</f>
        <v>98.479330441776867</v>
      </c>
      <c r="I108" s="46" t="s">
        <v>24</v>
      </c>
      <c r="J108" s="48">
        <f t="shared" ref="J108" si="248">H108/H84</f>
        <v>0.66983201264503489</v>
      </c>
    </row>
    <row r="109" spans="1:10" x14ac:dyDescent="0.2">
      <c r="A109" s="44" t="s">
        <v>104</v>
      </c>
      <c r="B109" s="44" t="s">
        <v>63</v>
      </c>
      <c r="C109" s="44">
        <v>21.4923383580619</v>
      </c>
    </row>
    <row r="110" spans="1:10" ht="15" x14ac:dyDescent="0.2">
      <c r="A110" s="44" t="s">
        <v>104</v>
      </c>
      <c r="B110" s="44" t="s">
        <v>64</v>
      </c>
      <c r="C110" s="44">
        <v>21.842975470141599</v>
      </c>
      <c r="D110" s="44">
        <f t="shared" ref="D110" si="249">AVERAGE(C110:C111)</f>
        <v>21.9464672494701</v>
      </c>
      <c r="E110" s="44">
        <f t="shared" ref="E110:E143" si="250">STDEV(C110:C111)</f>
        <v>0.14635947792048878</v>
      </c>
      <c r="F110" s="48">
        <f t="shared" ref="F110" si="251">D110-D326</f>
        <v>-6.7716241204024534</v>
      </c>
      <c r="G110" s="48">
        <f t="shared" ref="G110" si="252">F110-$F$142</f>
        <v>-6.2084195351302043</v>
      </c>
      <c r="H110" s="48">
        <f t="shared" ref="H110" si="253">POWER(2,-G110)</f>
        <v>73.946990839904586</v>
      </c>
      <c r="I110" s="46" t="s">
        <v>25</v>
      </c>
      <c r="J110" s="48">
        <f t="shared" ref="J110" si="254">H110/H86</f>
        <v>0.78148729269923078</v>
      </c>
    </row>
    <row r="111" spans="1:10" x14ac:dyDescent="0.2">
      <c r="A111" s="44" t="s">
        <v>104</v>
      </c>
      <c r="B111" s="44" t="s">
        <v>64</v>
      </c>
      <c r="C111" s="44">
        <v>22.0499590287986</v>
      </c>
    </row>
    <row r="112" spans="1:10" ht="15" x14ac:dyDescent="0.2">
      <c r="A112" s="44" t="s">
        <v>104</v>
      </c>
      <c r="B112" s="44" t="s">
        <v>65</v>
      </c>
      <c r="C112" s="44">
        <v>22.258462593987201</v>
      </c>
      <c r="D112" s="44">
        <f t="shared" ref="D112" si="255">AVERAGE(C112:C113)</f>
        <v>22.225141235294252</v>
      </c>
      <c r="E112" s="44">
        <f t="shared" ref="E112:E143" si="256">STDEV(C112:C113)</f>
        <v>4.7123517380268438E-2</v>
      </c>
      <c r="F112" s="48">
        <f t="shared" ref="F112" si="257">D112-D328</f>
        <v>-5.9166419823775982</v>
      </c>
      <c r="G112" s="48">
        <f t="shared" ref="G112" si="258">F112-$F$142</f>
        <v>-5.353437397105349</v>
      </c>
      <c r="H112" s="48">
        <f t="shared" ref="H112" si="259">POWER(2,-G112)</f>
        <v>40.883233417506034</v>
      </c>
      <c r="I112" s="46" t="s">
        <v>26</v>
      </c>
      <c r="J112" s="48">
        <f t="shared" ref="J112" si="260">H112/H88</f>
        <v>1.1098803111259503</v>
      </c>
    </row>
    <row r="113" spans="1:10" x14ac:dyDescent="0.2">
      <c r="A113" s="44" t="s">
        <v>104</v>
      </c>
      <c r="B113" s="44" t="s">
        <v>65</v>
      </c>
      <c r="C113" s="44">
        <v>22.191819876601301</v>
      </c>
    </row>
    <row r="114" spans="1:10" ht="15" x14ac:dyDescent="0.2">
      <c r="A114" s="44" t="s">
        <v>104</v>
      </c>
      <c r="B114" s="44" t="s">
        <v>66</v>
      </c>
      <c r="I114" s="46" t="s">
        <v>27</v>
      </c>
      <c r="J114" s="48">
        <f t="shared" ref="J114" si="261">H114/H90</f>
        <v>0</v>
      </c>
    </row>
    <row r="115" spans="1:10" x14ac:dyDescent="0.2">
      <c r="A115" s="44" t="s">
        <v>104</v>
      </c>
      <c r="B115" s="44" t="s">
        <v>66</v>
      </c>
    </row>
    <row r="116" spans="1:10" ht="15" x14ac:dyDescent="0.2">
      <c r="A116" s="44" t="s">
        <v>104</v>
      </c>
      <c r="B116" s="44" t="s">
        <v>67</v>
      </c>
      <c r="C116" s="44">
        <v>22.198886858837799</v>
      </c>
      <c r="D116" s="44">
        <f t="shared" ref="D116" si="262">AVERAGE(C116:C117)</f>
        <v>22.230438641734999</v>
      </c>
      <c r="E116" s="44">
        <f t="shared" ref="E116:E143" si="263">STDEV(C116:C117)</f>
        <v>4.4620959290271482E-2</v>
      </c>
      <c r="F116" s="48">
        <f t="shared" ref="F116" si="264">D116-D332</f>
        <v>-6.7405775961955001</v>
      </c>
      <c r="G116" s="48">
        <f t="shared" ref="G116:G140" si="265">F116-$F$142</f>
        <v>-6.177373010923251</v>
      </c>
      <c r="H116" s="48">
        <f t="shared" ref="H116:H140" si="266">POWER(2,-G116)</f>
        <v>72.372665936316096</v>
      </c>
      <c r="I116" s="46" t="s">
        <v>28</v>
      </c>
      <c r="J116" s="48">
        <f t="shared" ref="J116" si="267">H116/H92</f>
        <v>0.70728544955032957</v>
      </c>
    </row>
    <row r="117" spans="1:10" x14ac:dyDescent="0.2">
      <c r="A117" s="44" t="s">
        <v>104</v>
      </c>
      <c r="B117" s="44" t="s">
        <v>67</v>
      </c>
      <c r="C117" s="44">
        <v>22.261990424632199</v>
      </c>
    </row>
    <row r="118" spans="1:10" ht="15" x14ac:dyDescent="0.2">
      <c r="A118" s="44" t="s">
        <v>104</v>
      </c>
      <c r="B118" s="44" t="s">
        <v>70</v>
      </c>
      <c r="C118" s="44">
        <v>22.5516406141621</v>
      </c>
      <c r="D118" s="44">
        <f t="shared" ref="D118" si="268">AVERAGE(C118:C119)</f>
        <v>22.514597923986599</v>
      </c>
      <c r="E118" s="44">
        <f t="shared" ref="E118:E143" si="269">STDEV(C118:C119)</f>
        <v>5.2386274832977163E-2</v>
      </c>
      <c r="F118" s="48">
        <f t="shared" ref="F118" si="270">D118-D334</f>
        <v>-7.2874143204518518</v>
      </c>
      <c r="G118" s="48">
        <f t="shared" si="265"/>
        <v>-6.7242097351796026</v>
      </c>
      <c r="H118" s="48">
        <f t="shared" si="266"/>
        <v>105.72771040876346</v>
      </c>
      <c r="I118" s="46" t="s">
        <v>31</v>
      </c>
      <c r="J118" s="48">
        <f>H118/H74</f>
        <v>0.78807042914223424</v>
      </c>
    </row>
    <row r="119" spans="1:10" x14ac:dyDescent="0.2">
      <c r="A119" s="44" t="s">
        <v>104</v>
      </c>
      <c r="B119" s="44" t="s">
        <v>70</v>
      </c>
      <c r="C119" s="44">
        <v>22.477555233811099</v>
      </c>
    </row>
    <row r="120" spans="1:10" ht="15" x14ac:dyDescent="0.2">
      <c r="A120" s="44" t="s">
        <v>104</v>
      </c>
      <c r="B120" s="44" t="s">
        <v>71</v>
      </c>
      <c r="C120" s="44">
        <v>22.2818586149316</v>
      </c>
      <c r="D120" s="44">
        <f t="shared" ref="D120" si="271">AVERAGE(C120:C121)</f>
        <v>22.30303604665075</v>
      </c>
      <c r="E120" s="44">
        <f t="shared" ref="E120:E143" si="272">STDEV(C120:C121)</f>
        <v>2.9949411153450824E-2</v>
      </c>
      <c r="F120" s="48">
        <f t="shared" ref="F120" si="273">D120-D336</f>
        <v>-6.9502409412173485</v>
      </c>
      <c r="G120" s="48">
        <f t="shared" si="265"/>
        <v>-6.3870363559450993</v>
      </c>
      <c r="H120" s="48">
        <f t="shared" si="266"/>
        <v>83.69307534702159</v>
      </c>
      <c r="I120" s="46" t="s">
        <v>32</v>
      </c>
      <c r="J120" s="48">
        <f t="shared" ref="J120" si="274">H120/H76</f>
        <v>0.53403507486273905</v>
      </c>
    </row>
    <row r="121" spans="1:10" x14ac:dyDescent="0.2">
      <c r="A121" s="44" t="s">
        <v>104</v>
      </c>
      <c r="B121" s="44" t="s">
        <v>71</v>
      </c>
      <c r="C121" s="44">
        <v>22.324213478369899</v>
      </c>
    </row>
    <row r="122" spans="1:10" ht="15" x14ac:dyDescent="0.2">
      <c r="A122" s="44" t="s">
        <v>104</v>
      </c>
      <c r="B122" s="44" t="s">
        <v>72</v>
      </c>
      <c r="C122" s="44">
        <v>21.9393894406717</v>
      </c>
      <c r="D122" s="44">
        <f t="shared" ref="D122" si="275">AVERAGE(C122:C123)</f>
        <v>21.97735616406105</v>
      </c>
      <c r="E122" s="44">
        <f t="shared" ref="E122:E143" si="276">STDEV(C122:C123)</f>
        <v>5.3693055136085521E-2</v>
      </c>
      <c r="F122" s="48">
        <f t="shared" ref="F122" si="277">D122-D338</f>
        <v>-7.0811808169469472</v>
      </c>
      <c r="G122" s="48">
        <f t="shared" si="265"/>
        <v>-6.5179762316746981</v>
      </c>
      <c r="H122" s="48">
        <f t="shared" si="266"/>
        <v>91.644489586265735</v>
      </c>
      <c r="I122" s="46" t="s">
        <v>33</v>
      </c>
      <c r="J122" s="48">
        <f t="shared" ref="J122" si="278">H122/H78</f>
        <v>0.62818519745227763</v>
      </c>
    </row>
    <row r="123" spans="1:10" x14ac:dyDescent="0.2">
      <c r="A123" s="44" t="s">
        <v>104</v>
      </c>
      <c r="B123" s="44" t="s">
        <v>72</v>
      </c>
      <c r="C123" s="44">
        <v>22.015322887450399</v>
      </c>
    </row>
    <row r="124" spans="1:10" ht="15" x14ac:dyDescent="0.2">
      <c r="A124" s="44" t="s">
        <v>104</v>
      </c>
      <c r="B124" s="44" t="s">
        <v>73</v>
      </c>
      <c r="C124" s="44">
        <v>22.773758857867801</v>
      </c>
      <c r="D124" s="44">
        <f t="shared" ref="D124" si="279">AVERAGE(C124:C125)</f>
        <v>22.7536027453225</v>
      </c>
      <c r="E124" s="44">
        <f t="shared" ref="E124:E143" si="280">STDEV(C124:C125)</f>
        <v>2.8505047726283358E-2</v>
      </c>
      <c r="F124" s="48">
        <f t="shared" ref="F124" si="281">D124-D340</f>
        <v>-6.3652460963762003</v>
      </c>
      <c r="G124" s="48">
        <f t="shared" si="265"/>
        <v>-5.8020415111039512</v>
      </c>
      <c r="H124" s="48">
        <f t="shared" si="266"/>
        <v>55.794132688854525</v>
      </c>
      <c r="I124" s="46" t="s">
        <v>34</v>
      </c>
      <c r="J124" s="48">
        <f t="shared" ref="J124" si="282">H124/H80</f>
        <v>0.40086369273326877</v>
      </c>
    </row>
    <row r="125" spans="1:10" x14ac:dyDescent="0.2">
      <c r="A125" s="44" t="s">
        <v>104</v>
      </c>
      <c r="B125" s="44" t="s">
        <v>73</v>
      </c>
      <c r="C125" s="44">
        <v>22.733446632777198</v>
      </c>
    </row>
    <row r="126" spans="1:10" ht="15" x14ac:dyDescent="0.2">
      <c r="A126" s="44" t="s">
        <v>104</v>
      </c>
      <c r="B126" s="44" t="s">
        <v>74</v>
      </c>
      <c r="C126" s="44">
        <v>22.733827070771898</v>
      </c>
      <c r="D126" s="44">
        <f t="shared" ref="D126" si="283">AVERAGE(C126:C127)</f>
        <v>22.741180683899099</v>
      </c>
      <c r="E126" s="44">
        <f t="shared" ref="E126:E143" si="284">STDEV(C126:C127)</f>
        <v>1.0399579416932102E-2</v>
      </c>
      <c r="F126" s="48">
        <f t="shared" ref="F126" si="285">D126-D342</f>
        <v>-6.3010760995606994</v>
      </c>
      <c r="G126" s="48">
        <f t="shared" si="265"/>
        <v>-5.7378715142884502</v>
      </c>
      <c r="H126" s="48">
        <f t="shared" si="266"/>
        <v>53.366833769152805</v>
      </c>
      <c r="I126" s="46" t="s">
        <v>35</v>
      </c>
      <c r="J126" s="48">
        <f t="shared" ref="J126" si="286">H126/H82</f>
        <v>0.40598548486090141</v>
      </c>
    </row>
    <row r="127" spans="1:10" x14ac:dyDescent="0.2">
      <c r="A127" s="44" t="s">
        <v>104</v>
      </c>
      <c r="B127" s="44" t="s">
        <v>74</v>
      </c>
      <c r="C127" s="44">
        <v>22.7485342970263</v>
      </c>
    </row>
    <row r="128" spans="1:10" ht="15" x14ac:dyDescent="0.2">
      <c r="A128" s="44" t="s">
        <v>104</v>
      </c>
      <c r="B128" s="44" t="s">
        <v>75</v>
      </c>
      <c r="C128" s="44">
        <v>21.9389895442763</v>
      </c>
      <c r="D128" s="44">
        <f t="shared" ref="D128" si="287">AVERAGE(C128:C129)</f>
        <v>21.88907916208975</v>
      </c>
      <c r="E128" s="44">
        <f t="shared" ref="E128:E143" si="288">STDEV(C128:C129)</f>
        <v>7.0583939391443029E-2</v>
      </c>
      <c r="F128" s="48">
        <f t="shared" ref="F128" si="289">D128-D344</f>
        <v>-6.8277787403321994</v>
      </c>
      <c r="G128" s="48">
        <f t="shared" si="265"/>
        <v>-6.2645741550599503</v>
      </c>
      <c r="H128" s="48">
        <f t="shared" si="266"/>
        <v>76.882010309621961</v>
      </c>
      <c r="I128" s="46" t="s">
        <v>36</v>
      </c>
      <c r="J128" s="48">
        <f t="shared" ref="J128" si="290">H128/H84</f>
        <v>0.52293239069428044</v>
      </c>
    </row>
    <row r="129" spans="1:10" x14ac:dyDescent="0.2">
      <c r="A129" s="44" t="s">
        <v>104</v>
      </c>
      <c r="B129" s="44" t="s">
        <v>75</v>
      </c>
      <c r="C129" s="44">
        <v>21.839168779903201</v>
      </c>
    </row>
    <row r="130" spans="1:10" ht="15" x14ac:dyDescent="0.2">
      <c r="A130" s="44" t="s">
        <v>104</v>
      </c>
      <c r="B130" s="44" t="s">
        <v>76</v>
      </c>
      <c r="C130" s="44">
        <v>23.0286793648383</v>
      </c>
      <c r="D130" s="44">
        <f t="shared" ref="D130" si="291">AVERAGE(C130:C131)</f>
        <v>22.886887524806649</v>
      </c>
      <c r="E130" s="44">
        <f t="shared" ref="E130:E143" si="292">STDEV(C130:C131)</f>
        <v>0.20052394320659706</v>
      </c>
      <c r="F130" s="48">
        <f t="shared" ref="F130" si="293">D130-D346</f>
        <v>-6.2546620154994024</v>
      </c>
      <c r="G130" s="48">
        <f t="shared" si="265"/>
        <v>-5.6914574302271532</v>
      </c>
      <c r="H130" s="48">
        <f t="shared" si="266"/>
        <v>51.67725129475658</v>
      </c>
      <c r="I130" s="46" t="s">
        <v>37</v>
      </c>
      <c r="J130" s="48">
        <f t="shared" ref="J130" si="294">H130/H86</f>
        <v>0.54613601919124755</v>
      </c>
    </row>
    <row r="131" spans="1:10" x14ac:dyDescent="0.2">
      <c r="A131" s="44" t="s">
        <v>104</v>
      </c>
      <c r="B131" s="44" t="s">
        <v>76</v>
      </c>
      <c r="C131" s="44">
        <v>22.745095684774999</v>
      </c>
    </row>
    <row r="132" spans="1:10" ht="15" x14ac:dyDescent="0.2">
      <c r="A132" s="44" t="s">
        <v>104</v>
      </c>
      <c r="B132" s="44" t="s">
        <v>77</v>
      </c>
      <c r="C132" s="44">
        <v>22.7112365951538</v>
      </c>
      <c r="D132" s="44">
        <f t="shared" ref="D132" si="295">AVERAGE(C132:C133)</f>
        <v>22.70484026119485</v>
      </c>
      <c r="E132" s="44">
        <f t="shared" ref="E132:E143" si="296">STDEV(C132:C133)</f>
        <v>9.0457822342145337E-3</v>
      </c>
      <c r="F132" s="48">
        <f t="shared" ref="F132" si="297">D132-D348</f>
        <v>-6.4368539614264506</v>
      </c>
      <c r="G132" s="48">
        <f t="shared" si="265"/>
        <v>-5.8736493761542015</v>
      </c>
      <c r="H132" s="48">
        <f t="shared" si="266"/>
        <v>58.633341636022877</v>
      </c>
      <c r="I132" s="46" t="s">
        <v>38</v>
      </c>
      <c r="J132" s="48">
        <f t="shared" ref="J132" si="298">H132/H88</f>
        <v>1.5917525600966269</v>
      </c>
    </row>
    <row r="133" spans="1:10" x14ac:dyDescent="0.2">
      <c r="A133" s="44" t="s">
        <v>104</v>
      </c>
      <c r="B133" s="44" t="s">
        <v>77</v>
      </c>
      <c r="C133" s="44">
        <v>22.6984439272359</v>
      </c>
    </row>
    <row r="134" spans="1:10" ht="15" x14ac:dyDescent="0.2">
      <c r="A134" s="44" t="s">
        <v>104</v>
      </c>
      <c r="B134" s="44" t="s">
        <v>78</v>
      </c>
      <c r="C134" s="44">
        <v>25.611001008014899</v>
      </c>
      <c r="D134" s="44">
        <f t="shared" ref="D134" si="299">AVERAGE(C134:C135)</f>
        <v>25.619948714808601</v>
      </c>
      <c r="E134" s="44">
        <f t="shared" ref="E134:E143" si="300">STDEV(C134:C135)</f>
        <v>1.2653968299788492E-2</v>
      </c>
      <c r="F134" s="48">
        <f t="shared" ref="F134" si="301">D134-D350</f>
        <v>-7.0411410750572969</v>
      </c>
      <c r="G134" s="48">
        <f t="shared" si="265"/>
        <v>-6.4779364897850478</v>
      </c>
      <c r="H134" s="48">
        <f t="shared" si="266"/>
        <v>89.136010737540261</v>
      </c>
      <c r="I134" s="46" t="s">
        <v>39</v>
      </c>
      <c r="J134" s="48">
        <f t="shared" ref="J134" si="302">H134/H90</f>
        <v>2.5954962016963163</v>
      </c>
    </row>
    <row r="135" spans="1:10" x14ac:dyDescent="0.2">
      <c r="A135" s="44" t="s">
        <v>104</v>
      </c>
      <c r="B135" s="44" t="s">
        <v>78</v>
      </c>
      <c r="C135" s="44">
        <v>25.628896421602299</v>
      </c>
    </row>
    <row r="136" spans="1:10" ht="15" x14ac:dyDescent="0.2">
      <c r="A136" s="44" t="s">
        <v>104</v>
      </c>
      <c r="B136" s="44" t="s">
        <v>79</v>
      </c>
      <c r="C136" s="44">
        <v>23.179316050013</v>
      </c>
      <c r="D136" s="44">
        <f t="shared" ref="D136" si="303">AVERAGE(C136:C137)</f>
        <v>23.284824806897952</v>
      </c>
      <c r="E136" s="44">
        <f t="shared" ref="E136:E143" si="304">STDEV(C136:C137)</f>
        <v>0.14921191493582162</v>
      </c>
      <c r="F136" s="48">
        <f t="shared" ref="F136" si="305">D136-D352</f>
        <v>-6.439914998603399</v>
      </c>
      <c r="G136" s="48">
        <f t="shared" si="265"/>
        <v>-5.8767104133311499</v>
      </c>
      <c r="H136" s="48">
        <f t="shared" si="266"/>
        <v>58.757878958706073</v>
      </c>
      <c r="I136" s="46" t="s">
        <v>40</v>
      </c>
      <c r="J136" s="48">
        <f t="shared" ref="J136" si="306">H136/H92</f>
        <v>0.57423050949237542</v>
      </c>
    </row>
    <row r="137" spans="1:10" x14ac:dyDescent="0.2">
      <c r="A137" s="44" t="s">
        <v>104</v>
      </c>
      <c r="B137" s="44" t="s">
        <v>79</v>
      </c>
      <c r="C137" s="44">
        <v>23.3903335637829</v>
      </c>
    </row>
    <row r="138" spans="1:10" ht="15" x14ac:dyDescent="0.2">
      <c r="A138" s="44" t="s">
        <v>104</v>
      </c>
      <c r="B138" s="44" t="s">
        <v>80</v>
      </c>
      <c r="C138" s="44">
        <v>24.188179250989599</v>
      </c>
      <c r="D138" s="44">
        <f t="shared" ref="D138" si="307">AVERAGE(C138:C139)</f>
        <v>24.194976089122797</v>
      </c>
      <c r="E138" s="44">
        <f t="shared" ref="E138:E143" si="308">STDEV(C138:C139)</f>
        <v>9.6121806692257249E-3</v>
      </c>
      <c r="F138" s="48">
        <f t="shared" ref="F138" si="309">D138-D354</f>
        <v>-6.3514332592454537</v>
      </c>
      <c r="G138" s="48">
        <f t="shared" si="265"/>
        <v>-5.7882286739732045</v>
      </c>
      <c r="H138" s="48">
        <f t="shared" si="266"/>
        <v>55.262490420157825</v>
      </c>
      <c r="I138" s="46" t="s">
        <v>41</v>
      </c>
      <c r="J138" s="48">
        <f t="shared" ref="J138" si="310">H138/H94</f>
        <v>1.888396661639429</v>
      </c>
    </row>
    <row r="139" spans="1:10" x14ac:dyDescent="0.2">
      <c r="A139" s="44" t="s">
        <v>104</v>
      </c>
      <c r="B139" s="44" t="s">
        <v>80</v>
      </c>
      <c r="C139" s="44">
        <v>24.201772927255998</v>
      </c>
    </row>
    <row r="140" spans="1:10" ht="15" x14ac:dyDescent="0.2">
      <c r="A140" s="44" t="s">
        <v>104</v>
      </c>
      <c r="B140" s="44" t="s">
        <v>81</v>
      </c>
      <c r="C140" s="44">
        <v>24.398294907690101</v>
      </c>
      <c r="D140" s="44">
        <f t="shared" ref="D140" si="311">AVERAGE(C140:C141)</f>
        <v>24.349506859434001</v>
      </c>
      <c r="E140" s="44">
        <f t="shared" ref="E140:E143" si="312">STDEV(C140:C141)</f>
        <v>6.8996719525489109E-2</v>
      </c>
      <c r="F140" s="48">
        <f t="shared" ref="F140" si="313">D140-D356</f>
        <v>-5.7492005980101482</v>
      </c>
      <c r="G140" s="48">
        <f t="shared" si="265"/>
        <v>-5.185996012737899</v>
      </c>
      <c r="H140" s="48">
        <f t="shared" si="266"/>
        <v>36.403266681907596</v>
      </c>
      <c r="I140" s="46" t="s">
        <v>42</v>
      </c>
      <c r="J140" s="48">
        <f t="shared" ref="J140" si="314">H140/H96</f>
        <v>1.2855596543114292</v>
      </c>
    </row>
    <row r="141" spans="1:10" x14ac:dyDescent="0.2">
      <c r="A141" s="44" t="s">
        <v>104</v>
      </c>
      <c r="B141" s="44" t="s">
        <v>81</v>
      </c>
      <c r="C141" s="44">
        <v>24.300718811177902</v>
      </c>
    </row>
    <row r="142" spans="1:10" x14ac:dyDescent="0.2">
      <c r="A142" s="44" t="s">
        <v>104</v>
      </c>
      <c r="B142" s="44" t="s">
        <v>87</v>
      </c>
      <c r="C142" s="44">
        <v>25.7010220303073</v>
      </c>
      <c r="D142" s="44">
        <f t="shared" ref="D142" si="315">AVERAGE(C142:C143)</f>
        <v>25.8809818124538</v>
      </c>
      <c r="E142" s="44">
        <f t="shared" ref="E142:E143" si="316">STDEV(C142:C143)</f>
        <v>0.25450156459328882</v>
      </c>
      <c r="F142" s="48">
        <f t="shared" ref="F142" si="317">D142-D358</f>
        <v>-0.56320458527224915</v>
      </c>
    </row>
    <row r="143" spans="1:10" x14ac:dyDescent="0.2">
      <c r="A143" s="44" t="s">
        <v>104</v>
      </c>
      <c r="B143" s="44" t="s">
        <v>87</v>
      </c>
      <c r="C143" s="44">
        <v>26.060941594600301</v>
      </c>
    </row>
    <row r="144" spans="1:10" x14ac:dyDescent="0.2">
      <c r="A144" s="44" t="s">
        <v>104</v>
      </c>
      <c r="B144" s="44" t="s">
        <v>88</v>
      </c>
    </row>
    <row r="145" spans="1:10" x14ac:dyDescent="0.2">
      <c r="A145" s="44" t="s">
        <v>104</v>
      </c>
      <c r="B145" s="44" t="s">
        <v>88</v>
      </c>
    </row>
    <row r="146" spans="1:10" ht="15" x14ac:dyDescent="0.2">
      <c r="A146" s="44" t="s">
        <v>105</v>
      </c>
      <c r="B146" s="44" t="s">
        <v>46</v>
      </c>
      <c r="C146" s="44">
        <v>20.238699333661302</v>
      </c>
      <c r="D146" s="44">
        <f>AVERAGE(C146:C147)</f>
        <v>20.214902360587899</v>
      </c>
      <c r="E146" s="44">
        <f>STDEV(C146:C147)</f>
        <v>3.365400206383027E-2</v>
      </c>
      <c r="F146" s="48">
        <f>D146-D290</f>
        <v>-9.1768721064680499</v>
      </c>
      <c r="G146" s="48">
        <f>F146-$F$214</f>
        <v>-3.9768844291340493</v>
      </c>
      <c r="H146" s="48">
        <f>POWER(2,-G146)</f>
        <v>15.745682952832738</v>
      </c>
      <c r="I146" s="46" t="s">
        <v>7</v>
      </c>
      <c r="J146" s="48">
        <v>1</v>
      </c>
    </row>
    <row r="147" spans="1:10" x14ac:dyDescent="0.2">
      <c r="A147" s="44" t="s">
        <v>105</v>
      </c>
      <c r="B147" s="44" t="s">
        <v>46</v>
      </c>
      <c r="C147" s="44">
        <v>20.191105387514501</v>
      </c>
    </row>
    <row r="148" spans="1:10" ht="15" x14ac:dyDescent="0.2">
      <c r="A148" s="44" t="s">
        <v>105</v>
      </c>
      <c r="B148" s="44" t="s">
        <v>47</v>
      </c>
      <c r="C148" s="44">
        <v>20.228004953742602</v>
      </c>
      <c r="D148" s="44">
        <f t="shared" ref="D148" si="318">AVERAGE(C148:C149)</f>
        <v>20.231750573493002</v>
      </c>
      <c r="E148" s="44">
        <f t="shared" ref="E148:E179" si="319">STDEV(C148:C149)</f>
        <v>5.2971062505066339E-3</v>
      </c>
      <c r="F148" s="48">
        <f t="shared" ref="F148" si="320">D148-D292</f>
        <v>-9.3037866720306468</v>
      </c>
      <c r="G148" s="48">
        <f t="shared" ref="G148" si="321">F148-$F$214</f>
        <v>-4.1037989946966462</v>
      </c>
      <c r="H148" s="48">
        <f t="shared" ref="H148" si="322">POWER(2,-G148)</f>
        <v>17.193591080071862</v>
      </c>
      <c r="I148" s="46" t="s">
        <v>8</v>
      </c>
      <c r="J148" s="48">
        <v>1</v>
      </c>
    </row>
    <row r="149" spans="1:10" x14ac:dyDescent="0.2">
      <c r="A149" s="44" t="s">
        <v>105</v>
      </c>
      <c r="B149" s="44" t="s">
        <v>47</v>
      </c>
      <c r="C149" s="44">
        <v>20.235496193243399</v>
      </c>
    </row>
    <row r="150" spans="1:10" ht="15" x14ac:dyDescent="0.2">
      <c r="A150" s="44" t="s">
        <v>105</v>
      </c>
      <c r="B150" s="44" t="s">
        <v>48</v>
      </c>
      <c r="C150" s="44">
        <v>19.937804161865401</v>
      </c>
      <c r="D150" s="44">
        <f t="shared" ref="D150" si="323">AVERAGE(C150:C151)</f>
        <v>19.885608013082901</v>
      </c>
      <c r="E150" s="44">
        <f t="shared" ref="E150:E181" si="324">STDEV(C150:C151)</f>
        <v>7.3816501511857313E-2</v>
      </c>
      <c r="F150" s="48">
        <f t="shared" ref="F150" si="325">D150-D294</f>
        <v>-9.3959674592106488</v>
      </c>
      <c r="G150" s="48">
        <f t="shared" ref="G150" si="326">F150-$F$214</f>
        <v>-4.1959797818766482</v>
      </c>
      <c r="H150" s="48">
        <f t="shared" ref="H150" si="327">POWER(2,-G150)</f>
        <v>18.328029514392806</v>
      </c>
      <c r="I150" s="46" t="s">
        <v>9</v>
      </c>
      <c r="J150" s="48">
        <v>1</v>
      </c>
    </row>
    <row r="151" spans="1:10" x14ac:dyDescent="0.2">
      <c r="A151" s="44" t="s">
        <v>105</v>
      </c>
      <c r="B151" s="44" t="s">
        <v>48</v>
      </c>
      <c r="C151" s="44">
        <v>19.833411864300398</v>
      </c>
    </row>
    <row r="152" spans="1:10" ht="15" x14ac:dyDescent="0.2">
      <c r="A152" s="44" t="s">
        <v>105</v>
      </c>
      <c r="B152" s="44" t="s">
        <v>49</v>
      </c>
      <c r="C152" s="44">
        <v>19.568926409710201</v>
      </c>
      <c r="D152" s="44">
        <f t="shared" ref="D152" si="328">AVERAGE(C152:C153)</f>
        <v>19.545274328307951</v>
      </c>
      <c r="E152" s="44">
        <f t="shared" ref="E152:E183" si="329">STDEV(C152:C153)</f>
        <v>3.3449094297415112E-2</v>
      </c>
      <c r="F152" s="48">
        <f t="shared" ref="F152" si="330">D152-D296</f>
        <v>-9.6005636561952024</v>
      </c>
      <c r="G152" s="48">
        <f t="shared" ref="G152" si="331">F152-$F$214</f>
        <v>-4.4005759788612018</v>
      </c>
      <c r="H152" s="48">
        <f t="shared" ref="H152" si="332">POWER(2,-G152)</f>
        <v>21.120557020932718</v>
      </c>
      <c r="I152" s="46" t="s">
        <v>10</v>
      </c>
      <c r="J152" s="48">
        <v>1</v>
      </c>
    </row>
    <row r="153" spans="1:10" x14ac:dyDescent="0.2">
      <c r="A153" s="44" t="s">
        <v>105</v>
      </c>
      <c r="B153" s="44" t="s">
        <v>49</v>
      </c>
      <c r="C153" s="44">
        <v>19.5216222469057</v>
      </c>
    </row>
    <row r="154" spans="1:10" ht="15" x14ac:dyDescent="0.2">
      <c r="A154" s="44" t="s">
        <v>105</v>
      </c>
      <c r="B154" s="44" t="s">
        <v>50</v>
      </c>
      <c r="C154" s="44">
        <v>19.474756206618199</v>
      </c>
      <c r="D154" s="44">
        <f t="shared" ref="D154" si="333">AVERAGE(C154:C155)</f>
        <v>19.5732479456478</v>
      </c>
      <c r="E154" s="44">
        <f t="shared" ref="E154:E185" si="334">STDEV(C154:C155)</f>
        <v>0.13928835311737348</v>
      </c>
      <c r="F154" s="48">
        <f t="shared" ref="F154" si="335">D154-D298</f>
        <v>-9.5890225448768973</v>
      </c>
      <c r="G154" s="48">
        <f t="shared" ref="G154" si="336">F154-$F$214</f>
        <v>-4.3890348675428967</v>
      </c>
      <c r="H154" s="48">
        <f t="shared" ref="H154" si="337">POWER(2,-G154)</f>
        <v>20.952273144859156</v>
      </c>
      <c r="I154" s="46" t="s">
        <v>11</v>
      </c>
      <c r="J154" s="48">
        <v>1</v>
      </c>
    </row>
    <row r="155" spans="1:10" x14ac:dyDescent="0.2">
      <c r="A155" s="44" t="s">
        <v>105</v>
      </c>
      <c r="B155" s="44" t="s">
        <v>50</v>
      </c>
      <c r="C155" s="44">
        <v>19.671739684677402</v>
      </c>
    </row>
    <row r="156" spans="1:10" ht="15" x14ac:dyDescent="0.2">
      <c r="A156" s="44" t="s">
        <v>105</v>
      </c>
      <c r="B156" s="44" t="s">
        <v>51</v>
      </c>
      <c r="C156" s="44">
        <v>19.6609934179024</v>
      </c>
      <c r="D156" s="44">
        <f t="shared" ref="D156" si="338">AVERAGE(C156:C157)</f>
        <v>19.673828765613948</v>
      </c>
      <c r="E156" s="44">
        <f t="shared" ref="E156:E187" si="339">STDEV(C156:C157)</f>
        <v>1.8151922811447434E-2</v>
      </c>
      <c r="F156" s="48">
        <f t="shared" ref="F156" si="340">D156-D300</f>
        <v>-9.6089770287797016</v>
      </c>
      <c r="G156" s="48">
        <f t="shared" ref="G156" si="341">F156-$F$214</f>
        <v>-4.408989351445701</v>
      </c>
      <c r="H156" s="48">
        <f t="shared" ref="H156" si="342">POWER(2,-G156)</f>
        <v>21.244085730616604</v>
      </c>
      <c r="I156" s="46" t="s">
        <v>12</v>
      </c>
      <c r="J156" s="48">
        <v>1</v>
      </c>
    </row>
    <row r="157" spans="1:10" x14ac:dyDescent="0.2">
      <c r="A157" s="44" t="s">
        <v>105</v>
      </c>
      <c r="B157" s="44" t="s">
        <v>51</v>
      </c>
      <c r="C157" s="44">
        <v>19.686664113325499</v>
      </c>
    </row>
    <row r="158" spans="1:10" ht="15" x14ac:dyDescent="0.2">
      <c r="A158" s="44" t="s">
        <v>105</v>
      </c>
      <c r="B158" s="44" t="s">
        <v>52</v>
      </c>
      <c r="C158" s="44">
        <v>20.082826364435199</v>
      </c>
      <c r="D158" s="44">
        <f t="shared" ref="D158" si="343">AVERAGE(C158:C159)</f>
        <v>20.091586181329248</v>
      </c>
      <c r="E158" s="44">
        <f t="shared" ref="E158:E189" si="344">STDEV(C158:C159)</f>
        <v>1.2388251855471301E-2</v>
      </c>
      <c r="F158" s="48">
        <f t="shared" ref="F158" si="345">D158-D302</f>
        <v>-9.0961232433790009</v>
      </c>
      <c r="G158" s="48">
        <f t="shared" ref="G158" si="346">F158-$F$214</f>
        <v>-3.8961355660450003</v>
      </c>
      <c r="H158" s="48">
        <f t="shared" ref="H158" si="347">POWER(2,-G158)</f>
        <v>14.88859349728688</v>
      </c>
      <c r="I158" s="46" t="s">
        <v>13</v>
      </c>
      <c r="J158" s="48">
        <v>1</v>
      </c>
    </row>
    <row r="159" spans="1:10" x14ac:dyDescent="0.2">
      <c r="A159" s="44" t="s">
        <v>105</v>
      </c>
      <c r="B159" s="44" t="s">
        <v>52</v>
      </c>
      <c r="C159" s="44">
        <v>20.1003459982233</v>
      </c>
    </row>
    <row r="160" spans="1:10" ht="15" x14ac:dyDescent="0.2">
      <c r="A160" s="44" t="s">
        <v>105</v>
      </c>
      <c r="B160" s="44" t="s">
        <v>53</v>
      </c>
      <c r="C160" s="44">
        <v>22.203573424968599</v>
      </c>
      <c r="D160" s="44">
        <f t="shared" ref="D160" si="348">AVERAGE(C160:C161)</f>
        <v>22.207742342999151</v>
      </c>
      <c r="E160" s="44">
        <f t="shared" ref="E160:E191" si="349">STDEV(C160:C161)</f>
        <v>5.8957404192270749E-3</v>
      </c>
      <c r="F160" s="48">
        <f t="shared" ref="F160" si="350">D160-D304</f>
        <v>-6.9073793010220506</v>
      </c>
      <c r="G160" s="48">
        <f t="shared" ref="G160" si="351">F160-$F$214</f>
        <v>-1.70739162368805</v>
      </c>
      <c r="H160" s="48">
        <f t="shared" ref="H160" si="352">POWER(2,-G160)</f>
        <v>3.2656985474902749</v>
      </c>
      <c r="I160" s="46" t="s">
        <v>14</v>
      </c>
      <c r="J160" s="48">
        <v>1</v>
      </c>
    </row>
    <row r="161" spans="1:10" x14ac:dyDescent="0.2">
      <c r="A161" s="44" t="s">
        <v>105</v>
      </c>
      <c r="B161" s="44" t="s">
        <v>53</v>
      </c>
      <c r="C161" s="44">
        <v>22.211911261029702</v>
      </c>
    </row>
    <row r="162" spans="1:10" ht="15" x14ac:dyDescent="0.2">
      <c r="A162" s="44" t="s">
        <v>105</v>
      </c>
      <c r="B162" s="44" t="s">
        <v>54</v>
      </c>
      <c r="C162" s="44">
        <v>22.033981120564398</v>
      </c>
      <c r="D162" s="44">
        <f t="shared" ref="D162" si="353">AVERAGE(C162:C163)</f>
        <v>21.992632906207547</v>
      </c>
      <c r="E162" s="44">
        <f t="shared" ref="E162:E193" si="354">STDEV(C162:C163)</f>
        <v>5.8475205523366859E-2</v>
      </c>
      <c r="F162" s="48">
        <f t="shared" ref="F162" si="355">D162-D306</f>
        <v>-7.132861336391052</v>
      </c>
      <c r="G162" s="48">
        <f t="shared" ref="G162" si="356">F162-$F$214</f>
        <v>-1.9328736590570514</v>
      </c>
      <c r="H162" s="48">
        <f t="shared" ref="H162" si="357">POWER(2,-G162)</f>
        <v>3.818149675598681</v>
      </c>
      <c r="I162" s="46" t="s">
        <v>15</v>
      </c>
      <c r="J162" s="48">
        <v>1</v>
      </c>
    </row>
    <row r="163" spans="1:10" x14ac:dyDescent="0.2">
      <c r="A163" s="44" t="s">
        <v>105</v>
      </c>
      <c r="B163" s="44" t="s">
        <v>54</v>
      </c>
      <c r="C163" s="44">
        <v>21.951284691850699</v>
      </c>
    </row>
    <row r="164" spans="1:10" ht="15" x14ac:dyDescent="0.2">
      <c r="A164" s="44" t="s">
        <v>105</v>
      </c>
      <c r="B164" s="44" t="s">
        <v>55</v>
      </c>
      <c r="C164" s="44">
        <v>19.718969769126399</v>
      </c>
      <c r="D164" s="44">
        <f t="shared" ref="D164" si="358">AVERAGE(C164:C165)</f>
        <v>19.69626858554895</v>
      </c>
      <c r="E164" s="44">
        <f t="shared" ref="E164:E195" si="359">STDEV(C164:C165)</f>
        <v>3.2104321697150835E-2</v>
      </c>
      <c r="F164" s="48">
        <f t="shared" ref="F164" si="360">D164-D308</f>
        <v>-9.4601841227534003</v>
      </c>
      <c r="G164" s="48">
        <f t="shared" ref="G164" si="361">F164-$F$214</f>
        <v>-4.2601964454193997</v>
      </c>
      <c r="H164" s="48">
        <f t="shared" ref="H164" si="362">POWER(2,-G164)</f>
        <v>19.162268337813412</v>
      </c>
      <c r="I164" s="46" t="s">
        <v>16</v>
      </c>
      <c r="J164" s="48">
        <v>1</v>
      </c>
    </row>
    <row r="165" spans="1:10" x14ac:dyDescent="0.2">
      <c r="A165" s="44" t="s">
        <v>105</v>
      </c>
      <c r="B165" s="44" t="s">
        <v>55</v>
      </c>
      <c r="C165" s="44">
        <v>19.6735674019715</v>
      </c>
    </row>
    <row r="166" spans="1:10" ht="15" x14ac:dyDescent="0.2">
      <c r="A166" s="44" t="s">
        <v>105</v>
      </c>
      <c r="B166" s="44" t="s">
        <v>56</v>
      </c>
      <c r="C166" s="44">
        <v>22.0253237027346</v>
      </c>
      <c r="D166" s="44">
        <f t="shared" ref="D166" si="363">AVERAGE(C166:C167)</f>
        <v>22.055191970634148</v>
      </c>
      <c r="E166" s="44">
        <f t="shared" ref="E166:E197" si="364">STDEV(C166:C167)</f>
        <v>4.2240109548136714E-2</v>
      </c>
      <c r="F166" s="48">
        <f t="shared" ref="F166" si="365">D166-D310</f>
        <v>-6.8650555773301534</v>
      </c>
      <c r="G166" s="48">
        <f t="shared" ref="G166" si="366">F166-$F$214</f>
        <v>-1.6650678999961528</v>
      </c>
      <c r="H166" s="48">
        <f t="shared" ref="H166" si="367">POWER(2,-G166)</f>
        <v>3.1712857985147003</v>
      </c>
      <c r="I166" s="46" t="s">
        <v>17</v>
      </c>
      <c r="J166" s="48">
        <v>1</v>
      </c>
    </row>
    <row r="167" spans="1:10" x14ac:dyDescent="0.2">
      <c r="A167" s="44" t="s">
        <v>105</v>
      </c>
      <c r="B167" s="44" t="s">
        <v>56</v>
      </c>
      <c r="C167" s="44">
        <v>22.0850602385337</v>
      </c>
    </row>
    <row r="168" spans="1:10" ht="15" x14ac:dyDescent="0.2">
      <c r="A168" s="44" t="s">
        <v>105</v>
      </c>
      <c r="B168" s="44" t="s">
        <v>57</v>
      </c>
      <c r="C168" s="44">
        <v>22.657146514425399</v>
      </c>
      <c r="D168" s="44">
        <f t="shared" ref="D168" si="368">AVERAGE(C168:C169)</f>
        <v>22.672586346904652</v>
      </c>
      <c r="E168" s="44">
        <f t="shared" ref="E168:E215" si="369">STDEV(C168:C169)</f>
        <v>2.1835220492924842E-2</v>
      </c>
      <c r="F168" s="48">
        <f t="shared" ref="F168" si="370">D168-D312</f>
        <v>-6.8891674702435495</v>
      </c>
      <c r="G168" s="48">
        <f t="shared" ref="G168" si="371">F168-$F$214</f>
        <v>-1.6891797929095489</v>
      </c>
      <c r="H168" s="48">
        <f t="shared" ref="H168" si="372">POWER(2,-G168)</f>
        <v>3.2247331766875234</v>
      </c>
      <c r="I168" s="46" t="s">
        <v>18</v>
      </c>
      <c r="J168" s="48">
        <v>1</v>
      </c>
    </row>
    <row r="169" spans="1:10" x14ac:dyDescent="0.2">
      <c r="A169" s="44" t="s">
        <v>105</v>
      </c>
      <c r="B169" s="44" t="s">
        <v>57</v>
      </c>
      <c r="C169" s="44">
        <v>22.6880261793839</v>
      </c>
    </row>
    <row r="170" spans="1:10" ht="15" x14ac:dyDescent="0.2">
      <c r="A170" s="44" t="s">
        <v>105</v>
      </c>
      <c r="B170" s="44" t="s">
        <v>58</v>
      </c>
      <c r="C170" s="44">
        <v>19.200333653895498</v>
      </c>
      <c r="D170" s="44">
        <f t="shared" ref="D170" si="373">AVERAGE(C170:C171)</f>
        <v>19.26743229506345</v>
      </c>
      <c r="E170" s="44">
        <f t="shared" ref="E170:E215" si="374">STDEV(C170:C171)</f>
        <v>9.489180835652114E-2</v>
      </c>
      <c r="F170" s="48">
        <f t="shared" ref="F170" si="375">D170-D314</f>
        <v>-10.032025056746299</v>
      </c>
      <c r="G170" s="48">
        <f t="shared" ref="G170" si="376">F170-$F$214</f>
        <v>-4.8320373794122986</v>
      </c>
      <c r="H170" s="48">
        <f t="shared" ref="H170" si="377">POWER(2,-G170)</f>
        <v>28.483161437117975</v>
      </c>
      <c r="I170" s="46" t="s">
        <v>19</v>
      </c>
      <c r="J170" s="48">
        <f>H170/H146</f>
        <v>1.8089505245622701</v>
      </c>
    </row>
    <row r="171" spans="1:10" x14ac:dyDescent="0.2">
      <c r="A171" s="44" t="s">
        <v>105</v>
      </c>
      <c r="B171" s="44" t="s">
        <v>58</v>
      </c>
      <c r="C171" s="44">
        <v>19.334530936231399</v>
      </c>
    </row>
    <row r="172" spans="1:10" ht="15" x14ac:dyDescent="0.2">
      <c r="A172" s="44" t="s">
        <v>105</v>
      </c>
      <c r="B172" s="44" t="s">
        <v>59</v>
      </c>
      <c r="C172" s="44">
        <v>19.1326119471086</v>
      </c>
      <c r="D172" s="44">
        <f t="shared" ref="D172" si="378">AVERAGE(C172:C173)</f>
        <v>19.123353620790148</v>
      </c>
      <c r="E172" s="44">
        <f t="shared" ref="E172:E215" si="379">STDEV(C172:C173)</f>
        <v>1.3093250644428423E-2</v>
      </c>
      <c r="F172" s="48">
        <f t="shared" ref="F172" si="380">D172-D316</f>
        <v>-9.6602484651489036</v>
      </c>
      <c r="G172" s="48">
        <f t="shared" ref="G172" si="381">F172-$F$214</f>
        <v>-4.460260787814903</v>
      </c>
      <c r="H172" s="48">
        <f t="shared" ref="H172" si="382">POWER(2,-G172)</f>
        <v>22.012647832344509</v>
      </c>
      <c r="I172" s="46" t="s">
        <v>20</v>
      </c>
      <c r="J172" s="48">
        <f t="shared" ref="J172" si="383">H172/H148</f>
        <v>1.2802821545440934</v>
      </c>
    </row>
    <row r="173" spans="1:10" x14ac:dyDescent="0.2">
      <c r="A173" s="44" t="s">
        <v>105</v>
      </c>
      <c r="B173" s="44" t="s">
        <v>59</v>
      </c>
      <c r="C173" s="44">
        <v>19.114095294471699</v>
      </c>
    </row>
    <row r="174" spans="1:10" ht="15" x14ac:dyDescent="0.2">
      <c r="A174" s="44" t="s">
        <v>105</v>
      </c>
      <c r="B174" s="44" t="s">
        <v>60</v>
      </c>
      <c r="C174" s="44">
        <v>19.222532981297</v>
      </c>
      <c r="D174" s="44">
        <f t="shared" ref="D174" si="384">AVERAGE(C174:C175)</f>
        <v>19.2573561570381</v>
      </c>
      <c r="E174" s="44">
        <f t="shared" ref="E174:E215" si="385">STDEV(C174:C175)</f>
        <v>4.9247407417964351E-2</v>
      </c>
      <c r="F174" s="48">
        <f t="shared" ref="F174" si="386">D174-D318</f>
        <v>-9.8007590268401508</v>
      </c>
      <c r="G174" s="48">
        <f t="shared" ref="G174" si="387">F174-$F$214</f>
        <v>-4.6007713495061502</v>
      </c>
      <c r="H174" s="48">
        <f t="shared" ref="H174" si="388">POWER(2,-G174)</f>
        <v>24.264434788688813</v>
      </c>
      <c r="I174" s="46" t="s">
        <v>21</v>
      </c>
      <c r="J174" s="48">
        <f t="shared" ref="J174" si="389">H174/H150</f>
        <v>1.3238976273818313</v>
      </c>
    </row>
    <row r="175" spans="1:10" x14ac:dyDescent="0.2">
      <c r="A175" s="44" t="s">
        <v>105</v>
      </c>
      <c r="B175" s="44" t="s">
        <v>60</v>
      </c>
      <c r="C175" s="44">
        <v>19.292179332779199</v>
      </c>
    </row>
    <row r="176" spans="1:10" ht="15" x14ac:dyDescent="0.2">
      <c r="A176" s="44" t="s">
        <v>105</v>
      </c>
      <c r="B176" s="44" t="s">
        <v>61</v>
      </c>
      <c r="C176" s="44">
        <v>19.309799297071301</v>
      </c>
      <c r="D176" s="44">
        <f t="shared" ref="D176" si="390">AVERAGE(C176:C177)</f>
        <v>19.345611887197748</v>
      </c>
      <c r="E176" s="44">
        <f t="shared" ref="E176:E215" si="391">STDEV(C176:C177)</f>
        <v>5.0646650660532963E-2</v>
      </c>
      <c r="F176" s="48">
        <f t="shared" ref="F176" si="392">D176-D320</f>
        <v>-10.167832490912353</v>
      </c>
      <c r="G176" s="48">
        <f t="shared" ref="G176" si="393">F176-$F$214</f>
        <v>-4.9678448135783526</v>
      </c>
      <c r="H176" s="48">
        <f t="shared" ref="H176" si="394">POWER(2,-G176)</f>
        <v>31.294664695102611</v>
      </c>
      <c r="I176" s="46" t="s">
        <v>22</v>
      </c>
      <c r="J176" s="48">
        <f t="shared" ref="J176" si="395">H176/H152</f>
        <v>1.4817158782358946</v>
      </c>
    </row>
    <row r="177" spans="1:10" x14ac:dyDescent="0.2">
      <c r="A177" s="44" t="s">
        <v>105</v>
      </c>
      <c r="B177" s="44" t="s">
        <v>61</v>
      </c>
      <c r="C177" s="44">
        <v>19.381424477324199</v>
      </c>
    </row>
    <row r="178" spans="1:10" ht="15" x14ac:dyDescent="0.2">
      <c r="A178" s="44" t="s">
        <v>105</v>
      </c>
      <c r="B178" s="44" t="s">
        <v>62</v>
      </c>
      <c r="C178" s="44">
        <v>19.388207703913899</v>
      </c>
      <c r="D178" s="44">
        <f t="shared" ref="D178" si="396">AVERAGE(C178:C179)</f>
        <v>19.511451813209497</v>
      </c>
      <c r="E178" s="44">
        <f t="shared" ref="E178:E215" si="397">STDEV(C178:C179)</f>
        <v>0.17429349084842929</v>
      </c>
      <c r="F178" s="48">
        <f t="shared" ref="F178" si="398">D178-D322</f>
        <v>-9.9055342072390999</v>
      </c>
      <c r="G178" s="48">
        <f t="shared" ref="G178" si="399">F178-$F$214</f>
        <v>-4.7055465299050994</v>
      </c>
      <c r="H178" s="48">
        <f t="shared" ref="H178" si="400">POWER(2,-G178)</f>
        <v>26.092197158772244</v>
      </c>
      <c r="I178" s="46" t="s">
        <v>23</v>
      </c>
      <c r="J178" s="48">
        <f t="shared" ref="J178" si="401">H178/H154</f>
        <v>1.2453158174474361</v>
      </c>
    </row>
    <row r="179" spans="1:10" x14ac:dyDescent="0.2">
      <c r="A179" s="44" t="s">
        <v>105</v>
      </c>
      <c r="B179" s="44" t="s">
        <v>62</v>
      </c>
      <c r="C179" s="44">
        <v>19.634695922505099</v>
      </c>
    </row>
    <row r="180" spans="1:10" ht="15" x14ac:dyDescent="0.2">
      <c r="A180" s="44" t="s">
        <v>105</v>
      </c>
      <c r="B180" s="44" t="s">
        <v>63</v>
      </c>
      <c r="C180" s="44">
        <v>19.015154079369701</v>
      </c>
      <c r="D180" s="44">
        <f t="shared" ref="D180" si="402">AVERAGE(C180:C181)</f>
        <v>19.045134510918402</v>
      </c>
      <c r="E180" s="44">
        <f t="shared" ref="E180:E215" si="403">STDEV(C180:C181)</f>
        <v>4.2398732901968501E-2</v>
      </c>
      <c r="F180" s="48">
        <f t="shared" ref="F180" si="404">D180-D324</f>
        <v>-9.680777484868301</v>
      </c>
      <c r="G180" s="48">
        <f t="shared" ref="G180" si="405">F180-$F$214</f>
        <v>-4.4807898075343005</v>
      </c>
      <c r="H180" s="48">
        <f t="shared" ref="H180" si="406">POWER(2,-G180)</f>
        <v>22.32811890897641</v>
      </c>
      <c r="I180" s="46" t="s">
        <v>24</v>
      </c>
      <c r="J180" s="48">
        <f t="shared" ref="J180" si="407">H180/H156</f>
        <v>1.0510275279485206</v>
      </c>
    </row>
    <row r="181" spans="1:10" x14ac:dyDescent="0.2">
      <c r="A181" s="44" t="s">
        <v>105</v>
      </c>
      <c r="B181" s="44" t="s">
        <v>63</v>
      </c>
      <c r="C181" s="44">
        <v>19.075114942467099</v>
      </c>
    </row>
    <row r="182" spans="1:10" ht="15" x14ac:dyDescent="0.2">
      <c r="A182" s="44" t="s">
        <v>105</v>
      </c>
      <c r="B182" s="44" t="s">
        <v>64</v>
      </c>
      <c r="C182" s="44">
        <v>18.847864670559002</v>
      </c>
      <c r="D182" s="44">
        <f t="shared" ref="D182" si="408">AVERAGE(C182:C183)</f>
        <v>19.015271901621702</v>
      </c>
      <c r="E182" s="44">
        <f t="shared" ref="E182:E215" si="409">STDEV(C182:C183)</f>
        <v>0.23674957660819487</v>
      </c>
      <c r="F182" s="48">
        <f t="shared" ref="F182" si="410">D182-D326</f>
        <v>-9.7028194682508513</v>
      </c>
      <c r="G182" s="48">
        <f t="shared" ref="G182" si="411">F182-$F$214</f>
        <v>-4.5028317909168507</v>
      </c>
      <c r="H182" s="48">
        <f t="shared" ref="H182" si="412">POWER(2,-G182)</f>
        <v>22.671874793350131</v>
      </c>
      <c r="I182" s="46" t="s">
        <v>25</v>
      </c>
      <c r="J182" s="48">
        <f t="shared" ref="J182" si="413">H182/H158</f>
        <v>1.5227680705690287</v>
      </c>
    </row>
    <row r="183" spans="1:10" x14ac:dyDescent="0.2">
      <c r="A183" s="44" t="s">
        <v>105</v>
      </c>
      <c r="B183" s="44" t="s">
        <v>64</v>
      </c>
      <c r="C183" s="44">
        <v>19.182679132684399</v>
      </c>
    </row>
    <row r="184" spans="1:10" ht="15" x14ac:dyDescent="0.2">
      <c r="A184" s="44" t="s">
        <v>105</v>
      </c>
      <c r="B184" s="44" t="s">
        <v>65</v>
      </c>
      <c r="C184" s="44">
        <v>20.870641142469701</v>
      </c>
      <c r="D184" s="44">
        <f t="shared" ref="D184" si="414">AVERAGE(C184:C185)</f>
        <v>20.87692379603175</v>
      </c>
      <c r="E184" s="44">
        <f t="shared" ref="E184:E215" si="415">STDEV(C184:C185)</f>
        <v>8.8850138751420237E-3</v>
      </c>
      <c r="F184" s="48">
        <f t="shared" ref="F184" si="416">D184-D328</f>
        <v>-7.2648594216401001</v>
      </c>
      <c r="G184" s="48">
        <f t="shared" ref="G184" si="417">F184-$F$214</f>
        <v>-2.0648717443060995</v>
      </c>
      <c r="H184" s="48">
        <f t="shared" ref="H184" si="418">POWER(2,-G184)</f>
        <v>4.1839677875960639</v>
      </c>
      <c r="I184" s="46" t="s">
        <v>26</v>
      </c>
      <c r="J184" s="48">
        <f t="shared" ref="J184" si="419">H184/H160</f>
        <v>1.2811861617819835</v>
      </c>
    </row>
    <row r="185" spans="1:10" x14ac:dyDescent="0.2">
      <c r="A185" s="44" t="s">
        <v>105</v>
      </c>
      <c r="B185" s="44" t="s">
        <v>65</v>
      </c>
      <c r="C185" s="44">
        <v>20.8832064495938</v>
      </c>
    </row>
    <row r="186" spans="1:10" ht="15" x14ac:dyDescent="0.2">
      <c r="A186" s="44" t="s">
        <v>105</v>
      </c>
      <c r="B186" s="44" t="s">
        <v>66</v>
      </c>
      <c r="C186" s="44">
        <v>32.593455614448402</v>
      </c>
      <c r="I186" s="46" t="s">
        <v>27</v>
      </c>
      <c r="J186" s="48">
        <f t="shared" ref="J186" si="420">H186/H162</f>
        <v>0</v>
      </c>
    </row>
    <row r="187" spans="1:10" x14ac:dyDescent="0.2">
      <c r="A187" s="44" t="s">
        <v>105</v>
      </c>
      <c r="B187" s="44" t="s">
        <v>66</v>
      </c>
      <c r="C187" s="44">
        <v>32.478629046804798</v>
      </c>
    </row>
    <row r="188" spans="1:10" ht="15" x14ac:dyDescent="0.2">
      <c r="A188" s="44" t="s">
        <v>105</v>
      </c>
      <c r="B188" s="44" t="s">
        <v>67</v>
      </c>
      <c r="C188" s="44">
        <v>19.308405838042901</v>
      </c>
      <c r="D188" s="44">
        <f t="shared" ref="D188" si="421">AVERAGE(C188:C189)</f>
        <v>19.345293905276151</v>
      </c>
      <c r="E188" s="44">
        <f t="shared" ref="E188:E215" si="422">STDEV(C188:C189)</f>
        <v>5.2167604970991939E-2</v>
      </c>
      <c r="F188" s="48">
        <f t="shared" ref="F188" si="423">D188-D332</f>
        <v>-9.6257223326543482</v>
      </c>
      <c r="G188" s="48">
        <f t="shared" ref="G188:G212" si="424">F188-$F$214</f>
        <v>-4.4257346553203476</v>
      </c>
      <c r="H188" s="48">
        <f t="shared" ref="H188:H212" si="425">POWER(2,-G188)</f>
        <v>21.492101558003</v>
      </c>
      <c r="I188" s="46" t="s">
        <v>28</v>
      </c>
      <c r="J188" s="48">
        <f t="shared" ref="J188" si="426">H188/H164</f>
        <v>1.1215844167880724</v>
      </c>
    </row>
    <row r="189" spans="1:10" x14ac:dyDescent="0.2">
      <c r="A189" s="44" t="s">
        <v>105</v>
      </c>
      <c r="B189" s="44" t="s">
        <v>67</v>
      </c>
      <c r="C189" s="44">
        <v>19.3821819725094</v>
      </c>
    </row>
    <row r="190" spans="1:10" ht="15" x14ac:dyDescent="0.2">
      <c r="A190" s="44" t="s">
        <v>105</v>
      </c>
      <c r="B190" s="44" t="s">
        <v>70</v>
      </c>
      <c r="C190" s="44">
        <v>19.230197594393701</v>
      </c>
      <c r="D190" s="44">
        <f t="shared" ref="D190" si="427">AVERAGE(C190:C191)</f>
        <v>19.31542689542875</v>
      </c>
      <c r="E190" s="44">
        <f t="shared" ref="E190:E215" si="428">STDEV(C190:C191)</f>
        <v>0.12053243343534603</v>
      </c>
      <c r="F190" s="48">
        <f t="shared" ref="F190" si="429">D190-D334</f>
        <v>-10.486585349009701</v>
      </c>
      <c r="G190" s="48">
        <f t="shared" si="424"/>
        <v>-5.2865976716757004</v>
      </c>
      <c r="H190" s="48">
        <f t="shared" si="425"/>
        <v>39.03232975790722</v>
      </c>
      <c r="I190" s="46" t="s">
        <v>31</v>
      </c>
      <c r="J190" s="48">
        <f>H190/H146</f>
        <v>2.4789226275437666</v>
      </c>
    </row>
    <row r="191" spans="1:10" x14ac:dyDescent="0.2">
      <c r="A191" s="44" t="s">
        <v>105</v>
      </c>
      <c r="B191" s="44" t="s">
        <v>70</v>
      </c>
      <c r="C191" s="44">
        <v>19.4006561964638</v>
      </c>
    </row>
    <row r="192" spans="1:10" ht="15" x14ac:dyDescent="0.2">
      <c r="A192" s="44" t="s">
        <v>105</v>
      </c>
      <c r="B192" s="44" t="s">
        <v>71</v>
      </c>
      <c r="C192" s="44">
        <v>19.083470433611399</v>
      </c>
      <c r="D192" s="44">
        <f t="shared" ref="D192" si="430">AVERAGE(C192:C193)</f>
        <v>19.096847442344547</v>
      </c>
      <c r="E192" s="44">
        <f t="shared" ref="E192:E215" si="431">STDEV(C192:C193)</f>
        <v>1.8917947174403371E-2</v>
      </c>
      <c r="F192" s="48">
        <f t="shared" ref="F192" si="432">D192-D336</f>
        <v>-10.156429545523551</v>
      </c>
      <c r="G192" s="48">
        <f t="shared" si="424"/>
        <v>-4.9564418681895503</v>
      </c>
      <c r="H192" s="48">
        <f t="shared" si="425"/>
        <v>31.048289135170968</v>
      </c>
      <c r="I192" s="46" t="s">
        <v>32</v>
      </c>
      <c r="J192" s="48">
        <f t="shared" ref="J192" si="433">H192/H148</f>
        <v>1.805805953542615</v>
      </c>
    </row>
    <row r="193" spans="1:10" x14ac:dyDescent="0.2">
      <c r="A193" s="44" t="s">
        <v>105</v>
      </c>
      <c r="B193" s="44" t="s">
        <v>71</v>
      </c>
      <c r="C193" s="44">
        <v>19.110224451077698</v>
      </c>
    </row>
    <row r="194" spans="1:10" ht="15" x14ac:dyDescent="0.2">
      <c r="A194" s="44" t="s">
        <v>105</v>
      </c>
      <c r="B194" s="44" t="s">
        <v>72</v>
      </c>
      <c r="C194" s="44">
        <v>19.140881891650999</v>
      </c>
      <c r="D194" s="44">
        <f t="shared" ref="D194" si="434">AVERAGE(C194:C195)</f>
        <v>19.140424363226401</v>
      </c>
      <c r="E194" s="44">
        <f t="shared" ref="E194:E215" si="435">STDEV(C194:C195)</f>
        <v>6.4704290323926931E-4</v>
      </c>
      <c r="F194" s="48">
        <f t="shared" ref="F194" si="436">D194-D338</f>
        <v>-9.9181126177815955</v>
      </c>
      <c r="G194" s="48">
        <f t="shared" si="424"/>
        <v>-4.7181249404475949</v>
      </c>
      <c r="H194" s="48">
        <f t="shared" si="425"/>
        <v>26.320681526893559</v>
      </c>
      <c r="I194" s="46" t="s">
        <v>33</v>
      </c>
      <c r="J194" s="48">
        <f t="shared" ref="J194" si="437">H194/H150</f>
        <v>1.436088997250043</v>
      </c>
    </row>
    <row r="195" spans="1:10" x14ac:dyDescent="0.2">
      <c r="A195" s="44" t="s">
        <v>105</v>
      </c>
      <c r="B195" s="44" t="s">
        <v>72</v>
      </c>
      <c r="C195" s="44">
        <v>19.1399668348018</v>
      </c>
    </row>
    <row r="196" spans="1:10" ht="15" x14ac:dyDescent="0.2">
      <c r="A196" s="44" t="s">
        <v>105</v>
      </c>
      <c r="B196" s="44" t="s">
        <v>73</v>
      </c>
      <c r="C196" s="44">
        <v>18.874335743322199</v>
      </c>
      <c r="D196" s="44">
        <f t="shared" ref="D196" si="438">AVERAGE(C196:C197)</f>
        <v>18.934678548471801</v>
      </c>
      <c r="E196" s="44">
        <f t="shared" ref="E196:E215" si="439">STDEV(C196:C197)</f>
        <v>8.5337613434202306E-2</v>
      </c>
      <c r="F196" s="48">
        <f t="shared" ref="F196" si="440">D196-D340</f>
        <v>-10.184170293226899</v>
      </c>
      <c r="G196" s="48">
        <f t="shared" si="424"/>
        <v>-4.9841826158928981</v>
      </c>
      <c r="H196" s="48">
        <f t="shared" si="425"/>
        <v>31.651075453997002</v>
      </c>
      <c r="I196" s="46" t="s">
        <v>34</v>
      </c>
      <c r="J196" s="48">
        <f t="shared" ref="J196" si="441">H196/H152</f>
        <v>1.4985909425886552</v>
      </c>
    </row>
    <row r="197" spans="1:10" x14ac:dyDescent="0.2">
      <c r="A197" s="44" t="s">
        <v>105</v>
      </c>
      <c r="B197" s="44" t="s">
        <v>73</v>
      </c>
      <c r="C197" s="44">
        <v>18.9950213536214</v>
      </c>
    </row>
    <row r="198" spans="1:10" ht="15" x14ac:dyDescent="0.2">
      <c r="A198" s="44" t="s">
        <v>105</v>
      </c>
      <c r="B198" s="44" t="s">
        <v>74</v>
      </c>
      <c r="C198" s="44">
        <v>18.676003432876801</v>
      </c>
      <c r="D198" s="44">
        <f t="shared" ref="D198" si="442">AVERAGE(C198:C199)</f>
        <v>18.769595616918302</v>
      </c>
      <c r="E198" s="44">
        <f t="shared" ref="E198:E215" si="443">STDEV(C198:C199)</f>
        <v>0.13235933600360733</v>
      </c>
      <c r="F198" s="48">
        <f t="shared" ref="F198" si="444">D198-D342</f>
        <v>-10.272661166541496</v>
      </c>
      <c r="G198" s="48">
        <f t="shared" si="424"/>
        <v>-5.0726734892074958</v>
      </c>
      <c r="H198" s="48">
        <f t="shared" si="425"/>
        <v>33.653239670198339</v>
      </c>
      <c r="I198" s="46" t="s">
        <v>35</v>
      </c>
      <c r="J198" s="48">
        <f t="shared" ref="J198" si="445">H198/H154</f>
        <v>1.6061856122974174</v>
      </c>
    </row>
    <row r="199" spans="1:10" x14ac:dyDescent="0.2">
      <c r="A199" s="44" t="s">
        <v>105</v>
      </c>
      <c r="B199" s="44" t="s">
        <v>74</v>
      </c>
      <c r="C199" s="44">
        <v>18.8631878009598</v>
      </c>
    </row>
    <row r="200" spans="1:10" ht="15" x14ac:dyDescent="0.2">
      <c r="A200" s="44" t="s">
        <v>105</v>
      </c>
      <c r="B200" s="44" t="s">
        <v>75</v>
      </c>
      <c r="C200" s="44">
        <v>18.7401000823746</v>
      </c>
      <c r="D200" s="44">
        <f t="shared" ref="D200" si="446">AVERAGE(C200:C201)</f>
        <v>18.674064066546748</v>
      </c>
      <c r="E200" s="44">
        <f t="shared" ref="E200:E215" si="447">STDEV(C200:C201)</f>
        <v>9.3389029188829381E-2</v>
      </c>
      <c r="F200" s="48">
        <f t="shared" ref="F200" si="448">D200-D344</f>
        <v>-10.042793835875202</v>
      </c>
      <c r="G200" s="48">
        <f t="shared" si="424"/>
        <v>-4.842806158541201</v>
      </c>
      <c r="H200" s="48">
        <f t="shared" si="425"/>
        <v>28.696565160693229</v>
      </c>
      <c r="I200" s="46" t="s">
        <v>36</v>
      </c>
      <c r="J200" s="48">
        <f t="shared" ref="J200" si="449">H200/H156</f>
        <v>1.3508025492166154</v>
      </c>
    </row>
    <row r="201" spans="1:10" x14ac:dyDescent="0.2">
      <c r="A201" s="44" t="s">
        <v>105</v>
      </c>
      <c r="B201" s="44" t="s">
        <v>75</v>
      </c>
      <c r="C201" s="44">
        <v>18.6080280507189</v>
      </c>
    </row>
    <row r="202" spans="1:10" ht="15" x14ac:dyDescent="0.2">
      <c r="A202" s="44" t="s">
        <v>105</v>
      </c>
      <c r="B202" s="44" t="s">
        <v>76</v>
      </c>
      <c r="C202" s="44">
        <v>18.8212554100955</v>
      </c>
      <c r="D202" s="44">
        <f t="shared" ref="D202" si="450">AVERAGE(C202:C203)</f>
        <v>18.837088590550849</v>
      </c>
      <c r="E202" s="44">
        <f t="shared" ref="E202:E215" si="451">STDEV(C202:C203)</f>
        <v>2.239149853545782E-2</v>
      </c>
      <c r="F202" s="48">
        <f t="shared" ref="F202" si="452">D202-D346</f>
        <v>-10.304460949755203</v>
      </c>
      <c r="G202" s="48">
        <f t="shared" si="424"/>
        <v>-5.1044732724212025</v>
      </c>
      <c r="H202" s="48">
        <f t="shared" si="425"/>
        <v>34.403257581151301</v>
      </c>
      <c r="I202" s="46" t="s">
        <v>37</v>
      </c>
      <c r="J202" s="48">
        <f t="shared" ref="J202" si="453">H202/H158</f>
        <v>2.3107123978783179</v>
      </c>
    </row>
    <row r="203" spans="1:10" x14ac:dyDescent="0.2">
      <c r="A203" s="44" t="s">
        <v>105</v>
      </c>
      <c r="B203" s="44" t="s">
        <v>76</v>
      </c>
      <c r="C203" s="44">
        <v>18.852921771006201</v>
      </c>
    </row>
    <row r="204" spans="1:10" ht="15" x14ac:dyDescent="0.2">
      <c r="A204" s="44" t="s">
        <v>105</v>
      </c>
      <c r="B204" s="44" t="s">
        <v>77</v>
      </c>
      <c r="C204" s="44">
        <v>21.504710120673501</v>
      </c>
      <c r="D204" s="44">
        <f t="shared" ref="D204" si="454">AVERAGE(C204:C205)</f>
        <v>21.427204003067999</v>
      </c>
      <c r="E204" s="44">
        <f t="shared" ref="E204:E215" si="455">STDEV(C204:C205)</f>
        <v>0.10961020268458233</v>
      </c>
      <c r="F204" s="48">
        <f t="shared" ref="F204" si="456">D204-D348</f>
        <v>-7.7144902195533014</v>
      </c>
      <c r="G204" s="48">
        <f t="shared" si="424"/>
        <v>-2.5145025422193008</v>
      </c>
      <c r="H204" s="48">
        <f t="shared" si="425"/>
        <v>5.7140059645136834</v>
      </c>
      <c r="I204" s="46" t="s">
        <v>38</v>
      </c>
      <c r="J204" s="48">
        <f t="shared" ref="J204" si="457">H204/H160</f>
        <v>1.7497040469044394</v>
      </c>
    </row>
    <row r="205" spans="1:10" x14ac:dyDescent="0.2">
      <c r="A205" s="44" t="s">
        <v>105</v>
      </c>
      <c r="B205" s="44" t="s">
        <v>77</v>
      </c>
      <c r="C205" s="44">
        <v>21.349697885462501</v>
      </c>
    </row>
    <row r="206" spans="1:10" ht="15" x14ac:dyDescent="0.2">
      <c r="A206" s="44" t="s">
        <v>105</v>
      </c>
      <c r="B206" s="44" t="s">
        <v>78</v>
      </c>
      <c r="C206" s="44">
        <v>25.5639381642541</v>
      </c>
      <c r="D206" s="44">
        <f t="shared" ref="D206" si="458">AVERAGE(C206:C207)</f>
        <v>25.566199620982999</v>
      </c>
      <c r="E206" s="44">
        <f t="shared" ref="E206:E215" si="459">STDEV(C206:C207)</f>
        <v>3.1981827767288496E-3</v>
      </c>
      <c r="F206" s="48">
        <f t="shared" ref="F206" si="460">D206-D350</f>
        <v>-7.0948901688828983</v>
      </c>
      <c r="G206" s="48">
        <f t="shared" si="424"/>
        <v>-1.8949024915488977</v>
      </c>
      <c r="H206" s="48">
        <f t="shared" si="425"/>
        <v>3.7189684054076437</v>
      </c>
      <c r="I206" s="46" t="s">
        <v>39</v>
      </c>
      <c r="J206" s="48">
        <f t="shared" ref="J206" si="461">H206/H162</f>
        <v>0.97402373436932232</v>
      </c>
    </row>
    <row r="207" spans="1:10" x14ac:dyDescent="0.2">
      <c r="A207" s="44" t="s">
        <v>105</v>
      </c>
      <c r="B207" s="44" t="s">
        <v>78</v>
      </c>
      <c r="C207" s="44">
        <v>25.568461077711898</v>
      </c>
    </row>
    <row r="208" spans="1:10" ht="15" x14ac:dyDescent="0.2">
      <c r="A208" s="44" t="s">
        <v>105</v>
      </c>
      <c r="B208" s="44" t="s">
        <v>79</v>
      </c>
      <c r="C208" s="44">
        <v>19.771083284538602</v>
      </c>
      <c r="D208" s="44">
        <f t="shared" ref="D208" si="462">AVERAGE(C208:C209)</f>
        <v>19.7807413929905</v>
      </c>
      <c r="E208" s="44">
        <f t="shared" ref="E208:E215" si="463">STDEV(C208:C209)</f>
        <v>1.3658627959546985E-2</v>
      </c>
      <c r="F208" s="48">
        <f t="shared" ref="F208" si="464">D208-D352</f>
        <v>-9.9439984125108509</v>
      </c>
      <c r="G208" s="48">
        <f t="shared" si="424"/>
        <v>-4.7440107351768503</v>
      </c>
      <c r="H208" s="48">
        <f t="shared" si="425"/>
        <v>26.797206999087681</v>
      </c>
      <c r="I208" s="46" t="s">
        <v>40</v>
      </c>
      <c r="J208" s="48">
        <f t="shared" ref="J208" si="465">H208/H164</f>
        <v>1.3984360581261688</v>
      </c>
    </row>
    <row r="209" spans="1:10" x14ac:dyDescent="0.2">
      <c r="A209" s="44" t="s">
        <v>105</v>
      </c>
      <c r="B209" s="44" t="s">
        <v>79</v>
      </c>
      <c r="C209" s="44">
        <v>19.790399501442401</v>
      </c>
    </row>
    <row r="210" spans="1:10" ht="15" x14ac:dyDescent="0.2">
      <c r="A210" s="44" t="s">
        <v>105</v>
      </c>
      <c r="B210" s="44" t="s">
        <v>80</v>
      </c>
      <c r="C210" s="44">
        <v>23.2982789138462</v>
      </c>
      <c r="D210" s="44">
        <f t="shared" ref="D210" si="466">AVERAGE(C210:C211)</f>
        <v>23.301371310153151</v>
      </c>
      <c r="E210" s="44">
        <f t="shared" ref="E210:E215" si="467">STDEV(C210:C211)</f>
        <v>4.3733087975218162E-3</v>
      </c>
      <c r="F210" s="48">
        <f t="shared" ref="F210" si="468">D210-D354</f>
        <v>-7.2450380382150996</v>
      </c>
      <c r="G210" s="48">
        <f t="shared" si="424"/>
        <v>-2.045050360881099</v>
      </c>
      <c r="H210" s="48">
        <f t="shared" si="425"/>
        <v>4.1268767736533967</v>
      </c>
      <c r="I210" s="46" t="s">
        <v>41</v>
      </c>
      <c r="J210" s="48">
        <f t="shared" ref="J210" si="469">H210/H166</f>
        <v>1.3013260348803175</v>
      </c>
    </row>
    <row r="211" spans="1:10" x14ac:dyDescent="0.2">
      <c r="A211" s="44" t="s">
        <v>105</v>
      </c>
      <c r="B211" s="44" t="s">
        <v>80</v>
      </c>
      <c r="C211" s="44">
        <v>23.304463706460101</v>
      </c>
    </row>
    <row r="212" spans="1:10" ht="15" x14ac:dyDescent="0.2">
      <c r="A212" s="44" t="s">
        <v>105</v>
      </c>
      <c r="B212" s="44" t="s">
        <v>81</v>
      </c>
      <c r="C212" s="44">
        <v>23.322825729193902</v>
      </c>
      <c r="D212" s="44">
        <f t="shared" ref="D212" si="470">AVERAGE(C212:C213)</f>
        <v>23.276323747836749</v>
      </c>
      <c r="E212" s="44">
        <f t="shared" ref="E212:E215" si="471">STDEV(C212:C213)</f>
        <v>6.5763732712504089E-2</v>
      </c>
      <c r="F212" s="48">
        <f t="shared" ref="F212" si="472">D212-D356</f>
        <v>-6.8223837096074007</v>
      </c>
      <c r="G212" s="48">
        <f t="shared" si="424"/>
        <v>-1.6223960322734001</v>
      </c>
      <c r="H212" s="48">
        <f t="shared" si="425"/>
        <v>3.0788594979043653</v>
      </c>
      <c r="I212" s="46" t="s">
        <v>42</v>
      </c>
      <c r="J212" s="48">
        <f t="shared" ref="J212" si="473">H212/H168</f>
        <v>0.95476410890745356</v>
      </c>
    </row>
    <row r="213" spans="1:10" x14ac:dyDescent="0.2">
      <c r="A213" s="44" t="s">
        <v>105</v>
      </c>
      <c r="B213" s="44" t="s">
        <v>81</v>
      </c>
      <c r="C213" s="44">
        <v>23.229821766479599</v>
      </c>
    </row>
    <row r="214" spans="1:10" x14ac:dyDescent="0.2">
      <c r="A214" s="44" t="s">
        <v>105</v>
      </c>
      <c r="B214" s="44" t="s">
        <v>87</v>
      </c>
      <c r="C214" s="44">
        <v>21.252580739324099</v>
      </c>
      <c r="D214" s="44">
        <f t="shared" ref="D214" si="474">AVERAGE(C214:C215)</f>
        <v>21.244198720392049</v>
      </c>
      <c r="E214" s="44">
        <f t="shared" ref="E214:E215" si="475">STDEV(C214:C215)</f>
        <v>1.1853964853772898E-2</v>
      </c>
      <c r="F214" s="48">
        <f t="shared" ref="F214" si="476">D214-D358</f>
        <v>-5.1999876773340006</v>
      </c>
    </row>
    <row r="215" spans="1:10" x14ac:dyDescent="0.2">
      <c r="A215" s="44" t="s">
        <v>105</v>
      </c>
      <c r="B215" s="44" t="s">
        <v>87</v>
      </c>
      <c r="C215" s="44">
        <v>21.235816701459999</v>
      </c>
    </row>
    <row r="216" spans="1:10" x14ac:dyDescent="0.2">
      <c r="A216" s="44" t="s">
        <v>105</v>
      </c>
      <c r="B216" s="44" t="s">
        <v>88</v>
      </c>
    </row>
    <row r="217" spans="1:10" x14ac:dyDescent="0.2">
      <c r="A217" s="44" t="s">
        <v>105</v>
      </c>
      <c r="B217" s="44" t="s">
        <v>88</v>
      </c>
    </row>
    <row r="218" spans="1:10" ht="15" x14ac:dyDescent="0.2">
      <c r="A218" s="44" t="s">
        <v>106</v>
      </c>
      <c r="B218" s="44" t="s">
        <v>46</v>
      </c>
      <c r="C218" s="44">
        <v>23.6068155008881</v>
      </c>
      <c r="D218" s="44">
        <f>AVERAGE(C218:C219)</f>
        <v>23.561131964801149</v>
      </c>
      <c r="E218" s="44">
        <f>STDEV(C218:C219)</f>
        <v>6.4606276311324581E-2</v>
      </c>
      <c r="F218" s="48">
        <f>D218-D290</f>
        <v>-5.8306425022548005</v>
      </c>
      <c r="G218" s="48">
        <f>F218-$F$286</f>
        <v>-3.6087965074468009</v>
      </c>
      <c r="H218" s="48">
        <f>POWER(2,-G218)</f>
        <v>12.19989230634315</v>
      </c>
      <c r="I218" s="46" t="s">
        <v>7</v>
      </c>
      <c r="J218" s="48">
        <v>1</v>
      </c>
    </row>
    <row r="219" spans="1:10" x14ac:dyDescent="0.2">
      <c r="A219" s="44" t="s">
        <v>106</v>
      </c>
      <c r="B219" s="44" t="s">
        <v>46</v>
      </c>
      <c r="C219" s="44">
        <v>23.515448428714201</v>
      </c>
    </row>
    <row r="220" spans="1:10" ht="15" x14ac:dyDescent="0.2">
      <c r="A220" s="44" t="s">
        <v>106</v>
      </c>
      <c r="B220" s="44" t="s">
        <v>47</v>
      </c>
      <c r="C220" s="44">
        <v>23.7777495231194</v>
      </c>
      <c r="D220" s="44">
        <f t="shared" ref="D220" si="477">AVERAGE(C220:C221)</f>
        <v>23.8382463146283</v>
      </c>
      <c r="E220" s="44">
        <f t="shared" ref="E220:E251" si="478">STDEV(C220:C221)</f>
        <v>8.5555383031943683E-2</v>
      </c>
      <c r="F220" s="48">
        <f t="shared" ref="F220" si="479">D220-D292</f>
        <v>-5.697290930895349</v>
      </c>
      <c r="G220" s="48">
        <f t="shared" ref="G220" si="480">F220-$F$286</f>
        <v>-3.4754449360873494</v>
      </c>
      <c r="H220" s="48">
        <f t="shared" ref="H220" si="481">POWER(2,-G220)</f>
        <v>11.122775562708416</v>
      </c>
      <c r="I220" s="46" t="s">
        <v>8</v>
      </c>
      <c r="J220" s="48">
        <v>1</v>
      </c>
    </row>
    <row r="221" spans="1:10" x14ac:dyDescent="0.2">
      <c r="A221" s="44" t="s">
        <v>106</v>
      </c>
      <c r="B221" s="44" t="s">
        <v>47</v>
      </c>
      <c r="C221" s="44">
        <v>23.8987431061372</v>
      </c>
    </row>
    <row r="222" spans="1:10" ht="15" x14ac:dyDescent="0.2">
      <c r="A222" s="44" t="s">
        <v>106</v>
      </c>
      <c r="B222" s="44" t="s">
        <v>48</v>
      </c>
      <c r="C222" s="44">
        <v>23.328313002269599</v>
      </c>
      <c r="D222" s="44">
        <f t="shared" ref="D222" si="482">AVERAGE(C222:C223)</f>
        <v>23.32042307368965</v>
      </c>
      <c r="E222" s="44">
        <f t="shared" ref="E222:E253" si="483">STDEV(C222:C223)</f>
        <v>1.1158044003919553E-2</v>
      </c>
      <c r="F222" s="48">
        <f t="shared" ref="F222" si="484">D222-D294</f>
        <v>-5.9611523986039003</v>
      </c>
      <c r="G222" s="48">
        <f t="shared" ref="G222" si="485">F222-$F$286</f>
        <v>-3.7393064037959007</v>
      </c>
      <c r="H222" s="48">
        <f t="shared" ref="H222" si="486">POWER(2,-G222)</f>
        <v>13.354984568025332</v>
      </c>
      <c r="I222" s="46" t="s">
        <v>9</v>
      </c>
      <c r="J222" s="48">
        <v>1</v>
      </c>
    </row>
    <row r="223" spans="1:10" x14ac:dyDescent="0.2">
      <c r="A223" s="44" t="s">
        <v>106</v>
      </c>
      <c r="B223" s="44" t="s">
        <v>48</v>
      </c>
      <c r="C223" s="44">
        <v>23.3125331451097</v>
      </c>
    </row>
    <row r="224" spans="1:10" ht="15" x14ac:dyDescent="0.2">
      <c r="A224" s="44" t="s">
        <v>106</v>
      </c>
      <c r="B224" s="44" t="s">
        <v>49</v>
      </c>
      <c r="C224" s="44">
        <v>22.887315400625901</v>
      </c>
      <c r="D224" s="44">
        <f t="shared" ref="D224" si="487">AVERAGE(C224:C225)</f>
        <v>22.7685046464481</v>
      </c>
      <c r="E224" s="44">
        <f t="shared" ref="E224:E255" si="488">STDEV(C224:C225)</f>
        <v>0.16802377991402198</v>
      </c>
      <c r="F224" s="48">
        <f t="shared" ref="F224" si="489">D224-D296</f>
        <v>-6.3773333380550525</v>
      </c>
      <c r="G224" s="48">
        <f t="shared" ref="G224" si="490">F224-$F$286</f>
        <v>-4.1554873432470529</v>
      </c>
      <c r="H224" s="48">
        <f t="shared" ref="H224" si="491">POWER(2,-G224)</f>
        <v>17.820764739996381</v>
      </c>
      <c r="I224" s="46" t="s">
        <v>10</v>
      </c>
      <c r="J224" s="48">
        <v>1</v>
      </c>
    </row>
    <row r="225" spans="1:10" x14ac:dyDescent="0.2">
      <c r="A225" s="44" t="s">
        <v>106</v>
      </c>
      <c r="B225" s="44" t="s">
        <v>49</v>
      </c>
      <c r="C225" s="44">
        <v>22.6496938922703</v>
      </c>
    </row>
    <row r="226" spans="1:10" ht="15" x14ac:dyDescent="0.2">
      <c r="A226" s="44" t="s">
        <v>106</v>
      </c>
      <c r="B226" s="44" t="s">
        <v>50</v>
      </c>
      <c r="C226" s="44">
        <v>23.170174811207701</v>
      </c>
      <c r="D226" s="44">
        <f t="shared" ref="D226" si="492">AVERAGE(C226:C227)</f>
        <v>23.118477256728251</v>
      </c>
      <c r="E226" s="44">
        <f t="shared" ref="E226:E257" si="493">STDEV(C226:C227)</f>
        <v>7.3111382686359846E-2</v>
      </c>
      <c r="F226" s="48">
        <f t="shared" ref="F226" si="494">D226-D298</f>
        <v>-6.0437932337964462</v>
      </c>
      <c r="G226" s="48">
        <f t="shared" ref="G226" si="495">F226-$F$286</f>
        <v>-3.8219472389884466</v>
      </c>
      <c r="H226" s="48">
        <f t="shared" ref="H226" si="496">POWER(2,-G226)</f>
        <v>14.142323286585933</v>
      </c>
      <c r="I226" s="46" t="s">
        <v>11</v>
      </c>
      <c r="J226" s="48">
        <v>1</v>
      </c>
    </row>
    <row r="227" spans="1:10" x14ac:dyDescent="0.2">
      <c r="A227" s="44" t="s">
        <v>106</v>
      </c>
      <c r="B227" s="44" t="s">
        <v>50</v>
      </c>
      <c r="C227" s="44">
        <v>23.066779702248802</v>
      </c>
    </row>
    <row r="228" spans="1:10" ht="15" x14ac:dyDescent="0.2">
      <c r="A228" s="44" t="s">
        <v>106</v>
      </c>
      <c r="B228" s="44" t="s">
        <v>51</v>
      </c>
      <c r="C228" s="44">
        <v>20.1956137238808</v>
      </c>
      <c r="D228" s="44">
        <f t="shared" ref="D228" si="497">AVERAGE(C228:C229)</f>
        <v>20.1956137238808</v>
      </c>
      <c r="F228" s="48">
        <f t="shared" ref="F228" si="498">D228-D300</f>
        <v>-9.0871920705128488</v>
      </c>
      <c r="G228" s="48">
        <f t="shared" ref="G228" si="499">F228-$F$286</f>
        <v>-6.8653460757048492</v>
      </c>
      <c r="H228" s="48">
        <f t="shared" ref="H228" si="500">POWER(2,-G228)</f>
        <v>116.59370400630121</v>
      </c>
      <c r="I228" s="46" t="s">
        <v>12</v>
      </c>
      <c r="J228" s="48">
        <v>1</v>
      </c>
    </row>
    <row r="229" spans="1:10" x14ac:dyDescent="0.2">
      <c r="A229" s="44" t="s">
        <v>106</v>
      </c>
      <c r="B229" s="44" t="s">
        <v>51</v>
      </c>
    </row>
    <row r="230" spans="1:10" ht="15" x14ac:dyDescent="0.2">
      <c r="A230" s="44" t="s">
        <v>106</v>
      </c>
      <c r="B230" s="44" t="s">
        <v>52</v>
      </c>
      <c r="C230" s="44">
        <v>23.2416430743062</v>
      </c>
      <c r="D230" s="44">
        <f t="shared" ref="D230" si="501">AVERAGE(C230:C231)</f>
        <v>23.298041185459301</v>
      </c>
      <c r="E230" s="44">
        <f t="shared" ref="E230:E261" si="502">STDEV(C230:C231)</f>
        <v>7.9758973684940282E-2</v>
      </c>
      <c r="F230" s="48">
        <f t="shared" ref="F230" si="503">D230-D302</f>
        <v>-5.8896682392489481</v>
      </c>
      <c r="G230" s="48">
        <f t="shared" ref="G230" si="504">F230-$F$286</f>
        <v>-3.6678222444409485</v>
      </c>
      <c r="H230" s="48">
        <f t="shared" ref="H230" si="505">POWER(2,-G230)</f>
        <v>12.709384372097919</v>
      </c>
      <c r="I230" s="46" t="s">
        <v>13</v>
      </c>
      <c r="J230" s="48">
        <v>1</v>
      </c>
    </row>
    <row r="231" spans="1:10" x14ac:dyDescent="0.2">
      <c r="A231" s="44" t="s">
        <v>106</v>
      </c>
      <c r="B231" s="44" t="s">
        <v>52</v>
      </c>
      <c r="C231" s="44">
        <v>23.354439296612401</v>
      </c>
    </row>
    <row r="232" spans="1:10" ht="15" x14ac:dyDescent="0.2">
      <c r="A232" s="44" t="s">
        <v>106</v>
      </c>
      <c r="B232" s="44" t="s">
        <v>53</v>
      </c>
      <c r="C232" s="44">
        <v>27.176513947234401</v>
      </c>
      <c r="D232" s="44">
        <f t="shared" ref="D232" si="506">AVERAGE(C232:C233)</f>
        <v>27.197425398102901</v>
      </c>
      <c r="E232" s="44">
        <f t="shared" ref="E232:E263" si="507">STDEV(C232:C233)</f>
        <v>2.9573257427131013E-2</v>
      </c>
      <c r="F232" s="48">
        <f t="shared" ref="F232" si="508">D232-D304</f>
        <v>-1.9176962459183002</v>
      </c>
      <c r="G232" s="48">
        <f t="shared" ref="G232" si="509">F232-$F$286</f>
        <v>0.30414974888969937</v>
      </c>
      <c r="H232" s="48">
        <f t="shared" ref="H232" si="510">POWER(2,-G232)</f>
        <v>0.80991940123808281</v>
      </c>
      <c r="I232" s="46" t="s">
        <v>14</v>
      </c>
      <c r="J232" s="48">
        <v>1</v>
      </c>
    </row>
    <row r="233" spans="1:10" x14ac:dyDescent="0.2">
      <c r="A233" s="44" t="s">
        <v>106</v>
      </c>
      <c r="B233" s="44" t="s">
        <v>53</v>
      </c>
      <c r="C233" s="44">
        <v>27.218336848971401</v>
      </c>
    </row>
    <row r="234" spans="1:10" ht="15" x14ac:dyDescent="0.2">
      <c r="A234" s="44" t="s">
        <v>106</v>
      </c>
      <c r="B234" s="44" t="s">
        <v>54</v>
      </c>
      <c r="C234" s="44">
        <v>26.729825062546698</v>
      </c>
      <c r="D234" s="44">
        <f t="shared" ref="D234" si="511">AVERAGE(C234:C235)</f>
        <v>26.637241867186198</v>
      </c>
      <c r="E234" s="44">
        <f t="shared" ref="E234:E265" si="512">STDEV(C234:C235)</f>
        <v>0.13093241052665514</v>
      </c>
      <c r="F234" s="48">
        <f t="shared" ref="F234" si="513">D234-D306</f>
        <v>-2.4882523754124009</v>
      </c>
      <c r="G234" s="48">
        <f t="shared" ref="G234" si="514">F234-$F$286</f>
        <v>-0.26640638060440125</v>
      </c>
      <c r="H234" s="48">
        <f t="shared" ref="H234" si="515">POWER(2,-G234)</f>
        <v>1.2028080100334386</v>
      </c>
      <c r="I234" s="46" t="s">
        <v>15</v>
      </c>
      <c r="J234" s="48">
        <v>1</v>
      </c>
    </row>
    <row r="235" spans="1:10" x14ac:dyDescent="0.2">
      <c r="A235" s="44" t="s">
        <v>106</v>
      </c>
      <c r="B235" s="44" t="s">
        <v>54</v>
      </c>
      <c r="C235" s="44">
        <v>26.544658671825701</v>
      </c>
    </row>
    <row r="236" spans="1:10" ht="15" x14ac:dyDescent="0.2">
      <c r="A236" s="44" t="s">
        <v>106</v>
      </c>
      <c r="B236" s="44" t="s">
        <v>55</v>
      </c>
      <c r="C236" s="44">
        <v>22.610294850864499</v>
      </c>
      <c r="D236" s="44">
        <f t="shared" ref="D236" si="516">AVERAGE(C236:C237)</f>
        <v>22.603493077593299</v>
      </c>
      <c r="E236" s="44">
        <f t="shared" ref="E236:E267" si="517">STDEV(C236:C237)</f>
        <v>9.6191600083169355E-3</v>
      </c>
      <c r="F236" s="48">
        <f t="shared" ref="F236" si="518">D236-D308</f>
        <v>-6.5529596307090507</v>
      </c>
      <c r="G236" s="48">
        <f t="shared" ref="G236" si="519">F236-$F$286</f>
        <v>-4.3311136359010511</v>
      </c>
      <c r="H236" s="48">
        <f t="shared" ref="H236" si="520">POWER(2,-G236)</f>
        <v>20.127744877033312</v>
      </c>
      <c r="I236" s="46" t="s">
        <v>16</v>
      </c>
      <c r="J236" s="48">
        <v>1</v>
      </c>
    </row>
    <row r="237" spans="1:10" x14ac:dyDescent="0.2">
      <c r="A237" s="44" t="s">
        <v>106</v>
      </c>
      <c r="B237" s="44" t="s">
        <v>55</v>
      </c>
      <c r="C237" s="44">
        <v>22.5966913043221</v>
      </c>
    </row>
    <row r="238" spans="1:10" ht="15" x14ac:dyDescent="0.2">
      <c r="A238" s="44" t="s">
        <v>106</v>
      </c>
      <c r="B238" s="44" t="s">
        <v>56</v>
      </c>
      <c r="C238" s="44">
        <v>27.276985842972199</v>
      </c>
      <c r="D238" s="44">
        <f t="shared" ref="D238" si="521">AVERAGE(C238:C239)</f>
        <v>27.280989632204751</v>
      </c>
      <c r="E238" s="44">
        <f t="shared" ref="E238:E269" si="522">STDEV(C238:C239)</f>
        <v>5.6622130335561459E-3</v>
      </c>
      <c r="F238" s="48">
        <f t="shared" ref="F238" si="523">D238-D310</f>
        <v>-1.6392579157595506</v>
      </c>
      <c r="G238" s="48">
        <f t="shared" ref="G238" si="524">F238-$F$286</f>
        <v>0.582588079048449</v>
      </c>
      <c r="H238" s="48">
        <f t="shared" ref="H238" si="525">POWER(2,-G238)</f>
        <v>0.66776478586601729</v>
      </c>
      <c r="I238" s="46" t="s">
        <v>17</v>
      </c>
      <c r="J238" s="48">
        <v>1</v>
      </c>
    </row>
    <row r="239" spans="1:10" x14ac:dyDescent="0.2">
      <c r="A239" s="44" t="s">
        <v>106</v>
      </c>
      <c r="B239" s="44" t="s">
        <v>56</v>
      </c>
      <c r="C239" s="44">
        <v>27.284993421437299</v>
      </c>
    </row>
    <row r="240" spans="1:10" ht="15" x14ac:dyDescent="0.2">
      <c r="A240" s="44" t="s">
        <v>106</v>
      </c>
      <c r="B240" s="44" t="s">
        <v>57</v>
      </c>
      <c r="C240" s="44">
        <v>28.053772713831101</v>
      </c>
      <c r="D240" s="44">
        <f t="shared" ref="D240" si="526">AVERAGE(C240:C241)</f>
        <v>27.6003159744015</v>
      </c>
      <c r="E240" s="44">
        <f t="shared" ref="E240:E287" si="527">STDEV(C240:C241)</f>
        <v>0.64128467085082463</v>
      </c>
      <c r="F240" s="48">
        <f t="shared" ref="F240" si="528">D240-D312</f>
        <v>-1.961437842746701</v>
      </c>
      <c r="G240" s="48">
        <f t="shared" ref="G240" si="529">F240-$F$286</f>
        <v>0.26040815206129864</v>
      </c>
      <c r="H240" s="48">
        <f t="shared" ref="H240" si="530">POWER(2,-G240)</f>
        <v>0.83485169858007124</v>
      </c>
      <c r="I240" s="46" t="s">
        <v>18</v>
      </c>
      <c r="J240" s="48">
        <v>1</v>
      </c>
    </row>
    <row r="241" spans="1:10" x14ac:dyDescent="0.2">
      <c r="A241" s="44" t="s">
        <v>106</v>
      </c>
      <c r="B241" s="44" t="s">
        <v>57</v>
      </c>
      <c r="C241" s="44">
        <v>27.146859234971899</v>
      </c>
    </row>
    <row r="242" spans="1:10" ht="15" x14ac:dyDescent="0.2">
      <c r="A242" s="44" t="s">
        <v>106</v>
      </c>
      <c r="B242" s="44" t="s">
        <v>58</v>
      </c>
      <c r="C242" s="44">
        <v>23.544041971526301</v>
      </c>
      <c r="D242" s="44">
        <f t="shared" ref="D242" si="531">AVERAGE(C242:C243)</f>
        <v>23.78511269758415</v>
      </c>
      <c r="E242" s="44">
        <f t="shared" ref="E242:E287" si="532">STDEV(C242:C243)</f>
        <v>0.34092549028213925</v>
      </c>
      <c r="F242" s="48">
        <f t="shared" ref="F242" si="533">D242-D314</f>
        <v>-5.5143446542255994</v>
      </c>
      <c r="G242" s="48">
        <f t="shared" ref="G242" si="534">F242-$F$286</f>
        <v>-3.2924986594175998</v>
      </c>
      <c r="H242" s="48">
        <f t="shared" ref="H242" si="535">POWER(2,-G242)</f>
        <v>9.7980772041970479</v>
      </c>
      <c r="I242" s="46" t="s">
        <v>19</v>
      </c>
      <c r="J242" s="48">
        <f>H242/H218</f>
        <v>0.80312817180383511</v>
      </c>
    </row>
    <row r="243" spans="1:10" x14ac:dyDescent="0.2">
      <c r="A243" s="44" t="s">
        <v>106</v>
      </c>
      <c r="B243" s="44" t="s">
        <v>58</v>
      </c>
      <c r="C243" s="44">
        <v>24.026183423641999</v>
      </c>
    </row>
    <row r="244" spans="1:10" ht="15" x14ac:dyDescent="0.2">
      <c r="A244" s="44" t="s">
        <v>106</v>
      </c>
      <c r="B244" s="44" t="s">
        <v>59</v>
      </c>
      <c r="C244" s="44">
        <v>23.2509609686415</v>
      </c>
      <c r="D244" s="44">
        <f t="shared" ref="D244" si="536">AVERAGE(C244:C245)</f>
        <v>23.277107896452449</v>
      </c>
      <c r="E244" s="44">
        <f t="shared" ref="E244:E287" si="537">STDEV(C244:C245)</f>
        <v>3.6977339924636483E-2</v>
      </c>
      <c r="F244" s="48">
        <f t="shared" ref="F244" si="538">D244-D316</f>
        <v>-5.5064941894866024</v>
      </c>
      <c r="G244" s="48">
        <f t="shared" ref="G244" si="539">F244-$F$286</f>
        <v>-3.2846481946786028</v>
      </c>
      <c r="H244" s="48">
        <f t="shared" ref="H244" si="540">POWER(2,-G244)</f>
        <v>9.7449054965009907</v>
      </c>
      <c r="I244" s="46" t="s">
        <v>20</v>
      </c>
      <c r="J244" s="48">
        <f t="shared" ref="J244" si="541">H244/H220</f>
        <v>0.87612174151683497</v>
      </c>
    </row>
    <row r="245" spans="1:10" x14ac:dyDescent="0.2">
      <c r="A245" s="44" t="s">
        <v>106</v>
      </c>
      <c r="B245" s="44" t="s">
        <v>59</v>
      </c>
      <c r="C245" s="44">
        <v>23.303254824263401</v>
      </c>
    </row>
    <row r="246" spans="1:10" ht="15" x14ac:dyDescent="0.2">
      <c r="A246" s="44" t="s">
        <v>106</v>
      </c>
      <c r="B246" s="44" t="s">
        <v>60</v>
      </c>
      <c r="C246" s="44">
        <v>23.308626837791799</v>
      </c>
      <c r="D246" s="44">
        <f t="shared" ref="D246" si="542">AVERAGE(C246:C247)</f>
        <v>23.385773341501597</v>
      </c>
      <c r="E246" s="44">
        <f t="shared" ref="E246:E287" si="543">STDEV(C246:C247)</f>
        <v>0.10910163183606549</v>
      </c>
      <c r="F246" s="48">
        <f t="shared" ref="F246" si="544">D246-D318</f>
        <v>-5.6723418423766532</v>
      </c>
      <c r="G246" s="48">
        <f t="shared" ref="G246" si="545">F246-$F$286</f>
        <v>-3.4504958475686536</v>
      </c>
      <c r="H246" s="48">
        <f t="shared" ref="H246" si="546">POWER(2,-G246)</f>
        <v>10.932078712981166</v>
      </c>
      <c r="I246" s="46" t="s">
        <v>21</v>
      </c>
      <c r="J246" s="48">
        <f t="shared" ref="J246" si="547">H246/H222</f>
        <v>0.81857666381396532</v>
      </c>
    </row>
    <row r="247" spans="1:10" x14ac:dyDescent="0.2">
      <c r="A247" s="44" t="s">
        <v>106</v>
      </c>
      <c r="B247" s="44" t="s">
        <v>60</v>
      </c>
      <c r="C247" s="44">
        <v>23.462919845211399</v>
      </c>
    </row>
    <row r="248" spans="1:10" ht="15" x14ac:dyDescent="0.2">
      <c r="A248" s="44" t="s">
        <v>106</v>
      </c>
      <c r="B248" s="44" t="s">
        <v>61</v>
      </c>
      <c r="C248" s="44">
        <v>24.303855927350799</v>
      </c>
      <c r="D248" s="44">
        <f t="shared" ref="D248" si="548">AVERAGE(C248:C249)</f>
        <v>24.28027980630625</v>
      </c>
      <c r="E248" s="44">
        <f t="shared" ref="E248:E287" si="549">STDEV(C248:C249)</f>
        <v>3.3341670129350749E-2</v>
      </c>
      <c r="F248" s="48">
        <f t="shared" ref="F248" si="550">D248-D320</f>
        <v>-5.2331645718038509</v>
      </c>
      <c r="G248" s="48">
        <f t="shared" ref="G248" si="551">F248-$F$286</f>
        <v>-3.0113185769958513</v>
      </c>
      <c r="H248" s="48">
        <f t="shared" ref="H248" si="552">POWER(2,-G248)</f>
        <v>8.063010366682974</v>
      </c>
      <c r="I248" s="46" t="s">
        <v>22</v>
      </c>
      <c r="J248" s="48">
        <f t="shared" ref="J248" si="553">H248/H224</f>
        <v>0.45245030077674497</v>
      </c>
    </row>
    <row r="249" spans="1:10" x14ac:dyDescent="0.2">
      <c r="A249" s="44" t="s">
        <v>106</v>
      </c>
      <c r="B249" s="44" t="s">
        <v>61</v>
      </c>
      <c r="C249" s="44">
        <v>24.256703685261702</v>
      </c>
    </row>
    <row r="250" spans="1:10" ht="15" x14ac:dyDescent="0.2">
      <c r="A250" s="44" t="s">
        <v>106</v>
      </c>
      <c r="B250" s="44" t="s">
        <v>62</v>
      </c>
      <c r="C250" s="44">
        <v>24.0495977122653</v>
      </c>
      <c r="D250" s="44">
        <f t="shared" ref="D250" si="554">AVERAGE(C250:C251)</f>
        <v>24.062450759760949</v>
      </c>
      <c r="E250" s="44">
        <f t="shared" ref="E250:E287" si="555">STDEV(C250:C251)</f>
        <v>1.8176954086173577E-2</v>
      </c>
      <c r="F250" s="48">
        <f t="shared" ref="F250" si="556">D250-D322</f>
        <v>-5.3545352606876477</v>
      </c>
      <c r="G250" s="48">
        <f t="shared" ref="G250" si="557">F250-$F$286</f>
        <v>-3.1326892658796481</v>
      </c>
      <c r="H250" s="48">
        <f t="shared" ref="H250" si="558">POWER(2,-G250)</f>
        <v>8.770683436164358</v>
      </c>
      <c r="I250" s="46" t="s">
        <v>23</v>
      </c>
      <c r="J250" s="48">
        <f t="shared" ref="J250" si="559">H250/H226</f>
        <v>0.62017274378697007</v>
      </c>
    </row>
    <row r="251" spans="1:10" x14ac:dyDescent="0.2">
      <c r="A251" s="44" t="s">
        <v>106</v>
      </c>
      <c r="B251" s="44" t="s">
        <v>62</v>
      </c>
      <c r="C251" s="44">
        <v>24.075303807256599</v>
      </c>
    </row>
    <row r="252" spans="1:10" ht="15" x14ac:dyDescent="0.2">
      <c r="A252" s="44" t="s">
        <v>106</v>
      </c>
      <c r="B252" s="44" t="s">
        <v>63</v>
      </c>
      <c r="C252" s="44">
        <v>23.343104472176801</v>
      </c>
      <c r="D252" s="44">
        <f t="shared" ref="D252" si="560">AVERAGE(C252:C253)</f>
        <v>23.343104472176801</v>
      </c>
      <c r="F252" s="48">
        <f t="shared" ref="F252" si="561">D252-D324</f>
        <v>-5.3828075236099018</v>
      </c>
      <c r="G252" s="48">
        <f t="shared" ref="G252" si="562">F252-$F$286</f>
        <v>-3.1609615288019022</v>
      </c>
      <c r="H252" s="48">
        <f t="shared" ref="H252" si="563">POWER(2,-G252)</f>
        <v>8.9442562951972686</v>
      </c>
      <c r="I252" s="46" t="s">
        <v>24</v>
      </c>
      <c r="J252" s="48">
        <f t="shared" ref="J252" si="564">H252/H228</f>
        <v>7.6713029845195443E-2</v>
      </c>
    </row>
    <row r="253" spans="1:10" x14ac:dyDescent="0.2">
      <c r="A253" s="44" t="s">
        <v>106</v>
      </c>
      <c r="B253" s="44" t="s">
        <v>63</v>
      </c>
    </row>
    <row r="254" spans="1:10" ht="15" x14ac:dyDescent="0.2">
      <c r="A254" s="44" t="s">
        <v>106</v>
      </c>
      <c r="B254" s="44" t="s">
        <v>64</v>
      </c>
      <c r="C254" s="44">
        <v>22.1040933334436</v>
      </c>
      <c r="D254" s="44">
        <f t="shared" ref="D254" si="565">AVERAGE(C254:C255)</f>
        <v>22.686905581185151</v>
      </c>
      <c r="E254" s="44">
        <f t="shared" ref="E254:E287" si="566">STDEV(C254:C255)</f>
        <v>0.82422098507324892</v>
      </c>
      <c r="F254" s="48">
        <f t="shared" ref="F254" si="567">D254-D326</f>
        <v>-6.0311857886874023</v>
      </c>
      <c r="G254" s="48">
        <f t="shared" ref="G254" si="568">F254-$F$286</f>
        <v>-3.8093397938794027</v>
      </c>
      <c r="H254" s="48">
        <f t="shared" ref="H254" si="569">POWER(2,-G254)</f>
        <v>14.019274572316769</v>
      </c>
      <c r="I254" s="46" t="s">
        <v>25</v>
      </c>
      <c r="J254" s="48">
        <f t="shared" ref="J254" si="570">H254/H230</f>
        <v>1.1030648032877637</v>
      </c>
    </row>
    <row r="255" spans="1:10" x14ac:dyDescent="0.2">
      <c r="A255" s="44" t="s">
        <v>106</v>
      </c>
      <c r="B255" s="44" t="s">
        <v>64</v>
      </c>
      <c r="C255" s="44">
        <v>23.269717828926701</v>
      </c>
    </row>
    <row r="256" spans="1:10" ht="15" x14ac:dyDescent="0.2">
      <c r="A256" s="44" t="s">
        <v>106</v>
      </c>
      <c r="B256" s="44" t="s">
        <v>65</v>
      </c>
      <c r="C256" s="44">
        <v>26.303537058567098</v>
      </c>
      <c r="D256" s="44">
        <f t="shared" ref="D256" si="571">AVERAGE(C256:C257)</f>
        <v>26.281313368180449</v>
      </c>
      <c r="E256" s="44">
        <f t="shared" ref="E256:E287" si="572">STDEV(C256:C257)</f>
        <v>3.1429044350780304E-2</v>
      </c>
      <c r="F256" s="48">
        <f t="shared" ref="F256" si="573">D256-D328</f>
        <v>-1.8604698494914018</v>
      </c>
      <c r="G256" s="48">
        <f t="shared" ref="G256" si="574">F256-$F$286</f>
        <v>0.36137614531659779</v>
      </c>
      <c r="H256" s="48">
        <f t="shared" ref="H256" si="575">POWER(2,-G256)</f>
        <v>0.77842171132856952</v>
      </c>
      <c r="I256" s="46" t="s">
        <v>26</v>
      </c>
      <c r="J256" s="48">
        <f t="shared" ref="J256" si="576">H256/H232</f>
        <v>0.96111009334834507</v>
      </c>
    </row>
    <row r="257" spans="1:10" x14ac:dyDescent="0.2">
      <c r="A257" s="44" t="s">
        <v>106</v>
      </c>
      <c r="B257" s="44" t="s">
        <v>65</v>
      </c>
      <c r="C257" s="44">
        <v>26.259089677793799</v>
      </c>
    </row>
    <row r="258" spans="1:10" ht="15" x14ac:dyDescent="0.2">
      <c r="A258" s="44" t="s">
        <v>106</v>
      </c>
      <c r="B258" s="44" t="s">
        <v>66</v>
      </c>
      <c r="I258" s="46" t="s">
        <v>27</v>
      </c>
      <c r="J258" s="48">
        <f t="shared" ref="J258" si="577">H258/H234</f>
        <v>0</v>
      </c>
    </row>
    <row r="259" spans="1:10" x14ac:dyDescent="0.2">
      <c r="A259" s="44" t="s">
        <v>106</v>
      </c>
      <c r="B259" s="44" t="s">
        <v>66</v>
      </c>
    </row>
    <row r="260" spans="1:10" ht="15" x14ac:dyDescent="0.2">
      <c r="A260" s="44" t="s">
        <v>106</v>
      </c>
      <c r="B260" s="44" t="s">
        <v>67</v>
      </c>
      <c r="C260" s="44">
        <v>23.3654553178486</v>
      </c>
      <c r="D260" s="44">
        <f t="shared" ref="D260" si="578">AVERAGE(C260:C261)</f>
        <v>23.342015819223299</v>
      </c>
      <c r="E260" s="44">
        <f t="shared" ref="E260:E287" si="579">STDEV(C260:C261)</f>
        <v>3.3148456851123415E-2</v>
      </c>
      <c r="F260" s="48">
        <f t="shared" ref="F260" si="580">D260-D332</f>
        <v>-5.6290004187072</v>
      </c>
      <c r="G260" s="48">
        <f t="shared" ref="G260:G284" si="581">F260-$F$286</f>
        <v>-3.4071544238992004</v>
      </c>
      <c r="H260" s="48">
        <f t="shared" ref="H260:H284" si="582">POWER(2,-G260)</f>
        <v>10.60854154389072</v>
      </c>
      <c r="I260" s="46" t="s">
        <v>28</v>
      </c>
      <c r="J260" s="48">
        <f t="shared" ref="J260" si="583">H260/H236</f>
        <v>0.5270606125376498</v>
      </c>
    </row>
    <row r="261" spans="1:10" x14ac:dyDescent="0.2">
      <c r="A261" s="44" t="s">
        <v>106</v>
      </c>
      <c r="B261" s="44" t="s">
        <v>67</v>
      </c>
      <c r="C261" s="44">
        <v>23.318576320598002</v>
      </c>
    </row>
    <row r="262" spans="1:10" ht="15" x14ac:dyDescent="0.2">
      <c r="A262" s="44" t="s">
        <v>106</v>
      </c>
      <c r="B262" s="44" t="s">
        <v>70</v>
      </c>
      <c r="C262" s="44">
        <v>24.311432071416501</v>
      </c>
      <c r="D262" s="44">
        <f t="shared" ref="D262" si="584">AVERAGE(C262:C263)</f>
        <v>24.6709737864301</v>
      </c>
      <c r="E262" s="44">
        <f t="shared" ref="E262:E287" si="585">STDEV(C262:C263)</f>
        <v>0.50846876961111354</v>
      </c>
      <c r="F262" s="48">
        <f t="shared" ref="F262" si="586">D262-D334</f>
        <v>-5.1310384580083515</v>
      </c>
      <c r="G262" s="48">
        <f t="shared" si="581"/>
        <v>-2.9091924632003519</v>
      </c>
      <c r="H262" s="48">
        <f t="shared" si="582"/>
        <v>7.5119760492852272</v>
      </c>
      <c r="I262" s="46" t="s">
        <v>31</v>
      </c>
      <c r="J262" s="48">
        <f>H262/H218</f>
        <v>0.61574117710690679</v>
      </c>
    </row>
    <row r="263" spans="1:10" x14ac:dyDescent="0.2">
      <c r="A263" s="44" t="s">
        <v>106</v>
      </c>
      <c r="B263" s="44" t="s">
        <v>70</v>
      </c>
      <c r="C263" s="44">
        <v>25.030515501443698</v>
      </c>
    </row>
    <row r="264" spans="1:10" ht="15" x14ac:dyDescent="0.2">
      <c r="A264" s="44" t="s">
        <v>106</v>
      </c>
      <c r="B264" s="44" t="s">
        <v>71</v>
      </c>
      <c r="C264" s="44">
        <v>24.3040051753764</v>
      </c>
      <c r="D264" s="44">
        <f t="shared" ref="D264" si="587">AVERAGE(C264:C265)</f>
        <v>24.33636536782555</v>
      </c>
      <c r="E264" s="44">
        <f t="shared" ref="E264:E287" si="588">STDEV(C264:C265)</f>
        <v>4.5764223042592145E-2</v>
      </c>
      <c r="F264" s="48">
        <f t="shared" ref="F264" si="589">D264-D336</f>
        <v>-4.9169116200425478</v>
      </c>
      <c r="G264" s="48">
        <f t="shared" si="581"/>
        <v>-2.6950656252345482</v>
      </c>
      <c r="H264" s="48">
        <f t="shared" si="582"/>
        <v>6.4758322979914471</v>
      </c>
      <c r="I264" s="46" t="s">
        <v>32</v>
      </c>
      <c r="J264" s="48">
        <f t="shared" ref="J264" si="590">H264/H220</f>
        <v>0.58221369850373661</v>
      </c>
    </row>
    <row r="265" spans="1:10" x14ac:dyDescent="0.2">
      <c r="A265" s="44" t="s">
        <v>106</v>
      </c>
      <c r="B265" s="44" t="s">
        <v>71</v>
      </c>
      <c r="C265" s="44">
        <v>24.368725560274701</v>
      </c>
    </row>
    <row r="266" spans="1:10" ht="15" x14ac:dyDescent="0.2">
      <c r="A266" s="44" t="s">
        <v>106</v>
      </c>
      <c r="B266" s="44" t="s">
        <v>72</v>
      </c>
      <c r="C266" s="44">
        <v>23.916611817813099</v>
      </c>
      <c r="D266" s="44">
        <f t="shared" ref="D266" si="591">AVERAGE(C266:C267)</f>
        <v>23.912431565286649</v>
      </c>
      <c r="E266" s="44">
        <f t="shared" ref="E266:E287" si="592">STDEV(C266:C267)</f>
        <v>5.9117698170491079E-3</v>
      </c>
      <c r="F266" s="48">
        <f t="shared" ref="F266" si="593">D266-D338</f>
        <v>-5.1461054157213475</v>
      </c>
      <c r="G266" s="48">
        <f t="shared" si="581"/>
        <v>-2.9242594209133479</v>
      </c>
      <c r="H266" s="48">
        <f t="shared" si="582"/>
        <v>7.5908393594191717</v>
      </c>
      <c r="I266" s="46" t="s">
        <v>33</v>
      </c>
      <c r="J266" s="48">
        <f t="shared" ref="J266" si="594">H266/H222</f>
        <v>0.56838997609875586</v>
      </c>
    </row>
    <row r="267" spans="1:10" x14ac:dyDescent="0.2">
      <c r="A267" s="44" t="s">
        <v>106</v>
      </c>
      <c r="B267" s="44" t="s">
        <v>72</v>
      </c>
      <c r="C267" s="44">
        <v>23.9082513127602</v>
      </c>
    </row>
    <row r="268" spans="1:10" ht="15" x14ac:dyDescent="0.2">
      <c r="A268" s="44" t="s">
        <v>106</v>
      </c>
      <c r="B268" s="44" t="s">
        <v>73</v>
      </c>
      <c r="C268" s="44">
        <v>24.449315743069601</v>
      </c>
      <c r="D268" s="44">
        <f t="shared" ref="D268" si="595">AVERAGE(C268:C269)</f>
        <v>24.477332599454101</v>
      </c>
      <c r="E268" s="44">
        <f t="shared" ref="E268:E287" si="596">STDEV(C268:C269)</f>
        <v>3.9621818274019484E-2</v>
      </c>
      <c r="F268" s="48">
        <f t="shared" ref="F268" si="597">D268-D340</f>
        <v>-4.6415162422445988</v>
      </c>
      <c r="G268" s="48">
        <f t="shared" si="581"/>
        <v>-2.4196702474365992</v>
      </c>
      <c r="H268" s="48">
        <f t="shared" si="582"/>
        <v>5.3504871342595894</v>
      </c>
      <c r="I268" s="46" t="s">
        <v>34</v>
      </c>
      <c r="J268" s="48">
        <f t="shared" ref="J268" si="598">H268/H224</f>
        <v>0.30023891860550289</v>
      </c>
    </row>
    <row r="269" spans="1:10" x14ac:dyDescent="0.2">
      <c r="A269" s="44" t="s">
        <v>106</v>
      </c>
      <c r="B269" s="44" t="s">
        <v>73</v>
      </c>
      <c r="C269" s="44">
        <v>24.505349455838601</v>
      </c>
    </row>
    <row r="270" spans="1:10" ht="15" x14ac:dyDescent="0.2">
      <c r="A270" s="44" t="s">
        <v>106</v>
      </c>
      <c r="B270" s="44" t="s">
        <v>74</v>
      </c>
      <c r="C270" s="44">
        <v>24.352255921495601</v>
      </c>
      <c r="D270" s="44">
        <f t="shared" ref="D270" si="599">AVERAGE(C270:C271)</f>
        <v>24.358367656215648</v>
      </c>
      <c r="E270" s="44">
        <f t="shared" ref="E270:E287" si="600">STDEV(C270:C271)</f>
        <v>8.643298130719828E-3</v>
      </c>
      <c r="F270" s="48">
        <f t="shared" ref="F270" si="601">D270-D342</f>
        <v>-4.6838891272441501</v>
      </c>
      <c r="G270" s="48">
        <f t="shared" si="581"/>
        <v>-2.4620431324361505</v>
      </c>
      <c r="H270" s="48">
        <f t="shared" si="582"/>
        <v>5.5099649151881929</v>
      </c>
      <c r="I270" s="46" t="s">
        <v>35</v>
      </c>
      <c r="J270" s="48">
        <f t="shared" ref="J270" si="602">H270/H226</f>
        <v>0.38960818555282378</v>
      </c>
    </row>
    <row r="271" spans="1:10" x14ac:dyDescent="0.2">
      <c r="A271" s="44" t="s">
        <v>106</v>
      </c>
      <c r="B271" s="44" t="s">
        <v>74</v>
      </c>
      <c r="C271" s="44">
        <v>24.364479390935699</v>
      </c>
    </row>
    <row r="272" spans="1:10" ht="15" x14ac:dyDescent="0.2">
      <c r="A272" s="44" t="s">
        <v>106</v>
      </c>
      <c r="B272" s="44" t="s">
        <v>75</v>
      </c>
      <c r="C272" s="44">
        <v>23.173905690542199</v>
      </c>
      <c r="D272" s="44">
        <f t="shared" ref="D272" si="603">AVERAGE(C272:C273)</f>
        <v>22.779458551160449</v>
      </c>
      <c r="E272" s="44">
        <f t="shared" ref="E272:E287" si="604">STDEV(C272:C273)</f>
        <v>0.55783249415294156</v>
      </c>
      <c r="F272" s="48">
        <f t="shared" ref="F272" si="605">D272-D344</f>
        <v>-5.9373993512615009</v>
      </c>
      <c r="G272" s="48">
        <f t="shared" si="581"/>
        <v>-3.7155533564535013</v>
      </c>
      <c r="H272" s="48">
        <f t="shared" si="582"/>
        <v>13.136903532189487</v>
      </c>
      <c r="I272" s="46" t="s">
        <v>36</v>
      </c>
      <c r="J272" s="48">
        <f t="shared" ref="J272" si="606">H272/H228</f>
        <v>0.1126724950043573</v>
      </c>
    </row>
    <row r="273" spans="1:10" x14ac:dyDescent="0.2">
      <c r="A273" s="44" t="s">
        <v>106</v>
      </c>
      <c r="B273" s="44" t="s">
        <v>75</v>
      </c>
      <c r="C273" s="44">
        <v>22.385011411778699</v>
      </c>
    </row>
    <row r="274" spans="1:10" ht="15" x14ac:dyDescent="0.2">
      <c r="A274" s="44" t="s">
        <v>106</v>
      </c>
      <c r="B274" s="44" t="s">
        <v>76</v>
      </c>
      <c r="C274" s="44">
        <v>23.5131412691101</v>
      </c>
      <c r="D274" s="44">
        <f t="shared" ref="D274" si="607">AVERAGE(C274:C275)</f>
        <v>23.71660274413475</v>
      </c>
      <c r="E274" s="44">
        <f t="shared" ref="E274:E287" si="608">STDEV(C274:C275)</f>
        <v>0.28773797740029439</v>
      </c>
      <c r="F274" s="48">
        <f t="shared" ref="F274" si="609">D274-D346</f>
        <v>-5.4249467961713016</v>
      </c>
      <c r="G274" s="48">
        <f t="shared" si="581"/>
        <v>-3.203100801363302</v>
      </c>
      <c r="H274" s="48">
        <f t="shared" si="582"/>
        <v>9.2093593677470995</v>
      </c>
      <c r="I274" s="46" t="s">
        <v>37</v>
      </c>
      <c r="J274" s="48">
        <f t="shared" ref="J274" si="610">H274/H230</f>
        <v>0.72461097234302341</v>
      </c>
    </row>
    <row r="275" spans="1:10" x14ac:dyDescent="0.2">
      <c r="A275" s="44" t="s">
        <v>106</v>
      </c>
      <c r="B275" s="44" t="s">
        <v>76</v>
      </c>
      <c r="C275" s="44">
        <v>23.9200642191594</v>
      </c>
    </row>
    <row r="276" spans="1:10" ht="15" x14ac:dyDescent="0.2">
      <c r="A276" s="44" t="s">
        <v>106</v>
      </c>
      <c r="B276" s="44" t="s">
        <v>77</v>
      </c>
      <c r="C276" s="44">
        <v>27.0424456985753</v>
      </c>
      <c r="D276" s="44">
        <f t="shared" ref="D276" si="611">AVERAGE(C276:C277)</f>
        <v>27.08280298785975</v>
      </c>
      <c r="E276" s="44">
        <f t="shared" ref="E276:E287" si="612">STDEV(C276:C277)</f>
        <v>5.7073825846684724E-2</v>
      </c>
      <c r="F276" s="48">
        <f t="shared" ref="F276" si="613">D276-D348</f>
        <v>-2.0588912347615498</v>
      </c>
      <c r="G276" s="48">
        <f t="shared" si="581"/>
        <v>0.16295476004644982</v>
      </c>
      <c r="H276" s="48">
        <f t="shared" si="582"/>
        <v>0.89319386063869144</v>
      </c>
      <c r="I276" s="46" t="s">
        <v>38</v>
      </c>
      <c r="J276" s="48">
        <f t="shared" ref="J276" si="614">H276/H232</f>
        <v>1.1028182054576186</v>
      </c>
    </row>
    <row r="277" spans="1:10" x14ac:dyDescent="0.2">
      <c r="A277" s="44" t="s">
        <v>106</v>
      </c>
      <c r="B277" s="44" t="s">
        <v>77</v>
      </c>
      <c r="C277" s="44">
        <v>27.123160277144201</v>
      </c>
    </row>
    <row r="278" spans="1:10" ht="15" x14ac:dyDescent="0.2">
      <c r="A278" s="44" t="s">
        <v>106</v>
      </c>
      <c r="B278" s="44" t="s">
        <v>78</v>
      </c>
      <c r="C278" s="44">
        <v>31.570550489035998</v>
      </c>
      <c r="D278" s="44">
        <f t="shared" ref="D278" si="615">AVERAGE(C278:C279)</f>
        <v>31.480815771868201</v>
      </c>
      <c r="E278" s="44">
        <f t="shared" ref="E278:E287" si="616">STDEV(C278:C279)</f>
        <v>0.12690405403441501</v>
      </c>
      <c r="F278" s="48">
        <f t="shared" ref="F278" si="617">D278-D350</f>
        <v>-1.1802740179976965</v>
      </c>
      <c r="G278" s="48">
        <f t="shared" si="581"/>
        <v>1.0415719768103031</v>
      </c>
      <c r="H278" s="48">
        <f t="shared" si="582"/>
        <v>0.48579785439021944</v>
      </c>
      <c r="I278" s="46" t="s">
        <v>39</v>
      </c>
      <c r="J278" s="48">
        <f t="shared" ref="J278" si="618">H278/H234</f>
        <v>0.40388644766068199</v>
      </c>
    </row>
    <row r="279" spans="1:10" x14ac:dyDescent="0.2">
      <c r="A279" s="44" t="s">
        <v>106</v>
      </c>
      <c r="B279" s="44" t="s">
        <v>78</v>
      </c>
      <c r="C279" s="44">
        <v>31.3910810547004</v>
      </c>
    </row>
    <row r="280" spans="1:10" ht="15" x14ac:dyDescent="0.2">
      <c r="A280" s="44" t="s">
        <v>106</v>
      </c>
      <c r="B280" s="44" t="s">
        <v>79</v>
      </c>
      <c r="C280" s="44">
        <v>24.738420079375199</v>
      </c>
      <c r="D280" s="44">
        <f t="shared" ref="D280" si="619">AVERAGE(C280:C281)</f>
        <v>24.845085902256351</v>
      </c>
      <c r="E280" s="44">
        <f t="shared" ref="E280:E287" si="620">STDEV(C280:C281)</f>
        <v>0.15084825336020796</v>
      </c>
      <c r="F280" s="48">
        <f t="shared" ref="F280" si="621">D280-D352</f>
        <v>-4.8796539032449999</v>
      </c>
      <c r="G280" s="48">
        <f t="shared" si="581"/>
        <v>-2.6578079084370003</v>
      </c>
      <c r="H280" s="48">
        <f t="shared" si="582"/>
        <v>6.3107344109460826</v>
      </c>
      <c r="I280" s="46" t="s">
        <v>40</v>
      </c>
      <c r="J280" s="48">
        <f t="shared" ref="J280" si="622">H280/H236</f>
        <v>0.31353410178340063</v>
      </c>
    </row>
    <row r="281" spans="1:10" x14ac:dyDescent="0.2">
      <c r="A281" s="44" t="s">
        <v>106</v>
      </c>
      <c r="B281" s="44" t="s">
        <v>79</v>
      </c>
      <c r="C281" s="44">
        <v>24.951751725137498</v>
      </c>
    </row>
    <row r="282" spans="1:10" ht="15" x14ac:dyDescent="0.2">
      <c r="A282" s="44" t="s">
        <v>106</v>
      </c>
      <c r="B282" s="44" t="s">
        <v>80</v>
      </c>
      <c r="C282" s="44">
        <v>28.5449825708383</v>
      </c>
      <c r="D282" s="44">
        <f t="shared" ref="D282" si="623">AVERAGE(C282:C283)</f>
        <v>28.764258766315749</v>
      </c>
      <c r="E282" s="44">
        <f t="shared" ref="E282:E287" si="624">STDEV(C282:C283)</f>
        <v>0.31010336954978374</v>
      </c>
      <c r="F282" s="48">
        <f t="shared" ref="F282" si="625">D282-D354</f>
        <v>-1.7821505820525019</v>
      </c>
      <c r="G282" s="48">
        <f t="shared" si="581"/>
        <v>0.43969541275549773</v>
      </c>
      <c r="H282" s="48">
        <f t="shared" si="582"/>
        <v>0.7372902517270925</v>
      </c>
      <c r="I282" s="46" t="s">
        <v>41</v>
      </c>
      <c r="J282" s="48">
        <f t="shared" ref="J282" si="626">H282/H238</f>
        <v>1.1041166999707963</v>
      </c>
    </row>
    <row r="283" spans="1:10" x14ac:dyDescent="0.2">
      <c r="A283" s="44" t="s">
        <v>106</v>
      </c>
      <c r="B283" s="44" t="s">
        <v>80</v>
      </c>
      <c r="C283" s="44">
        <v>28.9835349617932</v>
      </c>
    </row>
    <row r="284" spans="1:10" ht="15" x14ac:dyDescent="0.2">
      <c r="A284" s="44" t="s">
        <v>106</v>
      </c>
      <c r="B284" s="44" t="s">
        <v>81</v>
      </c>
      <c r="C284" s="44">
        <v>29.092038250852401</v>
      </c>
      <c r="D284" s="44">
        <f t="shared" ref="D284" si="627">AVERAGE(C284:C285)</f>
        <v>27.812529326350251</v>
      </c>
      <c r="E284" s="44">
        <f t="shared" ref="E284:E287" si="628">STDEV(C284:C285)</f>
        <v>1.8094988742083549</v>
      </c>
      <c r="F284" s="48">
        <f t="shared" ref="F284" si="629">D284-D356</f>
        <v>-2.286178131093898</v>
      </c>
      <c r="G284" s="48">
        <f t="shared" si="581"/>
        <v>-6.43321362858984E-2</v>
      </c>
      <c r="H284" s="48">
        <f t="shared" si="582"/>
        <v>1.0456007900118409</v>
      </c>
      <c r="I284" s="46" t="s">
        <v>42</v>
      </c>
      <c r="J284" s="48">
        <f t="shared" ref="J284" si="630">H284/H240</f>
        <v>1.2524389562723715</v>
      </c>
    </row>
    <row r="285" spans="1:10" x14ac:dyDescent="0.2">
      <c r="A285" s="44" t="s">
        <v>106</v>
      </c>
      <c r="B285" s="44" t="s">
        <v>81</v>
      </c>
      <c r="C285" s="44">
        <v>26.533020401848098</v>
      </c>
    </row>
    <row r="286" spans="1:10" x14ac:dyDescent="0.2">
      <c r="A286" s="44" t="s">
        <v>106</v>
      </c>
      <c r="B286" s="44" t="s">
        <v>87</v>
      </c>
      <c r="C286" s="44">
        <v>24.118975752710199</v>
      </c>
      <c r="D286" s="44">
        <f t="shared" ref="D286" si="631">AVERAGE(C286:C287)</f>
        <v>24.22234040291805</v>
      </c>
      <c r="E286" s="44">
        <f t="shared" ref="E286:E287" si="632">STDEV(C286:C287)</f>
        <v>0.14617969019389401</v>
      </c>
      <c r="F286" s="48">
        <f t="shared" ref="F286" si="633">D286-D358</f>
        <v>-2.2218459948079996</v>
      </c>
    </row>
    <row r="287" spans="1:10" x14ac:dyDescent="0.2">
      <c r="A287" s="44" t="s">
        <v>106</v>
      </c>
      <c r="B287" s="44" t="s">
        <v>87</v>
      </c>
      <c r="C287" s="44">
        <v>24.325705053125901</v>
      </c>
    </row>
    <row r="288" spans="1:10" x14ac:dyDescent="0.2">
      <c r="A288" s="44" t="s">
        <v>106</v>
      </c>
      <c r="B288" s="44" t="s">
        <v>88</v>
      </c>
      <c r="F288" s="48">
        <f t="shared" ref="F288" si="634">D288-D360</f>
        <v>0</v>
      </c>
    </row>
    <row r="289" spans="1:8" x14ac:dyDescent="0.2">
      <c r="A289" s="44" t="s">
        <v>106</v>
      </c>
      <c r="B289" s="44" t="s">
        <v>88</v>
      </c>
    </row>
    <row r="290" spans="1:8" x14ac:dyDescent="0.2">
      <c r="A290" s="44" t="s">
        <v>107</v>
      </c>
      <c r="B290" s="44" t="s">
        <v>46</v>
      </c>
      <c r="C290" s="44">
        <v>29.4426297066112</v>
      </c>
      <c r="D290" s="44">
        <f>AVERAGE(C290:C291)</f>
        <v>29.391774467055949</v>
      </c>
      <c r="E290" s="44">
        <f>STDEV(C290:C291)</f>
        <v>7.1920169496768119E-2</v>
      </c>
      <c r="F290" s="48">
        <f t="shared" ref="F290" si="635">D290-D362</f>
        <v>29.391774467055949</v>
      </c>
      <c r="G290" s="48" t="s">
        <v>109</v>
      </c>
      <c r="H290" s="48" t="s">
        <v>110</v>
      </c>
    </row>
    <row r="291" spans="1:8" x14ac:dyDescent="0.2">
      <c r="A291" s="44" t="s">
        <v>107</v>
      </c>
      <c r="B291" s="44" t="s">
        <v>46</v>
      </c>
      <c r="C291" s="44">
        <v>29.340919227500699</v>
      </c>
      <c r="G291" s="48">
        <f>AVERAGE(C290:C357)</f>
        <v>29.327302078348094</v>
      </c>
      <c r="H291" s="48">
        <f>STDEV(C290:C357)</f>
        <v>0.73390262822154795</v>
      </c>
    </row>
    <row r="292" spans="1:8" x14ac:dyDescent="0.2">
      <c r="A292" s="44" t="s">
        <v>107</v>
      </c>
      <c r="B292" s="44" t="s">
        <v>47</v>
      </c>
      <c r="C292" s="44">
        <v>29.498795430491601</v>
      </c>
      <c r="D292" s="44">
        <f t="shared" ref="D292" si="636">AVERAGE(C292:C293)</f>
        <v>29.535537245523649</v>
      </c>
      <c r="E292" s="44">
        <f t="shared" ref="E292:E323" si="637">STDEV(C292:C293)</f>
        <v>5.1960773124528743E-2</v>
      </c>
      <c r="F292" s="48">
        <f t="shared" ref="F292" si="638">D292-D364</f>
        <v>29.535537245523649</v>
      </c>
    </row>
    <row r="293" spans="1:8" x14ac:dyDescent="0.2">
      <c r="A293" s="44" t="s">
        <v>107</v>
      </c>
      <c r="B293" s="44" t="s">
        <v>47</v>
      </c>
      <c r="C293" s="44">
        <v>29.572279060555701</v>
      </c>
    </row>
    <row r="294" spans="1:8" x14ac:dyDescent="0.2">
      <c r="A294" s="44" t="s">
        <v>107</v>
      </c>
      <c r="B294" s="44" t="s">
        <v>48</v>
      </c>
      <c r="C294" s="44">
        <v>29.299325072065699</v>
      </c>
      <c r="D294" s="44">
        <f t="shared" ref="D294" si="639">AVERAGE(C294:C295)</f>
        <v>29.28157547229355</v>
      </c>
      <c r="E294" s="44">
        <f t="shared" ref="E294:E325" si="640">STDEV(C294:C295)</f>
        <v>2.5101724724466985E-2</v>
      </c>
      <c r="F294" s="48">
        <f t="shared" ref="F294" si="641">D294-D366</f>
        <v>29.28157547229355</v>
      </c>
    </row>
    <row r="295" spans="1:8" x14ac:dyDescent="0.2">
      <c r="A295" s="44" t="s">
        <v>107</v>
      </c>
      <c r="B295" s="44" t="s">
        <v>48</v>
      </c>
      <c r="C295" s="44">
        <v>29.263825872521402</v>
      </c>
    </row>
    <row r="296" spans="1:8" x14ac:dyDescent="0.2">
      <c r="A296" s="44" t="s">
        <v>107</v>
      </c>
      <c r="B296" s="44" t="s">
        <v>49</v>
      </c>
      <c r="C296" s="44">
        <v>29.215081003442702</v>
      </c>
      <c r="D296" s="44">
        <f t="shared" ref="D296" si="642">AVERAGE(C296:C297)</f>
        <v>29.145837984503153</v>
      </c>
      <c r="E296" s="44">
        <f t="shared" ref="E296:E327" si="643">STDEV(C296:C297)</f>
        <v>9.7924416483969462E-2</v>
      </c>
      <c r="F296" s="48">
        <f t="shared" ref="F296" si="644">D296-D368</f>
        <v>29.145837984503153</v>
      </c>
    </row>
    <row r="297" spans="1:8" x14ac:dyDescent="0.2">
      <c r="A297" s="44" t="s">
        <v>107</v>
      </c>
      <c r="B297" s="44" t="s">
        <v>49</v>
      </c>
      <c r="C297" s="44">
        <v>29.076594965563601</v>
      </c>
    </row>
    <row r="298" spans="1:8" x14ac:dyDescent="0.2">
      <c r="A298" s="44" t="s">
        <v>107</v>
      </c>
      <c r="B298" s="44" t="s">
        <v>50</v>
      </c>
      <c r="C298" s="44">
        <v>29.1317152625635</v>
      </c>
      <c r="D298" s="44">
        <f t="shared" ref="D298" si="645">AVERAGE(C298:C299)</f>
        <v>29.162270490524698</v>
      </c>
      <c r="E298" s="44">
        <f t="shared" ref="E298:E329" si="646">STDEV(C298:C299)</f>
        <v>4.3211617784130379E-2</v>
      </c>
      <c r="F298" s="48">
        <f t="shared" ref="F298" si="647">D298-D370</f>
        <v>29.162270490524698</v>
      </c>
    </row>
    <row r="299" spans="1:8" x14ac:dyDescent="0.2">
      <c r="A299" s="44" t="s">
        <v>107</v>
      </c>
      <c r="B299" s="44" t="s">
        <v>50</v>
      </c>
      <c r="C299" s="44">
        <v>29.192825718485899</v>
      </c>
    </row>
    <row r="300" spans="1:8" x14ac:dyDescent="0.2">
      <c r="A300" s="44" t="s">
        <v>107</v>
      </c>
      <c r="B300" s="44" t="s">
        <v>51</v>
      </c>
      <c r="C300" s="44">
        <v>29.339286920513199</v>
      </c>
      <c r="D300" s="44">
        <f t="shared" ref="D300" si="648">AVERAGE(C300:C301)</f>
        <v>29.282805794393649</v>
      </c>
      <c r="E300" s="44">
        <f t="shared" ref="E300:E331" si="649">STDEV(C300:C301)</f>
        <v>7.9876374576373074E-2</v>
      </c>
      <c r="F300" s="48">
        <f t="shared" ref="F300" si="650">D300-D372</f>
        <v>29.282805794393649</v>
      </c>
    </row>
    <row r="301" spans="1:8" x14ac:dyDescent="0.2">
      <c r="A301" s="44" t="s">
        <v>107</v>
      </c>
      <c r="B301" s="44" t="s">
        <v>51</v>
      </c>
      <c r="C301" s="44">
        <v>29.226324668274099</v>
      </c>
    </row>
    <row r="302" spans="1:8" x14ac:dyDescent="0.2">
      <c r="A302" s="44" t="s">
        <v>107</v>
      </c>
      <c r="B302" s="44" t="s">
        <v>52</v>
      </c>
      <c r="C302" s="44">
        <v>29.192479742941298</v>
      </c>
      <c r="D302" s="44">
        <f t="shared" ref="D302" si="651">AVERAGE(C302:C303)</f>
        <v>29.187709424708249</v>
      </c>
      <c r="E302" s="44">
        <f t="shared" ref="E302:E333" si="652">STDEV(C302:C303)</f>
        <v>6.7462487420141323E-3</v>
      </c>
      <c r="F302" s="48">
        <f t="shared" ref="F302" si="653">D302-D374</f>
        <v>29.187709424708249</v>
      </c>
    </row>
    <row r="303" spans="1:8" x14ac:dyDescent="0.2">
      <c r="A303" s="44" t="s">
        <v>107</v>
      </c>
      <c r="B303" s="44" t="s">
        <v>52</v>
      </c>
      <c r="C303" s="44">
        <v>29.1829391064752</v>
      </c>
    </row>
    <row r="304" spans="1:8" x14ac:dyDescent="0.2">
      <c r="A304" s="44" t="s">
        <v>107</v>
      </c>
      <c r="B304" s="44" t="s">
        <v>53</v>
      </c>
      <c r="C304" s="44">
        <v>29.113657784946898</v>
      </c>
      <c r="D304" s="44">
        <f t="shared" ref="D304" si="654">AVERAGE(C304:C305)</f>
        <v>29.115121644021201</v>
      </c>
      <c r="E304" s="44">
        <f t="shared" ref="E304:E335" si="655">STDEV(C304:C305)</f>
        <v>2.0702093562791151E-3</v>
      </c>
      <c r="F304" s="48">
        <f t="shared" ref="F304" si="656">D304-D376</f>
        <v>29.115121644021201</v>
      </c>
    </row>
    <row r="305" spans="1:6" x14ac:dyDescent="0.2">
      <c r="A305" s="44" t="s">
        <v>107</v>
      </c>
      <c r="B305" s="44" t="s">
        <v>53</v>
      </c>
      <c r="C305" s="44">
        <v>29.1165855030955</v>
      </c>
    </row>
    <row r="306" spans="1:6" x14ac:dyDescent="0.2">
      <c r="A306" s="44" t="s">
        <v>107</v>
      </c>
      <c r="B306" s="44" t="s">
        <v>54</v>
      </c>
      <c r="C306" s="44">
        <v>29.120720685848401</v>
      </c>
      <c r="D306" s="44">
        <f t="shared" ref="D306" si="657">AVERAGE(C306:C307)</f>
        <v>29.125494242598599</v>
      </c>
      <c r="E306" s="44">
        <f t="shared" ref="E306:E337" si="658">STDEV(C306:C307)</f>
        <v>6.7508286968902768E-3</v>
      </c>
      <c r="F306" s="48">
        <f t="shared" ref="F306" si="659">D306-D378</f>
        <v>29.125494242598599</v>
      </c>
    </row>
    <row r="307" spans="1:6" x14ac:dyDescent="0.2">
      <c r="A307" s="44" t="s">
        <v>107</v>
      </c>
      <c r="B307" s="44" t="s">
        <v>54</v>
      </c>
      <c r="C307" s="44">
        <v>29.1302677993488</v>
      </c>
    </row>
    <row r="308" spans="1:6" x14ac:dyDescent="0.2">
      <c r="A308" s="44" t="s">
        <v>107</v>
      </c>
      <c r="B308" s="44" t="s">
        <v>55</v>
      </c>
      <c r="C308" s="44">
        <v>29.163065094428799</v>
      </c>
      <c r="D308" s="44">
        <f t="shared" ref="D308" si="660">AVERAGE(C308:C309)</f>
        <v>29.15645270830235</v>
      </c>
      <c r="E308" s="44">
        <f t="shared" ref="E308:E339" si="661">STDEV(C308:C309)</f>
        <v>9.3513261396713839E-3</v>
      </c>
      <c r="F308" s="48">
        <f t="shared" ref="F308" si="662">D308-D380</f>
        <v>29.15645270830235</v>
      </c>
    </row>
    <row r="309" spans="1:6" x14ac:dyDescent="0.2">
      <c r="A309" s="44" t="s">
        <v>107</v>
      </c>
      <c r="B309" s="44" t="s">
        <v>55</v>
      </c>
      <c r="C309" s="44">
        <v>29.149840322175901</v>
      </c>
    </row>
    <row r="310" spans="1:6" x14ac:dyDescent="0.2">
      <c r="A310" s="44" t="s">
        <v>107</v>
      </c>
      <c r="B310" s="44" t="s">
        <v>56</v>
      </c>
      <c r="C310" s="44">
        <v>29.000291664790801</v>
      </c>
      <c r="D310" s="44">
        <f t="shared" ref="D310" si="663">AVERAGE(C310:C311)</f>
        <v>28.920247547964301</v>
      </c>
      <c r="E310" s="44">
        <f t="shared" ref="E310:E341" si="664">STDEV(C310:C311)</f>
        <v>0.11319947560421219</v>
      </c>
      <c r="F310" s="48">
        <f t="shared" ref="F310" si="665">D310-D382</f>
        <v>28.920247547964301</v>
      </c>
    </row>
    <row r="311" spans="1:6" x14ac:dyDescent="0.2">
      <c r="A311" s="44" t="s">
        <v>107</v>
      </c>
      <c r="B311" s="44" t="s">
        <v>56</v>
      </c>
      <c r="C311" s="44">
        <v>28.840203431137802</v>
      </c>
    </row>
    <row r="312" spans="1:6" x14ac:dyDescent="0.2">
      <c r="A312" s="44" t="s">
        <v>107</v>
      </c>
      <c r="B312" s="44" t="s">
        <v>57</v>
      </c>
      <c r="C312" s="44">
        <v>29.552794287774699</v>
      </c>
      <c r="D312" s="44">
        <f t="shared" ref="D312" si="666">AVERAGE(C312:C313)</f>
        <v>29.561753817148201</v>
      </c>
      <c r="E312" s="44">
        <f t="shared" ref="E312:E359" si="667">STDEV(C312:C313)</f>
        <v>1.267068795248457E-2</v>
      </c>
      <c r="F312" s="48">
        <f t="shared" ref="F312" si="668">D312-D384</f>
        <v>29.561753817148201</v>
      </c>
    </row>
    <row r="313" spans="1:6" x14ac:dyDescent="0.2">
      <c r="A313" s="44" t="s">
        <v>107</v>
      </c>
      <c r="B313" s="44" t="s">
        <v>57</v>
      </c>
      <c r="C313" s="44">
        <v>29.5707133465217</v>
      </c>
    </row>
    <row r="314" spans="1:6" x14ac:dyDescent="0.2">
      <c r="A314" s="44" t="s">
        <v>107</v>
      </c>
      <c r="B314" s="44" t="s">
        <v>58</v>
      </c>
      <c r="C314" s="44">
        <v>29.260546314023799</v>
      </c>
      <c r="D314" s="44">
        <f t="shared" ref="D314" si="669">AVERAGE(C314:C315)</f>
        <v>29.29945735180975</v>
      </c>
      <c r="E314" s="44">
        <f t="shared" ref="E314:E359" si="670">STDEV(C314:C315)</f>
        <v>5.502851736290381E-2</v>
      </c>
      <c r="F314" s="48">
        <f t="shared" ref="F314" si="671">D314-D386</f>
        <v>29.29945735180975</v>
      </c>
    </row>
    <row r="315" spans="1:6" x14ac:dyDescent="0.2">
      <c r="A315" s="44" t="s">
        <v>107</v>
      </c>
      <c r="B315" s="44" t="s">
        <v>58</v>
      </c>
      <c r="C315" s="44">
        <v>29.338368389595701</v>
      </c>
    </row>
    <row r="316" spans="1:6" x14ac:dyDescent="0.2">
      <c r="A316" s="44" t="s">
        <v>107</v>
      </c>
      <c r="B316" s="44" t="s">
        <v>59</v>
      </c>
      <c r="C316" s="44">
        <v>28.7581726237946</v>
      </c>
      <c r="D316" s="44">
        <f t="shared" ref="D316" si="672">AVERAGE(C316:C317)</f>
        <v>28.783602085939052</v>
      </c>
      <c r="E316" s="44">
        <f t="shared" ref="E316:E359" si="673">STDEV(C316:C317)</f>
        <v>3.5962690248534039E-2</v>
      </c>
      <c r="F316" s="48">
        <f t="shared" ref="F316" si="674">D316-D388</f>
        <v>28.783602085939052</v>
      </c>
    </row>
    <row r="317" spans="1:6" x14ac:dyDescent="0.2">
      <c r="A317" s="44" t="s">
        <v>107</v>
      </c>
      <c r="B317" s="44" t="s">
        <v>59</v>
      </c>
      <c r="C317" s="44">
        <v>28.8090315480835</v>
      </c>
    </row>
    <row r="318" spans="1:6" x14ac:dyDescent="0.2">
      <c r="A318" s="44" t="s">
        <v>107</v>
      </c>
      <c r="B318" s="44" t="s">
        <v>60</v>
      </c>
      <c r="C318" s="44">
        <v>29.029597839307701</v>
      </c>
      <c r="D318" s="44">
        <f t="shared" ref="D318" si="675">AVERAGE(C318:C319)</f>
        <v>29.05811518387825</v>
      </c>
      <c r="E318" s="44">
        <f t="shared" ref="E318:E359" si="676">STDEV(C318:C319)</f>
        <v>4.0329615454536984E-2</v>
      </c>
      <c r="F318" s="48">
        <f t="shared" ref="F318" si="677">D318-D390</f>
        <v>29.05811518387825</v>
      </c>
    </row>
    <row r="319" spans="1:6" x14ac:dyDescent="0.2">
      <c r="A319" s="44" t="s">
        <v>107</v>
      </c>
      <c r="B319" s="44" t="s">
        <v>60</v>
      </c>
      <c r="C319" s="44">
        <v>29.086632528448799</v>
      </c>
    </row>
    <row r="320" spans="1:6" x14ac:dyDescent="0.2">
      <c r="A320" s="44" t="s">
        <v>107</v>
      </c>
      <c r="B320" s="44" t="s">
        <v>61</v>
      </c>
      <c r="C320" s="44">
        <v>29.4875688694727</v>
      </c>
      <c r="D320" s="44">
        <f t="shared" ref="D320" si="678">AVERAGE(C320:C321)</f>
        <v>29.513444378110101</v>
      </c>
      <c r="E320" s="44">
        <f t="shared" ref="E320:E359" si="679">STDEV(C320:C321)</f>
        <v>3.6593495248313027E-2</v>
      </c>
      <c r="F320" s="48">
        <f t="shared" ref="F320" si="680">D320-D392</f>
        <v>29.513444378110101</v>
      </c>
    </row>
    <row r="321" spans="1:6" x14ac:dyDescent="0.2">
      <c r="A321" s="44" t="s">
        <v>107</v>
      </c>
      <c r="B321" s="44" t="s">
        <v>61</v>
      </c>
      <c r="C321" s="44">
        <v>29.539319886747499</v>
      </c>
    </row>
    <row r="322" spans="1:6" x14ac:dyDescent="0.2">
      <c r="A322" s="44" t="s">
        <v>107</v>
      </c>
      <c r="B322" s="44" t="s">
        <v>62</v>
      </c>
      <c r="C322" s="44">
        <v>29.510380586408498</v>
      </c>
      <c r="D322" s="44">
        <f t="shared" ref="D322" si="681">AVERAGE(C322:C323)</f>
        <v>29.416986020448597</v>
      </c>
      <c r="E322" s="44">
        <f t="shared" ref="E322:E359" si="682">STDEV(C322:C323)</f>
        <v>0.13207986183243828</v>
      </c>
      <c r="F322" s="48">
        <f t="shared" ref="F322" si="683">D322-D394</f>
        <v>29.416986020448597</v>
      </c>
    </row>
    <row r="323" spans="1:6" x14ac:dyDescent="0.2">
      <c r="A323" s="44" t="s">
        <v>107</v>
      </c>
      <c r="B323" s="44" t="s">
        <v>62</v>
      </c>
      <c r="C323" s="44">
        <v>29.3235914544887</v>
      </c>
    </row>
    <row r="324" spans="1:6" x14ac:dyDescent="0.2">
      <c r="A324" s="44" t="s">
        <v>107</v>
      </c>
      <c r="B324" s="44" t="s">
        <v>63</v>
      </c>
      <c r="C324" s="44">
        <v>28.712489172775001</v>
      </c>
      <c r="D324" s="44">
        <f t="shared" ref="D324" si="684">AVERAGE(C324:C325)</f>
        <v>28.725911995786703</v>
      </c>
      <c r="E324" s="44">
        <f t="shared" ref="E324:E359" si="685">STDEV(C324:C325)</f>
        <v>1.8982738348479741E-2</v>
      </c>
      <c r="F324" s="48">
        <f t="shared" ref="F324" si="686">D324-D396</f>
        <v>28.725911995786703</v>
      </c>
    </row>
    <row r="325" spans="1:6" x14ac:dyDescent="0.2">
      <c r="A325" s="44" t="s">
        <v>107</v>
      </c>
      <c r="B325" s="44" t="s">
        <v>63</v>
      </c>
      <c r="C325" s="44">
        <v>28.739334818798401</v>
      </c>
    </row>
    <row r="326" spans="1:6" x14ac:dyDescent="0.2">
      <c r="A326" s="44" t="s">
        <v>107</v>
      </c>
      <c r="B326" s="44" t="s">
        <v>64</v>
      </c>
      <c r="C326" s="44">
        <v>28.563468207805101</v>
      </c>
      <c r="D326" s="44">
        <f t="shared" ref="D326" si="687">AVERAGE(C326:C327)</f>
        <v>28.718091369872553</v>
      </c>
      <c r="E326" s="44">
        <f t="shared" ref="E326:E359" si="688">STDEV(C326:C327)</f>
        <v>0.21867017285280099</v>
      </c>
      <c r="F326" s="48">
        <f t="shared" ref="F326" si="689">D326-D398</f>
        <v>28.718091369872553</v>
      </c>
    </row>
    <row r="327" spans="1:6" x14ac:dyDescent="0.2">
      <c r="A327" s="44" t="s">
        <v>107</v>
      </c>
      <c r="B327" s="44" t="s">
        <v>64</v>
      </c>
      <c r="C327" s="44">
        <v>28.872714531940002</v>
      </c>
    </row>
    <row r="328" spans="1:6" x14ac:dyDescent="0.2">
      <c r="A328" s="44" t="s">
        <v>107</v>
      </c>
      <c r="B328" s="44" t="s">
        <v>65</v>
      </c>
      <c r="C328" s="44">
        <v>28.1496138297836</v>
      </c>
      <c r="D328" s="44">
        <f t="shared" ref="D328" si="690">AVERAGE(C328:C329)</f>
        <v>28.141783217671851</v>
      </c>
      <c r="E328" s="44">
        <f t="shared" ref="E328:E359" si="691">STDEV(C328:C329)</f>
        <v>1.1074157850119812E-2</v>
      </c>
      <c r="F328" s="48">
        <f t="shared" ref="F328" si="692">D328-D400</f>
        <v>28.141783217671851</v>
      </c>
    </row>
    <row r="329" spans="1:6" x14ac:dyDescent="0.2">
      <c r="A329" s="44" t="s">
        <v>107</v>
      </c>
      <c r="B329" s="44" t="s">
        <v>65</v>
      </c>
      <c r="C329" s="44">
        <v>28.133952605560101</v>
      </c>
    </row>
    <row r="330" spans="1:6" x14ac:dyDescent="0.2">
      <c r="A330" s="44" t="s">
        <v>107</v>
      </c>
      <c r="B330" s="44" t="s">
        <v>66</v>
      </c>
    </row>
    <row r="331" spans="1:6" x14ac:dyDescent="0.2">
      <c r="A331" s="44" t="s">
        <v>107</v>
      </c>
      <c r="B331" s="44" t="s">
        <v>66</v>
      </c>
    </row>
    <row r="332" spans="1:6" x14ac:dyDescent="0.2">
      <c r="A332" s="44" t="s">
        <v>107</v>
      </c>
      <c r="B332" s="44" t="s">
        <v>67</v>
      </c>
      <c r="C332" s="44">
        <v>28.908533616830901</v>
      </c>
      <c r="D332" s="44">
        <f t="shared" ref="D332" si="693">AVERAGE(C332:C333)</f>
        <v>28.971016237930499</v>
      </c>
      <c r="E332" s="44">
        <f t="shared" ref="E332:E359" si="694">STDEV(C332:C333)</f>
        <v>8.8363770171672865E-2</v>
      </c>
      <c r="F332" s="48">
        <f t="shared" ref="F332" si="695">D332-D404</f>
        <v>28.971016237930499</v>
      </c>
    </row>
    <row r="333" spans="1:6" x14ac:dyDescent="0.2">
      <c r="A333" s="44" t="s">
        <v>107</v>
      </c>
      <c r="B333" s="44" t="s">
        <v>67</v>
      </c>
      <c r="C333" s="44">
        <v>29.0334988590301</v>
      </c>
    </row>
    <row r="334" spans="1:6" x14ac:dyDescent="0.2">
      <c r="A334" s="44" t="s">
        <v>107</v>
      </c>
      <c r="B334" s="44" t="s">
        <v>70</v>
      </c>
      <c r="C334" s="44">
        <v>29.683617813375601</v>
      </c>
      <c r="D334" s="44">
        <f t="shared" ref="D334" si="696">AVERAGE(C334:C335)</f>
        <v>29.802012244438451</v>
      </c>
      <c r="E334" s="44">
        <f t="shared" ref="E334:E359" si="697">STDEV(C334:C335)</f>
        <v>0.16743501011852857</v>
      </c>
      <c r="F334" s="48">
        <f t="shared" ref="F334" si="698">D334-D406</f>
        <v>29.802012244438451</v>
      </c>
    </row>
    <row r="335" spans="1:6" x14ac:dyDescent="0.2">
      <c r="A335" s="44" t="s">
        <v>107</v>
      </c>
      <c r="B335" s="44" t="s">
        <v>70</v>
      </c>
      <c r="C335" s="44">
        <v>29.920406675501301</v>
      </c>
    </row>
    <row r="336" spans="1:6" x14ac:dyDescent="0.2">
      <c r="A336" s="44" t="s">
        <v>107</v>
      </c>
      <c r="B336" s="44" t="s">
        <v>71</v>
      </c>
      <c r="C336" s="44">
        <v>29.212802347252801</v>
      </c>
      <c r="D336" s="44">
        <f t="shared" ref="D336" si="699">AVERAGE(C336:C337)</f>
        <v>29.253276987868098</v>
      </c>
      <c r="E336" s="44">
        <f t="shared" ref="E336:E359" si="700">STDEV(C336:C337)</f>
        <v>5.7239785690332973E-2</v>
      </c>
      <c r="F336" s="48">
        <f t="shared" ref="F336" si="701">D336-D408</f>
        <v>29.253276987868098</v>
      </c>
    </row>
    <row r="337" spans="1:6" x14ac:dyDescent="0.2">
      <c r="A337" s="44" t="s">
        <v>107</v>
      </c>
      <c r="B337" s="44" t="s">
        <v>71</v>
      </c>
      <c r="C337" s="44">
        <v>29.293751628483399</v>
      </c>
    </row>
    <row r="338" spans="1:6" x14ac:dyDescent="0.2">
      <c r="A338" s="44" t="s">
        <v>107</v>
      </c>
      <c r="B338" s="44" t="s">
        <v>72</v>
      </c>
      <c r="C338" s="44">
        <v>29.062964919307799</v>
      </c>
      <c r="D338" s="44">
        <f t="shared" ref="D338" si="702">AVERAGE(C338:C339)</f>
        <v>29.058536981007997</v>
      </c>
      <c r="E338" s="44">
        <f t="shared" ref="E338:E359" si="703">STDEV(C338:C339)</f>
        <v>6.2620503969287918E-3</v>
      </c>
      <c r="F338" s="48">
        <f t="shared" ref="F338" si="704">D338-D410</f>
        <v>29.058536981007997</v>
      </c>
    </row>
    <row r="339" spans="1:6" x14ac:dyDescent="0.2">
      <c r="A339" s="44" t="s">
        <v>107</v>
      </c>
      <c r="B339" s="44" t="s">
        <v>72</v>
      </c>
      <c r="C339" s="44">
        <v>29.054109042708198</v>
      </c>
    </row>
    <row r="340" spans="1:6" x14ac:dyDescent="0.2">
      <c r="A340" s="44" t="s">
        <v>107</v>
      </c>
      <c r="B340" s="44" t="s">
        <v>73</v>
      </c>
      <c r="C340" s="44">
        <v>29.083296111135098</v>
      </c>
      <c r="D340" s="44">
        <f t="shared" ref="D340" si="705">AVERAGE(C340:C341)</f>
        <v>29.1188488416987</v>
      </c>
      <c r="E340" s="44">
        <f t="shared" ref="E340:E359" si="706">STDEV(C340:C341)</f>
        <v>5.0279153742441893E-2</v>
      </c>
      <c r="F340" s="48">
        <f t="shared" ref="F340" si="707">D340-D412</f>
        <v>29.1188488416987</v>
      </c>
    </row>
    <row r="341" spans="1:6" x14ac:dyDescent="0.2">
      <c r="A341" s="44" t="s">
        <v>107</v>
      </c>
      <c r="B341" s="44" t="s">
        <v>73</v>
      </c>
      <c r="C341" s="44">
        <v>29.154401572262302</v>
      </c>
    </row>
    <row r="342" spans="1:6" x14ac:dyDescent="0.2">
      <c r="A342" s="44" t="s">
        <v>107</v>
      </c>
      <c r="B342" s="44" t="s">
        <v>74</v>
      </c>
      <c r="C342" s="44">
        <v>29.065382441764498</v>
      </c>
      <c r="D342" s="44">
        <f t="shared" ref="D342" si="708">AVERAGE(C342:C343)</f>
        <v>29.042256783459798</v>
      </c>
      <c r="E342" s="44">
        <f t="shared" ref="E342:E359" si="709">STDEV(C342:C343)</f>
        <v>3.2704619613312634E-2</v>
      </c>
      <c r="F342" s="48">
        <f t="shared" ref="F342" si="710">D342-D414</f>
        <v>29.042256783459798</v>
      </c>
    </row>
    <row r="343" spans="1:6" x14ac:dyDescent="0.2">
      <c r="A343" s="44" t="s">
        <v>107</v>
      </c>
      <c r="B343" s="44" t="s">
        <v>74</v>
      </c>
      <c r="C343" s="44">
        <v>29.019131125155099</v>
      </c>
    </row>
    <row r="344" spans="1:6" x14ac:dyDescent="0.2">
      <c r="A344" s="44" t="s">
        <v>107</v>
      </c>
      <c r="B344" s="44" t="s">
        <v>75</v>
      </c>
      <c r="C344" s="44">
        <v>28.770836703083098</v>
      </c>
      <c r="D344" s="44">
        <f t="shared" ref="D344" si="711">AVERAGE(C344:C345)</f>
        <v>28.71685790242195</v>
      </c>
      <c r="E344" s="44">
        <f t="shared" ref="E344:E359" si="712">STDEV(C344:C345)</f>
        <v>7.6337551975630413E-2</v>
      </c>
      <c r="F344" s="48">
        <f t="shared" ref="F344" si="713">D344-D416</f>
        <v>28.71685790242195</v>
      </c>
    </row>
    <row r="345" spans="1:6" x14ac:dyDescent="0.2">
      <c r="A345" s="44" t="s">
        <v>107</v>
      </c>
      <c r="B345" s="44" t="s">
        <v>75</v>
      </c>
      <c r="C345" s="44">
        <v>28.662879101760801</v>
      </c>
    </row>
    <row r="346" spans="1:6" x14ac:dyDescent="0.2">
      <c r="A346" s="44" t="s">
        <v>107</v>
      </c>
      <c r="B346" s="44" t="s">
        <v>76</v>
      </c>
      <c r="C346" s="44">
        <v>29.099167075435101</v>
      </c>
      <c r="D346" s="44">
        <f t="shared" ref="D346" si="714">AVERAGE(C346:C347)</f>
        <v>29.141549540306052</v>
      </c>
      <c r="E346" s="44">
        <f t="shared" ref="E346:E359" si="715">STDEV(C346:C347)</f>
        <v>5.9937856627297011E-2</v>
      </c>
      <c r="F346" s="48">
        <f t="shared" ref="F346" si="716">D346-D418</f>
        <v>29.141549540306052</v>
      </c>
    </row>
    <row r="347" spans="1:6" x14ac:dyDescent="0.2">
      <c r="A347" s="44" t="s">
        <v>107</v>
      </c>
      <c r="B347" s="44" t="s">
        <v>76</v>
      </c>
      <c r="C347" s="44">
        <v>29.183932005176999</v>
      </c>
    </row>
    <row r="348" spans="1:6" x14ac:dyDescent="0.2">
      <c r="A348" s="44" t="s">
        <v>107</v>
      </c>
      <c r="B348" s="44" t="s">
        <v>77</v>
      </c>
      <c r="C348" s="44">
        <v>29.133861588193501</v>
      </c>
      <c r="D348" s="44">
        <f t="shared" ref="D348" si="717">AVERAGE(C348:C349)</f>
        <v>29.1416942226213</v>
      </c>
      <c r="E348" s="44">
        <f t="shared" ref="E348:E359" si="718">STDEV(C348:C349)</f>
        <v>1.1077017836904748E-2</v>
      </c>
      <c r="F348" s="48">
        <f t="shared" ref="F348" si="719">D348-D420</f>
        <v>29.1416942226213</v>
      </c>
    </row>
    <row r="349" spans="1:6" x14ac:dyDescent="0.2">
      <c r="A349" s="44" t="s">
        <v>107</v>
      </c>
      <c r="B349" s="44" t="s">
        <v>77</v>
      </c>
      <c r="C349" s="44">
        <v>29.1495268570491</v>
      </c>
    </row>
    <row r="350" spans="1:6" x14ac:dyDescent="0.2">
      <c r="A350" s="44" t="s">
        <v>107</v>
      </c>
      <c r="B350" s="44" t="s">
        <v>78</v>
      </c>
      <c r="C350" s="44">
        <v>32.849238329105603</v>
      </c>
      <c r="D350" s="44">
        <f t="shared" ref="D350" si="720">AVERAGE(C350:C351)</f>
        <v>32.661089789865898</v>
      </c>
      <c r="E350" s="44">
        <f t="shared" ref="E350:E359" si="721">STDEV(C350:C351)</f>
        <v>0.2660822159334727</v>
      </c>
      <c r="F350" s="48">
        <f t="shared" ref="F350" si="722">D350-D422</f>
        <v>32.661089789865898</v>
      </c>
    </row>
    <row r="351" spans="1:6" x14ac:dyDescent="0.2">
      <c r="A351" s="44" t="s">
        <v>107</v>
      </c>
      <c r="B351" s="44" t="s">
        <v>78</v>
      </c>
      <c r="C351" s="44">
        <v>32.472941250626199</v>
      </c>
    </row>
    <row r="352" spans="1:6" x14ac:dyDescent="0.2">
      <c r="A352" s="44" t="s">
        <v>107</v>
      </c>
      <c r="B352" s="44" t="s">
        <v>79</v>
      </c>
      <c r="C352" s="44">
        <v>29.636313877143198</v>
      </c>
      <c r="D352" s="44">
        <f t="shared" ref="D352" si="723">AVERAGE(C352:C353)</f>
        <v>29.724739805501351</v>
      </c>
      <c r="E352" s="44">
        <f t="shared" ref="E352:E359" si="724">STDEV(C352:C353)</f>
        <v>0.12505314714952787</v>
      </c>
      <c r="F352" s="48">
        <f t="shared" ref="F352" si="725">D352-D424</f>
        <v>29.724739805501351</v>
      </c>
    </row>
    <row r="353" spans="1:6" x14ac:dyDescent="0.2">
      <c r="A353" s="44" t="s">
        <v>107</v>
      </c>
      <c r="B353" s="44" t="s">
        <v>79</v>
      </c>
      <c r="C353" s="44">
        <v>29.813165733859499</v>
      </c>
    </row>
    <row r="354" spans="1:6" x14ac:dyDescent="0.2">
      <c r="A354" s="44" t="s">
        <v>107</v>
      </c>
      <c r="B354" s="44" t="s">
        <v>80</v>
      </c>
      <c r="C354" s="44">
        <v>30.4334652408584</v>
      </c>
      <c r="D354" s="44">
        <f t="shared" ref="D354" si="726">AVERAGE(C354:C355)</f>
        <v>30.54640934836825</v>
      </c>
      <c r="E354" s="44">
        <f t="shared" ref="E354:E359" si="727">STDEV(C354:C355)</f>
        <v>0.15972708863055551</v>
      </c>
      <c r="F354" s="48">
        <f t="shared" ref="F354" si="728">D354-D426</f>
        <v>30.54640934836825</v>
      </c>
    </row>
    <row r="355" spans="1:6" x14ac:dyDescent="0.2">
      <c r="A355" s="44" t="s">
        <v>107</v>
      </c>
      <c r="B355" s="44" t="s">
        <v>80</v>
      </c>
      <c r="C355" s="44">
        <v>30.659353455878101</v>
      </c>
    </row>
    <row r="356" spans="1:6" x14ac:dyDescent="0.2">
      <c r="A356" s="44" t="s">
        <v>107</v>
      </c>
      <c r="B356" s="44" t="s">
        <v>81</v>
      </c>
      <c r="C356" s="44">
        <v>30.0843179382993</v>
      </c>
      <c r="D356" s="44">
        <f t="shared" ref="D356" si="729">AVERAGE(C356:C357)</f>
        <v>30.098707457444149</v>
      </c>
      <c r="E356" s="44">
        <f t="shared" ref="E356:E359" si="730">STDEV(C356:C357)</f>
        <v>2.0349853130673203E-2</v>
      </c>
      <c r="F356" s="48">
        <f t="shared" ref="F356" si="731">D356-D428</f>
        <v>30.098707457444149</v>
      </c>
    </row>
    <row r="357" spans="1:6" x14ac:dyDescent="0.2">
      <c r="A357" s="44" t="s">
        <v>107</v>
      </c>
      <c r="B357" s="44" t="s">
        <v>81</v>
      </c>
      <c r="C357" s="44">
        <v>30.113096976588999</v>
      </c>
    </row>
    <row r="358" spans="1:6" x14ac:dyDescent="0.2">
      <c r="A358" s="44" t="s">
        <v>107</v>
      </c>
      <c r="B358" s="44" t="s">
        <v>87</v>
      </c>
      <c r="C358" s="44">
        <v>26.392327173995799</v>
      </c>
      <c r="D358" s="44">
        <f t="shared" ref="D358" si="732">AVERAGE(C358:C359)</f>
        <v>26.44418639772605</v>
      </c>
      <c r="E358" s="44">
        <f t="shared" ref="E358:E359" si="733">STDEV(C358:C359)</f>
        <v>7.3340017533461116E-2</v>
      </c>
      <c r="F358" s="48">
        <f t="shared" ref="F358" si="734">D358-D430</f>
        <v>26.44418639772605</v>
      </c>
    </row>
    <row r="359" spans="1:6" x14ac:dyDescent="0.2">
      <c r="A359" s="44" t="s">
        <v>107</v>
      </c>
      <c r="B359" s="44" t="s">
        <v>87</v>
      </c>
      <c r="C359" s="44">
        <v>26.4960456214563</v>
      </c>
    </row>
    <row r="360" spans="1:6" x14ac:dyDescent="0.2">
      <c r="A360" s="44" t="s">
        <v>107</v>
      </c>
      <c r="B360" s="44" t="s">
        <v>88</v>
      </c>
    </row>
    <row r="361" spans="1:6" x14ac:dyDescent="0.2">
      <c r="A361" s="44" t="s">
        <v>107</v>
      </c>
      <c r="B361" s="4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FE5D-7FB2-9F41-82B9-0FD3A8CCBF5C}">
  <dimension ref="A1:J361"/>
  <sheetViews>
    <sheetView tabSelected="1" topLeftCell="A266" workbookViewId="0">
      <selection activeCell="I291" sqref="I291"/>
    </sheetView>
  </sheetViews>
  <sheetFormatPr baseColWidth="10" defaultRowHeight="14" x14ac:dyDescent="0.2"/>
  <cols>
    <col min="1" max="5" width="10.83203125" style="44"/>
    <col min="6" max="8" width="10.83203125" style="48"/>
    <col min="9" max="9" width="20.1640625" style="44" customWidth="1"/>
    <col min="10" max="10" width="10.83203125" style="48"/>
    <col min="11" max="16384" width="10.83203125" style="44"/>
  </cols>
  <sheetData>
    <row r="1" spans="1:10" s="45" customFormat="1" ht="30" x14ac:dyDescent="0.2">
      <c r="A1" s="45" t="s">
        <v>101</v>
      </c>
      <c r="B1" s="45" t="s">
        <v>0</v>
      </c>
      <c r="C1" s="45" t="s">
        <v>102</v>
      </c>
      <c r="D1" s="45" t="s">
        <v>109</v>
      </c>
      <c r="E1" s="45" t="s">
        <v>110</v>
      </c>
      <c r="F1" s="47" t="s">
        <v>111</v>
      </c>
      <c r="G1" s="47" t="s">
        <v>112</v>
      </c>
      <c r="H1" s="47" t="s">
        <v>113</v>
      </c>
      <c r="I1" s="45" t="s">
        <v>114</v>
      </c>
      <c r="J1" s="47" t="s">
        <v>115</v>
      </c>
    </row>
    <row r="2" spans="1:10" ht="15" x14ac:dyDescent="0.2">
      <c r="A2" s="44" t="s">
        <v>103</v>
      </c>
      <c r="B2" s="44" t="s">
        <v>46</v>
      </c>
      <c r="C2" s="44">
        <v>20.3709895799376</v>
      </c>
      <c r="D2" s="44">
        <f>AVERAGE(C2:C3)</f>
        <v>20.374268381654449</v>
      </c>
      <c r="E2" s="44">
        <f>STDEV(C2:C3)</f>
        <v>4.63692585630039E-3</v>
      </c>
      <c r="F2" s="48">
        <f>D2-D290</f>
        <v>-6.9688200591966982</v>
      </c>
      <c r="G2" s="48">
        <f>F2-$F$70</f>
        <v>-2.1829546786854941</v>
      </c>
      <c r="H2" s="48">
        <f>POWER(2,-G2)</f>
        <v>4.5408257592931536</v>
      </c>
      <c r="I2" s="46" t="s">
        <v>7</v>
      </c>
      <c r="J2" s="48">
        <v>1</v>
      </c>
    </row>
    <row r="3" spans="1:10" x14ac:dyDescent="0.2">
      <c r="A3" s="44" t="s">
        <v>103</v>
      </c>
      <c r="B3" s="44" t="s">
        <v>46</v>
      </c>
      <c r="C3" s="44">
        <v>20.377547183371298</v>
      </c>
    </row>
    <row r="4" spans="1:10" ht="15" x14ac:dyDescent="0.2">
      <c r="A4" s="44" t="s">
        <v>103</v>
      </c>
      <c r="B4" s="44" t="s">
        <v>47</v>
      </c>
      <c r="C4" s="44">
        <v>20.244375048567399</v>
      </c>
      <c r="D4" s="44">
        <f t="shared" ref="D4" si="0">AVERAGE(C4:C5)</f>
        <v>20.245615041658752</v>
      </c>
      <c r="E4" s="44">
        <f t="shared" ref="E4:E35" si="1">STDEV(C4:C5)</f>
        <v>1.7536150470380415E-3</v>
      </c>
      <c r="F4" s="48">
        <f t="shared" ref="F4" si="2">D4-D292</f>
        <v>-7.2258253162453485</v>
      </c>
      <c r="G4" s="48">
        <f t="shared" ref="G4" si="3">F4-$F$70</f>
        <v>-2.4399599357341444</v>
      </c>
      <c r="H4" s="48">
        <f t="shared" ref="H4" si="4">POWER(2,-G4)</f>
        <v>5.4262666179251937</v>
      </c>
      <c r="I4" s="46" t="s">
        <v>8</v>
      </c>
      <c r="J4" s="48">
        <v>1</v>
      </c>
    </row>
    <row r="5" spans="1:10" x14ac:dyDescent="0.2">
      <c r="A5" s="44" t="s">
        <v>103</v>
      </c>
      <c r="B5" s="44" t="s">
        <v>47</v>
      </c>
      <c r="C5" s="44">
        <v>20.246855034750102</v>
      </c>
    </row>
    <row r="6" spans="1:10" ht="15" x14ac:dyDescent="0.2">
      <c r="A6" s="44" t="s">
        <v>103</v>
      </c>
      <c r="B6" s="44" t="s">
        <v>48</v>
      </c>
      <c r="C6" s="44">
        <v>20.0169236019746</v>
      </c>
      <c r="D6" s="44">
        <f t="shared" ref="D6" si="5">AVERAGE(C6:C7)</f>
        <v>19.965746782727848</v>
      </c>
      <c r="E6" s="44">
        <f t="shared" ref="E6:E37" si="6">STDEV(C6:C7)</f>
        <v>7.2374951857870753E-2</v>
      </c>
      <c r="F6" s="48">
        <f t="shared" ref="F6" si="7">D6-D294</f>
        <v>-7.6089886138436995</v>
      </c>
      <c r="G6" s="48">
        <f t="shared" ref="G6" si="8">F6-$F$70</f>
        <v>-2.8231232333324954</v>
      </c>
      <c r="H6" s="48">
        <f t="shared" ref="H6" si="9">POWER(2,-G6)</f>
        <v>7.0769279597907371</v>
      </c>
      <c r="I6" s="46" t="s">
        <v>9</v>
      </c>
      <c r="J6" s="48">
        <v>1</v>
      </c>
    </row>
    <row r="7" spans="1:10" x14ac:dyDescent="0.2">
      <c r="A7" s="44" t="s">
        <v>103</v>
      </c>
      <c r="B7" s="44" t="s">
        <v>48</v>
      </c>
      <c r="C7" s="44">
        <v>19.9145699634811</v>
      </c>
    </row>
    <row r="8" spans="1:10" ht="15" x14ac:dyDescent="0.2">
      <c r="A8" s="44" t="s">
        <v>103</v>
      </c>
      <c r="B8" s="44" t="s">
        <v>49</v>
      </c>
      <c r="C8" s="44">
        <v>19.9770251101403</v>
      </c>
      <c r="D8" s="44">
        <f t="shared" ref="D8" si="10">AVERAGE(C8:C9)</f>
        <v>19.939501274278498</v>
      </c>
      <c r="E8" s="44">
        <f t="shared" ref="E8:E39" si="11">STDEV(C8:C9)</f>
        <v>5.30667175880188E-2</v>
      </c>
      <c r="F8" s="48">
        <f t="shared" ref="F8" si="12">D8-D296</f>
        <v>-7.3985987594651021</v>
      </c>
      <c r="G8" s="48">
        <f t="shared" ref="G8" si="13">F8-$F$70</f>
        <v>-2.612733378953898</v>
      </c>
      <c r="H8" s="48">
        <f t="shared" ref="H8" si="14">POWER(2,-G8)</f>
        <v>6.1166146100440546</v>
      </c>
      <c r="I8" s="46" t="s">
        <v>10</v>
      </c>
      <c r="J8" s="48">
        <v>1</v>
      </c>
    </row>
    <row r="9" spans="1:10" x14ac:dyDescent="0.2">
      <c r="A9" s="44" t="s">
        <v>103</v>
      </c>
      <c r="B9" s="44" t="s">
        <v>49</v>
      </c>
      <c r="C9" s="44">
        <v>19.901977438416701</v>
      </c>
    </row>
    <row r="10" spans="1:10" ht="15" x14ac:dyDescent="0.2">
      <c r="A10" s="44" t="s">
        <v>103</v>
      </c>
      <c r="B10" s="44" t="s">
        <v>50</v>
      </c>
      <c r="C10" s="44">
        <v>19.908556073363499</v>
      </c>
      <c r="D10" s="44">
        <f t="shared" ref="D10" si="15">AVERAGE(C10:C11)</f>
        <v>19.910589427800602</v>
      </c>
      <c r="E10" s="44">
        <f t="shared" ref="E10:E41" si="16">STDEV(C10:C11)</f>
        <v>2.875597422059679E-3</v>
      </c>
      <c r="F10" s="48">
        <f t="shared" ref="F10" si="17">D10-D298</f>
        <v>-7.7385626912652477</v>
      </c>
      <c r="G10" s="48">
        <f t="shared" ref="G10" si="18">F10-$F$70</f>
        <v>-2.9526973107540435</v>
      </c>
      <c r="H10" s="48">
        <f t="shared" ref="H10" si="19">POWER(2,-G10)</f>
        <v>7.7419517198047885</v>
      </c>
      <c r="I10" s="46" t="s">
        <v>11</v>
      </c>
      <c r="J10" s="48">
        <v>1</v>
      </c>
    </row>
    <row r="11" spans="1:10" x14ac:dyDescent="0.2">
      <c r="A11" s="44" t="s">
        <v>103</v>
      </c>
      <c r="B11" s="44" t="s">
        <v>50</v>
      </c>
      <c r="C11" s="44">
        <v>19.912622782237701</v>
      </c>
    </row>
    <row r="12" spans="1:10" ht="15" x14ac:dyDescent="0.2">
      <c r="A12" s="44" t="s">
        <v>103</v>
      </c>
      <c r="B12" s="44" t="s">
        <v>51</v>
      </c>
      <c r="C12" s="44">
        <v>19.864716075185701</v>
      </c>
      <c r="D12" s="44">
        <f t="shared" ref="D12" si="20">AVERAGE(C12:C13)</f>
        <v>19.814481521981001</v>
      </c>
      <c r="E12" s="44">
        <f t="shared" ref="E12:E43" si="21">STDEV(C12:C13)</f>
        <v>7.1042386441841354E-2</v>
      </c>
      <c r="F12" s="48">
        <f t="shared" ref="F12" si="22">D12-D300</f>
        <v>-7.7941122652635997</v>
      </c>
      <c r="G12" s="48">
        <f t="shared" ref="G12" si="23">F12-$F$70</f>
        <v>-3.0082468847523955</v>
      </c>
      <c r="H12" s="48">
        <f t="shared" ref="H12" si="24">POWER(2,-G12)</f>
        <v>8.0458613932890781</v>
      </c>
      <c r="I12" s="46" t="s">
        <v>12</v>
      </c>
      <c r="J12" s="48">
        <v>1</v>
      </c>
    </row>
    <row r="13" spans="1:10" x14ac:dyDescent="0.2">
      <c r="A13" s="44" t="s">
        <v>103</v>
      </c>
      <c r="B13" s="44" t="s">
        <v>51</v>
      </c>
      <c r="C13" s="44">
        <v>19.764246968776298</v>
      </c>
    </row>
    <row r="14" spans="1:10" ht="15" x14ac:dyDescent="0.2">
      <c r="A14" s="44" t="s">
        <v>103</v>
      </c>
      <c r="B14" s="44" t="s">
        <v>52</v>
      </c>
      <c r="C14" s="44">
        <v>20.12456170694</v>
      </c>
      <c r="D14" s="44">
        <f t="shared" ref="D14" si="25">AVERAGE(C14:C15)</f>
        <v>20.080946069052199</v>
      </c>
      <c r="E14" s="44">
        <f t="shared" ref="E14:E45" si="26">STDEV(C14:C15)</f>
        <v>6.1681826632481028E-2</v>
      </c>
      <c r="F14" s="48">
        <f t="shared" ref="F14" si="27">D14-D302</f>
        <v>-7.1815662170517989</v>
      </c>
      <c r="G14" s="48">
        <f t="shared" ref="G14" si="28">F14-$F$70</f>
        <v>-2.3957008365405947</v>
      </c>
      <c r="H14" s="48">
        <f t="shared" ref="H14" si="29">POWER(2,-G14)</f>
        <v>5.2623267682173651</v>
      </c>
      <c r="I14" s="46" t="s">
        <v>13</v>
      </c>
      <c r="J14" s="48">
        <v>1</v>
      </c>
    </row>
    <row r="15" spans="1:10" x14ac:dyDescent="0.2">
      <c r="A15" s="44" t="s">
        <v>103</v>
      </c>
      <c r="B15" s="44" t="s">
        <v>52</v>
      </c>
      <c r="C15" s="44">
        <v>20.037330431164399</v>
      </c>
    </row>
    <row r="16" spans="1:10" ht="15" x14ac:dyDescent="0.2">
      <c r="A16" s="44" t="s">
        <v>103</v>
      </c>
      <c r="B16" s="44" t="s">
        <v>53</v>
      </c>
      <c r="C16" s="44">
        <v>21.341204501137302</v>
      </c>
      <c r="D16" s="44">
        <f t="shared" ref="D16" si="30">AVERAGE(C16:C17)</f>
        <v>21.315838765480901</v>
      </c>
      <c r="E16" s="44">
        <f t="shared" ref="E16:E47" si="31">STDEV(C16:C17)</f>
        <v>3.5872567384852456E-2</v>
      </c>
      <c r="F16" s="48">
        <f t="shared" ref="F16" si="32">D16-D304</f>
        <v>-6.3984773851298975</v>
      </c>
      <c r="G16" s="48">
        <f t="shared" ref="G16" si="33">F16-$F$70</f>
        <v>-1.6126120046186934</v>
      </c>
      <c r="H16" s="48">
        <f t="shared" ref="H16" si="34">POWER(2,-G16)</f>
        <v>3.058050019600413</v>
      </c>
      <c r="I16" s="46" t="s">
        <v>14</v>
      </c>
      <c r="J16" s="48">
        <v>1</v>
      </c>
    </row>
    <row r="17" spans="1:10" x14ac:dyDescent="0.2">
      <c r="A17" s="44" t="s">
        <v>103</v>
      </c>
      <c r="B17" s="44" t="s">
        <v>53</v>
      </c>
      <c r="C17" s="44">
        <v>21.290473029824501</v>
      </c>
    </row>
    <row r="18" spans="1:10" ht="15" x14ac:dyDescent="0.2">
      <c r="A18" s="44" t="s">
        <v>103</v>
      </c>
      <c r="B18" s="44" t="s">
        <v>54</v>
      </c>
      <c r="C18" s="44">
        <v>21.1670297599074</v>
      </c>
      <c r="D18" s="44">
        <f t="shared" ref="D18" si="35">AVERAGE(C18:C19)</f>
        <v>21.188881460052848</v>
      </c>
      <c r="E18" s="44">
        <f t="shared" ref="E18:E49" si="36">STDEV(C18:C19)</f>
        <v>3.0902970706604131E-2</v>
      </c>
      <c r="F18" s="48">
        <f t="shared" ref="F18" si="37">D18-D306</f>
        <v>-6.5295535175530048</v>
      </c>
      <c r="G18" s="48">
        <f t="shared" ref="G18" si="38">F18-$F$70</f>
        <v>-1.7436881370418007</v>
      </c>
      <c r="H18" s="48">
        <f t="shared" ref="H18" si="39">POWER(2,-G18)</f>
        <v>3.3489019499300383</v>
      </c>
      <c r="I18" s="46" t="s">
        <v>15</v>
      </c>
      <c r="J18" s="48">
        <v>1</v>
      </c>
    </row>
    <row r="19" spans="1:10" x14ac:dyDescent="0.2">
      <c r="A19" s="44" t="s">
        <v>103</v>
      </c>
      <c r="B19" s="44" t="s">
        <v>54</v>
      </c>
      <c r="C19" s="44">
        <v>21.210733160198298</v>
      </c>
    </row>
    <row r="20" spans="1:10" ht="15" x14ac:dyDescent="0.2">
      <c r="A20" s="44" t="s">
        <v>103</v>
      </c>
      <c r="B20" s="44" t="s">
        <v>55</v>
      </c>
      <c r="C20" s="44">
        <v>19.8867690336842</v>
      </c>
      <c r="D20" s="44">
        <f t="shared" ref="D20" si="40">AVERAGE(C20:C21)</f>
        <v>19.925852619446751</v>
      </c>
      <c r="E20" s="44">
        <f t="shared" ref="E20:E51" si="41">STDEV(C20:C21)</f>
        <v>5.5272537051569273E-2</v>
      </c>
      <c r="F20" s="48">
        <f t="shared" ref="F20" si="42">D20-D308</f>
        <v>-7.3809015222499994</v>
      </c>
      <c r="G20" s="48">
        <f t="shared" ref="G20" si="43">F20-$F$70</f>
        <v>-2.5950361417387953</v>
      </c>
      <c r="H20" s="48">
        <f t="shared" ref="H20" si="44">POWER(2,-G20)</f>
        <v>6.0420417028310469</v>
      </c>
      <c r="I20" s="46" t="s">
        <v>16</v>
      </c>
      <c r="J20" s="48">
        <v>1</v>
      </c>
    </row>
    <row r="21" spans="1:10" x14ac:dyDescent="0.2">
      <c r="A21" s="44" t="s">
        <v>103</v>
      </c>
      <c r="B21" s="44" t="s">
        <v>55</v>
      </c>
      <c r="C21" s="44">
        <v>19.964936205209298</v>
      </c>
    </row>
    <row r="22" spans="1:10" ht="15" x14ac:dyDescent="0.2">
      <c r="A22" s="44" t="s">
        <v>103</v>
      </c>
      <c r="B22" s="44" t="s">
        <v>56</v>
      </c>
      <c r="C22" s="44">
        <v>21.321817941527701</v>
      </c>
      <c r="D22" s="44">
        <f t="shared" ref="D22" si="45">AVERAGE(C22:C23)</f>
        <v>21.3164861506046</v>
      </c>
      <c r="E22" s="44">
        <f t="shared" ref="E22:E53" si="46">STDEV(C22:C23)</f>
        <v>7.5402910351874946E-3</v>
      </c>
      <c r="F22" s="48">
        <f t="shared" ref="F22" si="47">D22-D310</f>
        <v>-6.5886723142603998</v>
      </c>
      <c r="G22" s="48">
        <f t="shared" ref="G22" si="48">F22-$F$70</f>
        <v>-1.8028069337491957</v>
      </c>
      <c r="H22" s="48">
        <f t="shared" ref="H22" si="49">POWER(2,-G22)</f>
        <v>3.4889838844074093</v>
      </c>
      <c r="I22" s="46" t="s">
        <v>17</v>
      </c>
      <c r="J22" s="48">
        <v>1</v>
      </c>
    </row>
    <row r="23" spans="1:10" x14ac:dyDescent="0.2">
      <c r="A23" s="44" t="s">
        <v>103</v>
      </c>
      <c r="B23" s="44" t="s">
        <v>56</v>
      </c>
      <c r="C23" s="44">
        <v>21.311154359681499</v>
      </c>
    </row>
    <row r="24" spans="1:10" ht="15" x14ac:dyDescent="0.2">
      <c r="A24" s="44" t="s">
        <v>103</v>
      </c>
      <c r="B24" s="44" t="s">
        <v>57</v>
      </c>
      <c r="C24" s="44">
        <v>21.640072924946502</v>
      </c>
      <c r="D24" s="44">
        <f t="shared" ref="D24" si="50">AVERAGE(C24:C25)</f>
        <v>21.6432340168964</v>
      </c>
      <c r="E24" s="44">
        <f t="shared" ref="E24:E71" si="51">STDEV(C24:C25)</f>
        <v>4.4704591074552604E-3</v>
      </c>
      <c r="F24" s="48">
        <f t="shared" ref="F24" si="52">D24-D312</f>
        <v>-6.4626917129496491</v>
      </c>
      <c r="G24" s="48">
        <f t="shared" ref="G24" si="53">F24-$F$70</f>
        <v>-1.6768263324384449</v>
      </c>
      <c r="H24" s="48">
        <f t="shared" ref="H24" si="54">POWER(2,-G24)</f>
        <v>3.1972384236966032</v>
      </c>
      <c r="I24" s="46" t="s">
        <v>18</v>
      </c>
      <c r="J24" s="48">
        <v>1</v>
      </c>
    </row>
    <row r="25" spans="1:10" x14ac:dyDescent="0.2">
      <c r="A25" s="44" t="s">
        <v>103</v>
      </c>
      <c r="B25" s="44" t="s">
        <v>57</v>
      </c>
      <c r="C25" s="44">
        <v>21.646395108846299</v>
      </c>
    </row>
    <row r="26" spans="1:10" ht="15" x14ac:dyDescent="0.2">
      <c r="A26" s="44" t="s">
        <v>103</v>
      </c>
      <c r="B26" s="44" t="s">
        <v>58</v>
      </c>
      <c r="C26" s="44">
        <v>19.636112607083199</v>
      </c>
      <c r="D26" s="44">
        <f t="shared" ref="D26" si="55">AVERAGE(C26:C27)</f>
        <v>19.6774682371178</v>
      </c>
      <c r="E26" s="44">
        <f t="shared" ref="E26:E71" si="56">STDEV(C26:C27)</f>
        <v>5.8485692875415225E-2</v>
      </c>
      <c r="F26" s="48">
        <f t="shared" ref="F26" si="57">D26-D314</f>
        <v>-8.0140014944468021</v>
      </c>
      <c r="G26" s="48">
        <f t="shared" ref="G26" si="58">F26-$F$70</f>
        <v>-3.228136113935598</v>
      </c>
      <c r="H26" s="48">
        <f t="shared" ref="H26" si="59">POWER(2,-G26)</f>
        <v>9.3705654927017719</v>
      </c>
      <c r="I26" s="46" t="s">
        <v>19</v>
      </c>
      <c r="J26" s="48">
        <f>H26/H2</f>
        <v>2.0636258666222065</v>
      </c>
    </row>
    <row r="27" spans="1:10" x14ac:dyDescent="0.2">
      <c r="A27" s="44" t="s">
        <v>103</v>
      </c>
      <c r="B27" s="44" t="s">
        <v>58</v>
      </c>
      <c r="C27" s="44">
        <v>19.718823867152398</v>
      </c>
    </row>
    <row r="28" spans="1:10" ht="15" x14ac:dyDescent="0.2">
      <c r="A28" s="44" t="s">
        <v>103</v>
      </c>
      <c r="B28" s="44" t="s">
        <v>59</v>
      </c>
      <c r="C28" s="44">
        <v>19.574566180864</v>
      </c>
      <c r="D28" s="44">
        <f t="shared" ref="D28" si="60">AVERAGE(C28:C29)</f>
        <v>19.506959970150298</v>
      </c>
      <c r="E28" s="44">
        <f t="shared" ref="E28:E71" si="61">STDEV(C28:C29)</f>
        <v>9.5609620091968231E-2</v>
      </c>
      <c r="F28" s="48">
        <f t="shared" ref="F28" si="62">D28-D316</f>
        <v>-8.1248798381198029</v>
      </c>
      <c r="G28" s="48">
        <f t="shared" ref="G28" si="63">F28-$F$70</f>
        <v>-3.3390144576085987</v>
      </c>
      <c r="H28" s="48">
        <f t="shared" ref="H28" si="64">POWER(2,-G28)</f>
        <v>10.119137744738968</v>
      </c>
      <c r="I28" s="46" t="s">
        <v>20</v>
      </c>
      <c r="J28" s="48">
        <f t="shared" ref="J28" si="65">H28/H4</f>
        <v>1.8648434471154232</v>
      </c>
    </row>
    <row r="29" spans="1:10" x14ac:dyDescent="0.2">
      <c r="A29" s="44" t="s">
        <v>103</v>
      </c>
      <c r="B29" s="44" t="s">
        <v>59</v>
      </c>
      <c r="C29" s="44">
        <v>19.439353759436599</v>
      </c>
    </row>
    <row r="30" spans="1:10" ht="15" x14ac:dyDescent="0.2">
      <c r="A30" s="44" t="s">
        <v>103</v>
      </c>
      <c r="B30" s="44" t="s">
        <v>60</v>
      </c>
      <c r="C30" s="44">
        <v>19.533591342189599</v>
      </c>
      <c r="D30" s="44">
        <f t="shared" ref="D30" si="66">AVERAGE(C30:C31)</f>
        <v>19.5480449983271</v>
      </c>
      <c r="E30" s="44">
        <f t="shared" ref="E30:E71" si="67">STDEV(C30:C31)</f>
        <v>2.044055653553142E-2</v>
      </c>
      <c r="F30" s="48">
        <f t="shared" ref="F30" si="68">D30-D318</f>
        <v>-8.0037573736317498</v>
      </c>
      <c r="G30" s="48">
        <f t="shared" ref="G30" si="69">F30-$F$70</f>
        <v>-3.2178919931205456</v>
      </c>
      <c r="H30" s="48">
        <f t="shared" ref="H30" si="70">POWER(2,-G30)</f>
        <v>9.3042637457294113</v>
      </c>
      <c r="I30" s="46" t="s">
        <v>21</v>
      </c>
      <c r="J30" s="48">
        <f t="shared" ref="J30" si="71">H30/H6</f>
        <v>1.3147320134659863</v>
      </c>
    </row>
    <row r="31" spans="1:10" x14ac:dyDescent="0.2">
      <c r="A31" s="44" t="s">
        <v>103</v>
      </c>
      <c r="B31" s="44" t="s">
        <v>60</v>
      </c>
      <c r="C31" s="44">
        <v>19.562498654464601</v>
      </c>
    </row>
    <row r="32" spans="1:10" ht="15" x14ac:dyDescent="0.2">
      <c r="A32" s="44" t="s">
        <v>103</v>
      </c>
      <c r="B32" s="44" t="s">
        <v>61</v>
      </c>
      <c r="C32" s="44">
        <v>19.531512066750601</v>
      </c>
      <c r="D32" s="44">
        <f t="shared" ref="D32" si="72">AVERAGE(C32:C33)</f>
        <v>19.587156721612452</v>
      </c>
      <c r="E32" s="44">
        <f t="shared" ref="E32:E71" si="73">STDEV(C32:C33)</f>
        <v>7.8693425579197146E-2</v>
      </c>
      <c r="F32" s="48">
        <f t="shared" ref="F32" si="74">D32-D320</f>
        <v>-8.0706585342408488</v>
      </c>
      <c r="G32" s="48">
        <f t="shared" ref="G32" si="75">F32-$F$70</f>
        <v>-3.2847931537296446</v>
      </c>
      <c r="H32" s="48">
        <f t="shared" ref="H32" si="76">POWER(2,-G32)</f>
        <v>9.7458846938946184</v>
      </c>
      <c r="I32" s="46" t="s">
        <v>22</v>
      </c>
      <c r="J32" s="48">
        <f t="shared" ref="J32" si="77">H32/H8</f>
        <v>1.5933462078665153</v>
      </c>
    </row>
    <row r="33" spans="1:10" x14ac:dyDescent="0.2">
      <c r="A33" s="44" t="s">
        <v>103</v>
      </c>
      <c r="B33" s="44" t="s">
        <v>61</v>
      </c>
      <c r="C33" s="44">
        <v>19.642801376474299</v>
      </c>
    </row>
    <row r="34" spans="1:10" ht="15" x14ac:dyDescent="0.2">
      <c r="A34" s="44" t="s">
        <v>103</v>
      </c>
      <c r="B34" s="44" t="s">
        <v>62</v>
      </c>
      <c r="C34" s="44">
        <v>19.631850735792401</v>
      </c>
      <c r="D34" s="44">
        <f t="shared" ref="D34" si="78">AVERAGE(C34:C35)</f>
        <v>19.65092235813545</v>
      </c>
      <c r="E34" s="44">
        <f t="shared" ref="E34:E71" si="79">STDEV(C34:C35)</f>
        <v>2.6971346973996918E-2</v>
      </c>
      <c r="F34" s="48">
        <f t="shared" ref="F34" si="80">D34-D322</f>
        <v>-7.84568971871375</v>
      </c>
      <c r="G34" s="48">
        <f t="shared" ref="G34" si="81">F34-$F$70</f>
        <v>-3.0598243382025458</v>
      </c>
      <c r="H34" s="48">
        <f t="shared" ref="H34" si="82">POWER(2,-G34)</f>
        <v>8.3387107078375902</v>
      </c>
      <c r="I34" s="46" t="s">
        <v>23</v>
      </c>
      <c r="J34" s="48">
        <f t="shared" ref="J34" si="83">H34/H10</f>
        <v>1.0770812076373746</v>
      </c>
    </row>
    <row r="35" spans="1:10" x14ac:dyDescent="0.2">
      <c r="A35" s="44" t="s">
        <v>103</v>
      </c>
      <c r="B35" s="44" t="s">
        <v>62</v>
      </c>
      <c r="C35" s="44">
        <v>19.669993980478498</v>
      </c>
    </row>
    <row r="36" spans="1:10" ht="15" x14ac:dyDescent="0.2">
      <c r="A36" s="44" t="s">
        <v>103</v>
      </c>
      <c r="B36" s="44" t="s">
        <v>63</v>
      </c>
      <c r="C36" s="44">
        <v>19.326745023258201</v>
      </c>
      <c r="D36" s="44">
        <f t="shared" ref="D36" si="84">AVERAGE(C36:C37)</f>
        <v>19.297819820429801</v>
      </c>
      <c r="E36" s="44">
        <f t="shared" ref="E36:E71" si="85">STDEV(C36:C37)</f>
        <v>4.0906414134316435E-2</v>
      </c>
      <c r="F36" s="48">
        <f t="shared" ref="F36" si="86">D36-D324</f>
        <v>-8.3821494987139005</v>
      </c>
      <c r="G36" s="48">
        <f t="shared" ref="G36" si="87">F36-$F$70</f>
        <v>-3.5962841182026963</v>
      </c>
      <c r="H36" s="48">
        <f t="shared" ref="H36" si="88">POWER(2,-G36)</f>
        <v>12.094541039292219</v>
      </c>
      <c r="I36" s="46" t="s">
        <v>24</v>
      </c>
      <c r="J36" s="48">
        <f t="shared" ref="J36" si="89">H36/H12</f>
        <v>1.5032002725500688</v>
      </c>
    </row>
    <row r="37" spans="1:10" x14ac:dyDescent="0.2">
      <c r="A37" s="44" t="s">
        <v>103</v>
      </c>
      <c r="B37" s="44" t="s">
        <v>63</v>
      </c>
      <c r="C37" s="44">
        <v>19.268894617601401</v>
      </c>
    </row>
    <row r="38" spans="1:10" ht="15" x14ac:dyDescent="0.2">
      <c r="A38" s="44" t="s">
        <v>103</v>
      </c>
      <c r="B38" s="44" t="s">
        <v>64</v>
      </c>
      <c r="C38" s="44">
        <v>19.343303965636899</v>
      </c>
      <c r="D38" s="44">
        <f t="shared" ref="D38" si="90">AVERAGE(C38:C39)</f>
        <v>19.422823107483701</v>
      </c>
      <c r="E38" s="44">
        <f t="shared" ref="E38:E71" si="91">STDEV(C38:C39)</f>
        <v>0.11245704886801509</v>
      </c>
      <c r="F38" s="48">
        <f t="shared" ref="F38" si="92">D38-D326</f>
        <v>-8.3018775743655979</v>
      </c>
      <c r="G38" s="48">
        <f t="shared" ref="G38" si="93">F38-$F$70</f>
        <v>-3.5160121938543938</v>
      </c>
      <c r="H38" s="48">
        <f t="shared" ref="H38" si="94">POWER(2,-G38)</f>
        <v>11.439976582720446</v>
      </c>
      <c r="I38" s="46" t="s">
        <v>25</v>
      </c>
      <c r="J38" s="48">
        <f t="shared" ref="J38" si="95">H38/H14</f>
        <v>2.1739388461799733</v>
      </c>
    </row>
    <row r="39" spans="1:10" x14ac:dyDescent="0.2">
      <c r="A39" s="44" t="s">
        <v>103</v>
      </c>
      <c r="B39" s="44" t="s">
        <v>64</v>
      </c>
      <c r="C39" s="44">
        <v>19.5023422493305</v>
      </c>
    </row>
    <row r="40" spans="1:10" ht="15" x14ac:dyDescent="0.2">
      <c r="A40" s="44" t="s">
        <v>103</v>
      </c>
      <c r="B40" s="44" t="s">
        <v>65</v>
      </c>
      <c r="C40" s="44">
        <v>20.275954119637699</v>
      </c>
      <c r="D40" s="44">
        <f t="shared" ref="D40" si="96">AVERAGE(C40:C41)</f>
        <v>20.283170273748098</v>
      </c>
      <c r="E40" s="44">
        <f t="shared" ref="E40:E71" si="97">STDEV(C40:C41)</f>
        <v>1.0205183011102816E-2</v>
      </c>
      <c r="F40" s="48">
        <f t="shared" ref="F40" si="98">D40-D328</f>
        <v>-7.2161445501575514</v>
      </c>
      <c r="G40" s="48">
        <f t="shared" ref="G40" si="99">F40-$F$70</f>
        <v>-2.4302791696463473</v>
      </c>
      <c r="H40" s="48">
        <f t="shared" ref="H40" si="100">POWER(2,-G40)</f>
        <v>5.3899771976156368</v>
      </c>
      <c r="I40" s="46" t="s">
        <v>26</v>
      </c>
      <c r="J40" s="48">
        <f t="shared" ref="J40" si="101">H40/H16</f>
        <v>1.7625536413952869</v>
      </c>
    </row>
    <row r="41" spans="1:10" x14ac:dyDescent="0.2">
      <c r="A41" s="44" t="s">
        <v>103</v>
      </c>
      <c r="B41" s="44" t="s">
        <v>65</v>
      </c>
      <c r="C41" s="44">
        <v>20.2903864278585</v>
      </c>
    </row>
    <row r="42" spans="1:10" ht="15" x14ac:dyDescent="0.2">
      <c r="A42" s="44" t="s">
        <v>103</v>
      </c>
      <c r="B42" s="44" t="s">
        <v>66</v>
      </c>
      <c r="I42" s="46" t="s">
        <v>27</v>
      </c>
      <c r="J42" s="48">
        <f t="shared" ref="J42" si="102">H42/H18</f>
        <v>0</v>
      </c>
    </row>
    <row r="43" spans="1:10" x14ac:dyDescent="0.2">
      <c r="A43" s="44" t="s">
        <v>103</v>
      </c>
      <c r="B43" s="44" t="s">
        <v>66</v>
      </c>
    </row>
    <row r="44" spans="1:10" ht="15" x14ac:dyDescent="0.2">
      <c r="A44" s="44" t="s">
        <v>103</v>
      </c>
      <c r="B44" s="44" t="s">
        <v>67</v>
      </c>
      <c r="C44" s="44">
        <v>19.3332591922847</v>
      </c>
      <c r="D44" s="44">
        <f t="shared" ref="D44" si="103">AVERAGE(C44:C45)</f>
        <v>19.401129253982951</v>
      </c>
      <c r="E44" s="44">
        <f t="shared" ref="E44:E71" si="104">STDEV(C44:C45)</f>
        <v>9.598276173276285E-2</v>
      </c>
      <c r="F44" s="48">
        <f t="shared" ref="F44" si="105">D44-D332</f>
        <v>-8.4314534347966479</v>
      </c>
      <c r="G44" s="48">
        <f t="shared" ref="G44:G68" si="106">F44-$F$70</f>
        <v>-3.6455880542854437</v>
      </c>
      <c r="H44" s="48">
        <f t="shared" ref="H44:H68" si="107">POWER(2,-G44)</f>
        <v>12.51501447269521</v>
      </c>
      <c r="I44" s="46" t="s">
        <v>28</v>
      </c>
      <c r="J44" s="48">
        <f t="shared" ref="J44" si="108">H44/H20</f>
        <v>2.0713220941244415</v>
      </c>
    </row>
    <row r="45" spans="1:10" x14ac:dyDescent="0.2">
      <c r="A45" s="44" t="s">
        <v>103</v>
      </c>
      <c r="B45" s="44" t="s">
        <v>67</v>
      </c>
      <c r="C45" s="44">
        <v>19.468999315681199</v>
      </c>
    </row>
    <row r="46" spans="1:10" ht="15" x14ac:dyDescent="0.2">
      <c r="A46" s="44" t="s">
        <v>103</v>
      </c>
      <c r="B46" s="44" t="s">
        <v>70</v>
      </c>
      <c r="C46" s="44">
        <v>19.097044910922602</v>
      </c>
      <c r="D46" s="44">
        <f t="shared" ref="D46" si="109">AVERAGE(C46:C47)</f>
        <v>19.206389576948553</v>
      </c>
      <c r="E46" s="44">
        <f t="shared" ref="E46:E71" si="110">STDEV(C46:C47)</f>
        <v>0.15463670966705392</v>
      </c>
      <c r="F46" s="48">
        <f t="shared" ref="F46" si="111">D46-D334</f>
        <v>-8.753994200061797</v>
      </c>
      <c r="G46" s="48">
        <f t="shared" si="106"/>
        <v>-3.9681288195505928</v>
      </c>
      <c r="H46" s="48">
        <f t="shared" si="107"/>
        <v>15.650412952357657</v>
      </c>
      <c r="I46" s="46" t="s">
        <v>31</v>
      </c>
      <c r="J46" s="48">
        <f>H46/H2</f>
        <v>3.4466006365313331</v>
      </c>
    </row>
    <row r="47" spans="1:10" x14ac:dyDescent="0.2">
      <c r="A47" s="44" t="s">
        <v>103</v>
      </c>
      <c r="B47" s="44" t="s">
        <v>70</v>
      </c>
      <c r="C47" s="44">
        <v>19.3157342429745</v>
      </c>
    </row>
    <row r="48" spans="1:10" ht="15" x14ac:dyDescent="0.2">
      <c r="A48" s="44" t="s">
        <v>103</v>
      </c>
      <c r="B48" s="44" t="s">
        <v>71</v>
      </c>
      <c r="C48" s="44">
        <v>19.200993837641398</v>
      </c>
      <c r="D48" s="44">
        <f t="shared" ref="D48" si="112">AVERAGE(C48:C49)</f>
        <v>19.206613922427749</v>
      </c>
      <c r="E48" s="44">
        <f t="shared" ref="E48:E71" si="113">STDEV(C48:C49)</f>
        <v>7.9480001265439821E-3</v>
      </c>
      <c r="F48" s="48">
        <f t="shared" ref="F48" si="114">D48-D336</f>
        <v>-8.4324828292793015</v>
      </c>
      <c r="G48" s="48">
        <f t="shared" si="106"/>
        <v>-3.6466174487680973</v>
      </c>
      <c r="H48" s="48">
        <f t="shared" si="107"/>
        <v>12.523947395930852</v>
      </c>
      <c r="I48" s="46" t="s">
        <v>32</v>
      </c>
      <c r="J48" s="48">
        <f t="shared" ref="J48" si="115">H48/H4</f>
        <v>2.3080228595032715</v>
      </c>
    </row>
    <row r="49" spans="1:10" x14ac:dyDescent="0.2">
      <c r="A49" s="44" t="s">
        <v>103</v>
      </c>
      <c r="B49" s="44" t="s">
        <v>71</v>
      </c>
      <c r="C49" s="44">
        <v>19.2122340072141</v>
      </c>
    </row>
    <row r="50" spans="1:10" ht="15" x14ac:dyDescent="0.2">
      <c r="A50" s="44" t="s">
        <v>103</v>
      </c>
      <c r="B50" s="44" t="s">
        <v>72</v>
      </c>
      <c r="C50" s="44">
        <v>19.348819328658301</v>
      </c>
      <c r="D50" s="44">
        <f t="shared" ref="D50" si="116">AVERAGE(C50:C51)</f>
        <v>19.307052163310352</v>
      </c>
      <c r="E50" s="44">
        <f t="shared" ref="E50:E71" si="117">STDEV(C50:C51)</f>
        <v>5.9067691696951245E-2</v>
      </c>
      <c r="F50" s="48">
        <f t="shared" ref="F50" si="118">D50-D338</f>
        <v>-8.4572890423985498</v>
      </c>
      <c r="G50" s="48">
        <f t="shared" si="106"/>
        <v>-3.6714236618873457</v>
      </c>
      <c r="H50" s="48">
        <f t="shared" si="107"/>
        <v>12.74115059796887</v>
      </c>
      <c r="I50" s="46" t="s">
        <v>33</v>
      </c>
      <c r="J50" s="48">
        <f t="shared" ref="J50" si="119">H50/H6</f>
        <v>1.8003787335918597</v>
      </c>
    </row>
    <row r="51" spans="1:10" x14ac:dyDescent="0.2">
      <c r="A51" s="44" t="s">
        <v>103</v>
      </c>
      <c r="B51" s="44" t="s">
        <v>72</v>
      </c>
      <c r="C51" s="44">
        <v>19.2652849979624</v>
      </c>
    </row>
    <row r="52" spans="1:10" ht="15" x14ac:dyDescent="0.2">
      <c r="A52" s="44" t="s">
        <v>103</v>
      </c>
      <c r="B52" s="44" t="s">
        <v>73</v>
      </c>
      <c r="C52" s="44">
        <v>19.109921061154601</v>
      </c>
      <c r="D52" s="44">
        <f t="shared" ref="D52" si="120">AVERAGE(C52:C53)</f>
        <v>19.109742106973052</v>
      </c>
      <c r="E52" s="44">
        <f t="shared" ref="E52:E71" si="121">STDEV(C52:C53)</f>
        <v>2.5307943059108185E-4</v>
      </c>
      <c r="F52" s="48">
        <f t="shared" ref="F52" si="122">D52-D340</f>
        <v>-8.5724264321349963</v>
      </c>
      <c r="G52" s="48">
        <f t="shared" si="106"/>
        <v>-3.7865610516237922</v>
      </c>
      <c r="H52" s="48">
        <f t="shared" si="107"/>
        <v>13.799662246207358</v>
      </c>
      <c r="I52" s="46" t="s">
        <v>34</v>
      </c>
      <c r="J52" s="48">
        <f t="shared" ref="J52" si="123">H52/H8</f>
        <v>2.256094772351199</v>
      </c>
    </row>
    <row r="53" spans="1:10" x14ac:dyDescent="0.2">
      <c r="A53" s="44" t="s">
        <v>103</v>
      </c>
      <c r="B53" s="44" t="s">
        <v>73</v>
      </c>
      <c r="C53" s="44">
        <v>19.109563152791502</v>
      </c>
    </row>
    <row r="54" spans="1:10" ht="15" x14ac:dyDescent="0.2">
      <c r="A54" s="44" t="s">
        <v>103</v>
      </c>
      <c r="B54" s="44" t="s">
        <v>74</v>
      </c>
      <c r="C54" s="44">
        <v>19.067660566529799</v>
      </c>
      <c r="D54" s="44">
        <f t="shared" ref="D54" si="124">AVERAGE(C54:C55)</f>
        <v>19.126677414796298</v>
      </c>
      <c r="E54" s="44">
        <f t="shared" ref="E54:E71" si="125">STDEV(C54:C55)</f>
        <v>8.3462427226999855E-2</v>
      </c>
      <c r="F54" s="48">
        <f t="shared" ref="F54" si="126">D54-D342</f>
        <v>-8.7322997102014526</v>
      </c>
      <c r="G54" s="48">
        <f t="shared" si="106"/>
        <v>-3.9464343296902484</v>
      </c>
      <c r="H54" s="48">
        <f t="shared" si="107"/>
        <v>15.416830910533061</v>
      </c>
      <c r="I54" s="46" t="s">
        <v>35</v>
      </c>
      <c r="J54" s="48">
        <f t="shared" ref="J54" si="127">H54/H10</f>
        <v>1.9913364831629037</v>
      </c>
    </row>
    <row r="55" spans="1:10" x14ac:dyDescent="0.2">
      <c r="A55" s="44" t="s">
        <v>103</v>
      </c>
      <c r="B55" s="44" t="s">
        <v>74</v>
      </c>
      <c r="C55" s="44">
        <v>19.1856942630628</v>
      </c>
    </row>
    <row r="56" spans="1:10" ht="15" x14ac:dyDescent="0.2">
      <c r="A56" s="44" t="s">
        <v>103</v>
      </c>
      <c r="B56" s="44" t="s">
        <v>75</v>
      </c>
      <c r="C56" s="44">
        <v>18.951003387053898</v>
      </c>
      <c r="D56" s="44">
        <f t="shared" ref="D56" si="128">AVERAGE(C56:C57)</f>
        <v>18.913628975423251</v>
      </c>
      <c r="E56" s="44">
        <f t="shared" ref="E56:E71" si="129">STDEV(C56:C57)</f>
        <v>5.2855399813779069E-2</v>
      </c>
      <c r="F56" s="48">
        <f t="shared" ref="F56" si="130">D56-D344</f>
        <v>-8.9765692468158491</v>
      </c>
      <c r="G56" s="48">
        <f t="shared" si="106"/>
        <v>-4.190703866304645</v>
      </c>
      <c r="H56" s="48">
        <f t="shared" si="107"/>
        <v>18.26112657310572</v>
      </c>
      <c r="I56" s="46" t="s">
        <v>36</v>
      </c>
      <c r="J56" s="48">
        <f t="shared" ref="J56" si="131">H56/H12</f>
        <v>2.2696297736793016</v>
      </c>
    </row>
    <row r="57" spans="1:10" x14ac:dyDescent="0.2">
      <c r="A57" s="44" t="s">
        <v>103</v>
      </c>
      <c r="B57" s="44" t="s">
        <v>75</v>
      </c>
      <c r="C57" s="44">
        <v>18.8762545637926</v>
      </c>
    </row>
    <row r="58" spans="1:10" ht="15" x14ac:dyDescent="0.2">
      <c r="A58" s="44" t="s">
        <v>103</v>
      </c>
      <c r="B58" s="44" t="s">
        <v>76</v>
      </c>
      <c r="C58" s="44">
        <v>19.002985908749199</v>
      </c>
      <c r="D58" s="44">
        <f t="shared" ref="D58" si="132">AVERAGE(C58:C59)</f>
        <v>19.056178797428302</v>
      </c>
      <c r="E58" s="44">
        <f t="shared" ref="E58:E71" si="133">STDEV(C58:C59)</f>
        <v>7.5226104591787052E-2</v>
      </c>
      <c r="F58" s="48">
        <f t="shared" ref="F58" si="134">D58-D346</f>
        <v>-9.0256814453698979</v>
      </c>
      <c r="G58" s="48">
        <f t="shared" si="106"/>
        <v>-4.2398160648586938</v>
      </c>
      <c r="H58" s="48">
        <f t="shared" si="107"/>
        <v>18.893473622431408</v>
      </c>
      <c r="I58" s="46" t="s">
        <v>37</v>
      </c>
      <c r="J58" s="48">
        <f t="shared" ref="J58" si="135">H58/H14</f>
        <v>3.5903269512911016</v>
      </c>
    </row>
    <row r="59" spans="1:10" x14ac:dyDescent="0.2">
      <c r="A59" s="44" t="s">
        <v>103</v>
      </c>
      <c r="B59" s="44" t="s">
        <v>76</v>
      </c>
      <c r="C59" s="44">
        <v>19.109371686107401</v>
      </c>
    </row>
    <row r="60" spans="1:10" ht="15" x14ac:dyDescent="0.2">
      <c r="A60" s="44" t="s">
        <v>103</v>
      </c>
      <c r="B60" s="44" t="s">
        <v>77</v>
      </c>
      <c r="C60" s="44">
        <v>20.4874038558271</v>
      </c>
      <c r="D60" s="44">
        <f t="shared" ref="D60" si="136">AVERAGE(C60:C61)</f>
        <v>20.482739622441549</v>
      </c>
      <c r="E60" s="44">
        <f t="shared" ref="E60:E71" si="137">STDEV(C60:C61)</f>
        <v>6.5962221119194413E-3</v>
      </c>
      <c r="F60" s="48">
        <f t="shared" ref="F60" si="138">D60-D348</f>
        <v>-7.1952441581238489</v>
      </c>
      <c r="G60" s="48">
        <f t="shared" si="106"/>
        <v>-2.4093787776126447</v>
      </c>
      <c r="H60" s="48">
        <f t="shared" si="107"/>
        <v>5.3124552283120448</v>
      </c>
      <c r="I60" s="46" t="s">
        <v>38</v>
      </c>
      <c r="J60" s="48">
        <f t="shared" ref="J60" si="139">H60/H16</f>
        <v>1.7372035101656738</v>
      </c>
    </row>
    <row r="61" spans="1:10" x14ac:dyDescent="0.2">
      <c r="A61" s="44" t="s">
        <v>103</v>
      </c>
      <c r="B61" s="44" t="s">
        <v>77</v>
      </c>
      <c r="C61" s="44">
        <v>20.478075389055999</v>
      </c>
    </row>
    <row r="62" spans="1:10" ht="15" x14ac:dyDescent="0.2">
      <c r="A62" s="44" t="s">
        <v>103</v>
      </c>
      <c r="B62" s="44" t="s">
        <v>78</v>
      </c>
      <c r="C62" s="44">
        <v>23.843156373566401</v>
      </c>
      <c r="D62" s="44">
        <f t="shared" ref="D62" si="140">AVERAGE(C62:C63)</f>
        <v>23.905571041907102</v>
      </c>
      <c r="E62" s="44">
        <f t="shared" ref="E62:E71" si="141">STDEV(C62:C63)</f>
        <v>8.8267670458434824E-2</v>
      </c>
      <c r="F62" s="48">
        <f t="shared" ref="F62" si="142">D62-D350</f>
        <v>-4.7124799936175492</v>
      </c>
      <c r="G62" s="48">
        <f t="shared" si="106"/>
        <v>7.3385386893654925E-2</v>
      </c>
      <c r="H62" s="48">
        <f t="shared" si="107"/>
        <v>0.95040518573310218</v>
      </c>
      <c r="I62" s="46" t="s">
        <v>39</v>
      </c>
      <c r="J62" s="48">
        <f t="shared" ref="J62" si="143">H62/H18</f>
        <v>0.28379606209520619</v>
      </c>
    </row>
    <row r="63" spans="1:10" x14ac:dyDescent="0.2">
      <c r="A63" s="44" t="s">
        <v>103</v>
      </c>
      <c r="B63" s="44" t="s">
        <v>78</v>
      </c>
      <c r="C63" s="44">
        <v>23.967985710247799</v>
      </c>
    </row>
    <row r="64" spans="1:10" ht="15" x14ac:dyDescent="0.2">
      <c r="A64" s="44" t="s">
        <v>103</v>
      </c>
      <c r="B64" s="44" t="s">
        <v>79</v>
      </c>
      <c r="C64" s="44">
        <v>19.912898379127899</v>
      </c>
      <c r="D64" s="44">
        <f t="shared" ref="D64" si="144">AVERAGE(C64:C65)</f>
        <v>19.85667460571975</v>
      </c>
      <c r="E64" s="44">
        <f t="shared" ref="E64:E71" si="145">STDEV(C64:C65)</f>
        <v>7.9512422881596392E-2</v>
      </c>
      <c r="F64" s="48">
        <f t="shared" ref="F64" si="146">D64-D352</f>
        <v>-8.4139798401929475</v>
      </c>
      <c r="G64" s="48">
        <f t="shared" si="106"/>
        <v>-3.6281144596817434</v>
      </c>
      <c r="H64" s="48">
        <f t="shared" si="107"/>
        <v>12.364349710884682</v>
      </c>
      <c r="I64" s="46" t="s">
        <v>40</v>
      </c>
      <c r="J64" s="48">
        <f t="shared" ref="J64" si="147">H64/H20</f>
        <v>2.0463860262816898</v>
      </c>
    </row>
    <row r="65" spans="1:10" x14ac:dyDescent="0.2">
      <c r="A65" s="44" t="s">
        <v>103</v>
      </c>
      <c r="B65" s="44" t="s">
        <v>79</v>
      </c>
      <c r="C65" s="44">
        <v>19.800450832311601</v>
      </c>
    </row>
    <row r="66" spans="1:10" ht="15" x14ac:dyDescent="0.2">
      <c r="A66" s="44" t="s">
        <v>103</v>
      </c>
      <c r="B66" s="44" t="s">
        <v>80</v>
      </c>
      <c r="C66" s="44">
        <v>22.1931198252712</v>
      </c>
      <c r="D66" s="44">
        <f t="shared" ref="D66" si="148">AVERAGE(C66:C67)</f>
        <v>22.199219616515951</v>
      </c>
      <c r="E66" s="44">
        <f t="shared" ref="E66:E71" si="149">STDEV(C66:C67)</f>
        <v>8.6264075059707679E-3</v>
      </c>
      <c r="F66" s="48">
        <f t="shared" ref="F66" si="150">D66-D354</f>
        <v>-5.9969264170216015</v>
      </c>
      <c r="G66" s="48">
        <f t="shared" si="106"/>
        <v>-1.2110610365103973</v>
      </c>
      <c r="H66" s="48">
        <f t="shared" si="107"/>
        <v>2.3150783765892786</v>
      </c>
      <c r="I66" s="46" t="s">
        <v>41</v>
      </c>
      <c r="J66" s="48">
        <f t="shared" ref="J66" si="151">H66/H22</f>
        <v>0.66353942961318257</v>
      </c>
    </row>
    <row r="67" spans="1:10" x14ac:dyDescent="0.2">
      <c r="A67" s="44" t="s">
        <v>103</v>
      </c>
      <c r="B67" s="44" t="s">
        <v>80</v>
      </c>
      <c r="C67" s="44">
        <v>22.205319407760701</v>
      </c>
    </row>
    <row r="68" spans="1:10" ht="15" x14ac:dyDescent="0.2">
      <c r="A68" s="44" t="s">
        <v>103</v>
      </c>
      <c r="B68" s="44" t="s">
        <v>81</v>
      </c>
      <c r="C68" s="44">
        <v>21.981676049383601</v>
      </c>
      <c r="D68" s="44">
        <f t="shared" ref="D68" si="152">AVERAGE(C68:C69)</f>
        <v>21.902520245206702</v>
      </c>
      <c r="E68" s="44">
        <f t="shared" ref="E68:E71" si="153">STDEV(C68:C69)</f>
        <v>0.11194321180752249</v>
      </c>
      <c r="F68" s="48">
        <f t="shared" ref="F68" si="154">D68-D356</f>
        <v>-6.028760408622496</v>
      </c>
      <c r="G68" s="48">
        <f t="shared" si="106"/>
        <v>-1.2428950281112918</v>
      </c>
      <c r="H68" s="48">
        <f t="shared" si="107"/>
        <v>2.3667298316848733</v>
      </c>
      <c r="I68" s="46" t="s">
        <v>42</v>
      </c>
      <c r="J68" s="48">
        <f t="shared" ref="J68" si="155">H68/H24</f>
        <v>0.74024189567586041</v>
      </c>
    </row>
    <row r="69" spans="1:10" x14ac:dyDescent="0.2">
      <c r="A69" s="44" t="s">
        <v>103</v>
      </c>
      <c r="B69" s="44" t="s">
        <v>81</v>
      </c>
      <c r="C69" s="44">
        <v>21.823364441029799</v>
      </c>
    </row>
    <row r="70" spans="1:10" x14ac:dyDescent="0.2">
      <c r="A70" s="44" t="s">
        <v>103</v>
      </c>
      <c r="B70" s="44" t="s">
        <v>87</v>
      </c>
      <c r="C70" s="44">
        <v>21.520421141385398</v>
      </c>
      <c r="D70" s="44">
        <f t="shared" ref="D70" si="156">AVERAGE(C70:C71)</f>
        <v>21.573203255982499</v>
      </c>
      <c r="E70" s="44">
        <f t="shared" ref="E70:E71" si="157">STDEV(C70:C71)</f>
        <v>7.4645182313950245E-2</v>
      </c>
      <c r="F70" s="48">
        <f t="shared" ref="F70" si="158">D70-D358</f>
        <v>-4.7858653805112041</v>
      </c>
    </row>
    <row r="71" spans="1:10" x14ac:dyDescent="0.2">
      <c r="A71" s="44" t="s">
        <v>103</v>
      </c>
      <c r="B71" s="44" t="s">
        <v>87</v>
      </c>
      <c r="C71" s="44">
        <v>21.625985370579599</v>
      </c>
    </row>
    <row r="72" spans="1:10" x14ac:dyDescent="0.2">
      <c r="A72" s="44" t="s">
        <v>103</v>
      </c>
      <c r="B72" s="44" t="s">
        <v>88</v>
      </c>
      <c r="C72" s="44">
        <v>38.092221122840201</v>
      </c>
    </row>
    <row r="73" spans="1:10" x14ac:dyDescent="0.2">
      <c r="A73" s="44" t="s">
        <v>103</v>
      </c>
      <c r="B73" s="44" t="s">
        <v>88</v>
      </c>
      <c r="C73" s="44">
        <v>38.649554453117098</v>
      </c>
    </row>
    <row r="74" spans="1:10" ht="15" x14ac:dyDescent="0.2">
      <c r="A74" s="44" t="s">
        <v>104</v>
      </c>
      <c r="B74" s="44" t="s">
        <v>46</v>
      </c>
      <c r="C74" s="44">
        <v>21.7804944927212</v>
      </c>
      <c r="D74" s="44">
        <f>AVERAGE(C74:C75)</f>
        <v>21.76075661951235</v>
      </c>
      <c r="E74" s="44">
        <f>STDEV(C74:C75)</f>
        <v>2.7913567984356558E-2</v>
      </c>
      <c r="F74" s="48">
        <f>D74-D290</f>
        <v>-5.5823318213387978</v>
      </c>
      <c r="G74" s="48">
        <f>F74-$F$142</f>
        <v>-5.1042449972988955</v>
      </c>
      <c r="H74" s="48">
        <f>POWER(2,-G74)</f>
        <v>34.397814444295079</v>
      </c>
      <c r="I74" s="46" t="s">
        <v>7</v>
      </c>
      <c r="J74" s="48">
        <v>1</v>
      </c>
    </row>
    <row r="75" spans="1:10" x14ac:dyDescent="0.2">
      <c r="A75" s="44" t="s">
        <v>104</v>
      </c>
      <c r="B75" s="44" t="s">
        <v>46</v>
      </c>
      <c r="C75" s="44">
        <v>21.741018746303499</v>
      </c>
    </row>
    <row r="76" spans="1:10" ht="15" x14ac:dyDescent="0.2">
      <c r="A76" s="44" t="s">
        <v>104</v>
      </c>
      <c r="B76" s="44" t="s">
        <v>47</v>
      </c>
      <c r="C76" s="44">
        <v>21.661864839887802</v>
      </c>
      <c r="D76" s="44">
        <f t="shared" ref="D76" si="159">AVERAGE(C76:C77)</f>
        <v>21.680302709138402</v>
      </c>
      <c r="E76" s="44">
        <f t="shared" ref="E76:E107" si="160">STDEV(C76:C77)</f>
        <v>2.6075084755459093E-2</v>
      </c>
      <c r="F76" s="48">
        <f t="shared" ref="F76" si="161">D76-D292</f>
        <v>-5.791137648765698</v>
      </c>
      <c r="G76" s="48">
        <f t="shared" ref="G76" si="162">F76-$F$142</f>
        <v>-5.3130508247257957</v>
      </c>
      <c r="H76" s="48">
        <f t="shared" ref="H76" si="163">POWER(2,-G76)</f>
        <v>39.754625508746734</v>
      </c>
      <c r="I76" s="46" t="s">
        <v>8</v>
      </c>
      <c r="J76" s="48">
        <v>1</v>
      </c>
    </row>
    <row r="77" spans="1:10" x14ac:dyDescent="0.2">
      <c r="A77" s="44" t="s">
        <v>104</v>
      </c>
      <c r="B77" s="44" t="s">
        <v>47</v>
      </c>
      <c r="C77" s="44">
        <v>21.698740578389</v>
      </c>
    </row>
    <row r="78" spans="1:10" ht="15" x14ac:dyDescent="0.2">
      <c r="A78" s="44" t="s">
        <v>104</v>
      </c>
      <c r="B78" s="44" t="s">
        <v>48</v>
      </c>
      <c r="C78" s="44">
        <v>21.5357259148659</v>
      </c>
      <c r="D78" s="44">
        <f t="shared" ref="D78" si="164">AVERAGE(C78:C79)</f>
        <v>21.529656508202699</v>
      </c>
      <c r="E78" s="44">
        <f t="shared" ref="E78:E109" si="165">STDEV(C78:C79)</f>
        <v>8.5834372186539658E-3</v>
      </c>
      <c r="F78" s="48">
        <f t="shared" ref="F78" si="166">D78-D294</f>
        <v>-6.0450788883688489</v>
      </c>
      <c r="G78" s="48">
        <f t="shared" ref="G78" si="167">F78-$F$142</f>
        <v>-5.5669920643289466</v>
      </c>
      <c r="H78" s="48">
        <f t="shared" ref="H78" si="168">POWER(2,-G78)</f>
        <v>47.405812776087402</v>
      </c>
      <c r="I78" s="46" t="s">
        <v>9</v>
      </c>
      <c r="J78" s="48">
        <v>1</v>
      </c>
    </row>
    <row r="79" spans="1:10" x14ac:dyDescent="0.2">
      <c r="A79" s="44" t="s">
        <v>104</v>
      </c>
      <c r="B79" s="44" t="s">
        <v>48</v>
      </c>
      <c r="C79" s="44">
        <v>21.523587101539501</v>
      </c>
    </row>
    <row r="80" spans="1:10" ht="15" x14ac:dyDescent="0.2">
      <c r="A80" s="44" t="s">
        <v>104</v>
      </c>
      <c r="B80" s="44" t="s">
        <v>49</v>
      </c>
      <c r="C80" s="44">
        <v>21.5351886413243</v>
      </c>
      <c r="D80" s="44">
        <f t="shared" ref="D80" si="169">AVERAGE(C80:C81)</f>
        <v>21.46177554800515</v>
      </c>
      <c r="E80" s="44">
        <f t="shared" ref="E80:E111" si="170">STDEV(C80:C81)</f>
        <v>0.10382179222770378</v>
      </c>
      <c r="F80" s="48">
        <f t="shared" ref="F80" si="171">D80-D296</f>
        <v>-5.8763244857384507</v>
      </c>
      <c r="G80" s="48">
        <f t="shared" ref="G80" si="172">F80-$F$142</f>
        <v>-5.3982376616985484</v>
      </c>
      <c r="H80" s="48">
        <f t="shared" ref="H80" si="173">POWER(2,-G80)</f>
        <v>42.172705184325736</v>
      </c>
      <c r="I80" s="46" t="s">
        <v>10</v>
      </c>
      <c r="J80" s="48">
        <v>1</v>
      </c>
    </row>
    <row r="81" spans="1:10" x14ac:dyDescent="0.2">
      <c r="A81" s="44" t="s">
        <v>104</v>
      </c>
      <c r="B81" s="44" t="s">
        <v>49</v>
      </c>
      <c r="C81" s="44">
        <v>21.388362454686</v>
      </c>
    </row>
    <row r="82" spans="1:10" ht="15" x14ac:dyDescent="0.2">
      <c r="A82" s="44" t="s">
        <v>104</v>
      </c>
      <c r="B82" s="44" t="s">
        <v>50</v>
      </c>
      <c r="C82" s="44">
        <v>21.546817949533601</v>
      </c>
      <c r="D82" s="44">
        <f t="shared" ref="D82" si="174">AVERAGE(C82:C83)</f>
        <v>21.56069444394635</v>
      </c>
      <c r="E82" s="44">
        <f t="shared" ref="E82:E113" si="175">STDEV(C82:C83)</f>
        <v>1.9624326596703746E-2</v>
      </c>
      <c r="F82" s="48">
        <f t="shared" ref="F82" si="176">D82-D298</f>
        <v>-6.0884576751194999</v>
      </c>
      <c r="G82" s="48">
        <f t="shared" ref="G82" si="177">F82-$F$142</f>
        <v>-5.6103708510795975</v>
      </c>
      <c r="H82" s="48">
        <f t="shared" ref="H82" si="178">POWER(2,-G82)</f>
        <v>48.85285091216609</v>
      </c>
      <c r="I82" s="46" t="s">
        <v>11</v>
      </c>
      <c r="J82" s="48">
        <v>1</v>
      </c>
    </row>
    <row r="83" spans="1:10" x14ac:dyDescent="0.2">
      <c r="A83" s="44" t="s">
        <v>104</v>
      </c>
      <c r="B83" s="44" t="s">
        <v>50</v>
      </c>
      <c r="C83" s="44">
        <v>21.574570938359098</v>
      </c>
    </row>
    <row r="84" spans="1:10" ht="15" x14ac:dyDescent="0.2">
      <c r="A84" s="44" t="s">
        <v>104</v>
      </c>
      <c r="B84" s="44" t="s">
        <v>51</v>
      </c>
      <c r="C84" s="44">
        <v>21.601424551601902</v>
      </c>
      <c r="D84" s="44">
        <f t="shared" ref="D84" si="179">AVERAGE(C84:C85)</f>
        <v>21.519723393380151</v>
      </c>
      <c r="E84" s="44">
        <f t="shared" ref="E84:E115" si="180">STDEV(C84:C85)</f>
        <v>0.11554288601879045</v>
      </c>
      <c r="F84" s="48">
        <f t="shared" ref="F84" si="181">D84-D300</f>
        <v>-6.0888703938644504</v>
      </c>
      <c r="G84" s="48">
        <f t="shared" ref="G84" si="182">F84-$F$142</f>
        <v>-5.6107835698245481</v>
      </c>
      <c r="H84" s="48">
        <f t="shared" ref="H84" si="183">POWER(2,-G84)</f>
        <v>48.86682848262231</v>
      </c>
      <c r="I84" s="46" t="s">
        <v>12</v>
      </c>
      <c r="J84" s="48">
        <v>1</v>
      </c>
    </row>
    <row r="85" spans="1:10" x14ac:dyDescent="0.2">
      <c r="A85" s="44" t="s">
        <v>104</v>
      </c>
      <c r="B85" s="44" t="s">
        <v>51</v>
      </c>
      <c r="C85" s="44">
        <v>21.4380222351584</v>
      </c>
    </row>
    <row r="86" spans="1:10" ht="15" x14ac:dyDescent="0.2">
      <c r="A86" s="44" t="s">
        <v>104</v>
      </c>
      <c r="B86" s="44" t="s">
        <v>52</v>
      </c>
      <c r="C86" s="44">
        <v>22.077853369530398</v>
      </c>
      <c r="D86" s="44">
        <f t="shared" ref="D86" si="184">AVERAGE(C86:C87)</f>
        <v>22.060379624026801</v>
      </c>
      <c r="E86" s="44">
        <f t="shared" ref="E86:E117" si="185">STDEV(C86:C87)</f>
        <v>2.4711607876645801E-2</v>
      </c>
      <c r="F86" s="48">
        <f t="shared" ref="F86" si="186">D86-D302</f>
        <v>-5.2021326620771973</v>
      </c>
      <c r="G86" s="48">
        <f t="shared" ref="G86" si="187">F86-$F$142</f>
        <v>-4.7240458380372949</v>
      </c>
      <c r="H86" s="48">
        <f t="shared" ref="H86" si="188">POWER(2,-G86)</f>
        <v>26.428924977788995</v>
      </c>
      <c r="I86" s="46" t="s">
        <v>13</v>
      </c>
      <c r="J86" s="48">
        <v>1</v>
      </c>
    </row>
    <row r="87" spans="1:10" x14ac:dyDescent="0.2">
      <c r="A87" s="44" t="s">
        <v>104</v>
      </c>
      <c r="B87" s="44" t="s">
        <v>52</v>
      </c>
      <c r="C87" s="44">
        <v>22.0429058785232</v>
      </c>
    </row>
    <row r="88" spans="1:10" ht="15" x14ac:dyDescent="0.2">
      <c r="A88" s="44" t="s">
        <v>104</v>
      </c>
      <c r="B88" s="44" t="s">
        <v>53</v>
      </c>
      <c r="C88" s="44">
        <v>23.332062544023099</v>
      </c>
      <c r="D88" s="44">
        <f t="shared" ref="D88" si="189">AVERAGE(C88:C89)</f>
        <v>23.348883767178201</v>
      </c>
      <c r="E88" s="44">
        <f t="shared" ref="E88:E119" si="190">STDEV(C88:C89)</f>
        <v>2.3788801921646664E-2</v>
      </c>
      <c r="F88" s="48">
        <f t="shared" ref="F88" si="191">D88-D304</f>
        <v>-4.3654323834325979</v>
      </c>
      <c r="G88" s="48">
        <f t="shared" ref="G88" si="192">F88-$F$142</f>
        <v>-3.8873455593926955</v>
      </c>
      <c r="H88" s="48">
        <f t="shared" ref="H88" si="193">POWER(2,-G88)</f>
        <v>14.798156531880462</v>
      </c>
      <c r="I88" s="46" t="s">
        <v>14</v>
      </c>
      <c r="J88" s="48">
        <v>1</v>
      </c>
    </row>
    <row r="89" spans="1:10" x14ac:dyDescent="0.2">
      <c r="A89" s="44" t="s">
        <v>104</v>
      </c>
      <c r="B89" s="44" t="s">
        <v>53</v>
      </c>
      <c r="C89" s="44">
        <v>23.365704990333299</v>
      </c>
    </row>
    <row r="90" spans="1:10" ht="15" x14ac:dyDescent="0.2">
      <c r="A90" s="44" t="s">
        <v>104</v>
      </c>
      <c r="B90" s="44" t="s">
        <v>54</v>
      </c>
      <c r="C90" s="44">
        <v>23.535744980876999</v>
      </c>
      <c r="D90" s="44">
        <f t="shared" ref="D90" si="194">AVERAGE(C90:C91)</f>
        <v>23.460363544002348</v>
      </c>
      <c r="E90" s="44">
        <f t="shared" ref="E90:E121" si="195">STDEV(C90:C91)</f>
        <v>0.10660545037929939</v>
      </c>
      <c r="F90" s="48">
        <f t="shared" ref="F90" si="196">D90-D306</f>
        <v>-4.2580714336035044</v>
      </c>
      <c r="G90" s="48">
        <f t="shared" ref="G90" si="197">F90-$F$142</f>
        <v>-3.779984609563602</v>
      </c>
      <c r="H90" s="48">
        <f t="shared" ref="H90" si="198">POWER(2,-G90)</f>
        <v>13.736900439199436</v>
      </c>
      <c r="I90" s="46" t="s">
        <v>15</v>
      </c>
      <c r="J90" s="48">
        <v>1</v>
      </c>
    </row>
    <row r="91" spans="1:10" x14ac:dyDescent="0.2">
      <c r="A91" s="44" t="s">
        <v>104</v>
      </c>
      <c r="B91" s="44" t="s">
        <v>54</v>
      </c>
      <c r="C91" s="44">
        <v>23.384982107127701</v>
      </c>
    </row>
    <row r="92" spans="1:10" ht="15" x14ac:dyDescent="0.2">
      <c r="A92" s="44" t="s">
        <v>104</v>
      </c>
      <c r="B92" s="44" t="s">
        <v>55</v>
      </c>
      <c r="C92" s="44">
        <v>21.863843277185499</v>
      </c>
      <c r="D92" s="44">
        <f t="shared" ref="D92" si="199">AVERAGE(C92:C93)</f>
        <v>21.916239599351847</v>
      </c>
      <c r="E92" s="44">
        <f t="shared" ref="E92:E123" si="200">STDEV(C92:C93)</f>
        <v>7.4099589426122728E-2</v>
      </c>
      <c r="F92" s="48">
        <f t="shared" ref="F92" si="201">D92-D308</f>
        <v>-5.3905145423449028</v>
      </c>
      <c r="G92" s="48">
        <f t="shared" ref="G92" si="202">F92-$F$142</f>
        <v>-4.9124277183050005</v>
      </c>
      <c r="H92" s="48">
        <f t="shared" ref="H92" si="203">POWER(2,-G92)</f>
        <v>30.115362470897402</v>
      </c>
      <c r="I92" s="46" t="s">
        <v>16</v>
      </c>
      <c r="J92" s="48">
        <v>1</v>
      </c>
    </row>
    <row r="93" spans="1:10" x14ac:dyDescent="0.2">
      <c r="A93" s="44" t="s">
        <v>104</v>
      </c>
      <c r="B93" s="44" t="s">
        <v>55</v>
      </c>
      <c r="C93" s="44">
        <v>21.968635921518199</v>
      </c>
    </row>
    <row r="94" spans="1:10" ht="15" x14ac:dyDescent="0.2">
      <c r="A94" s="44" t="s">
        <v>104</v>
      </c>
      <c r="B94" s="44" t="s">
        <v>56</v>
      </c>
      <c r="C94" s="44">
        <v>23.5041150870025</v>
      </c>
      <c r="D94" s="44">
        <f t="shared" ref="D94" si="204">AVERAGE(C94:C95)</f>
        <v>23.485976126338898</v>
      </c>
      <c r="E94" s="44">
        <f t="shared" ref="E94:E125" si="205">STDEV(C94:C95)</f>
        <v>2.5652364177816127E-2</v>
      </c>
      <c r="F94" s="48">
        <f t="shared" ref="F94" si="206">D94-D310</f>
        <v>-4.4191823385261024</v>
      </c>
      <c r="G94" s="48">
        <f t="shared" ref="G94" si="207">F94-$F$142</f>
        <v>-3.9410955144862001</v>
      </c>
      <c r="H94" s="48">
        <f t="shared" ref="H94" si="208">POWER(2,-G94)</f>
        <v>15.359885053317615</v>
      </c>
      <c r="I94" s="46" t="s">
        <v>17</v>
      </c>
      <c r="J94" s="48">
        <v>1</v>
      </c>
    </row>
    <row r="95" spans="1:10" x14ac:dyDescent="0.2">
      <c r="A95" s="44" t="s">
        <v>104</v>
      </c>
      <c r="B95" s="44" t="s">
        <v>56</v>
      </c>
      <c r="C95" s="44">
        <v>23.467837165675299</v>
      </c>
    </row>
    <row r="96" spans="1:10" ht="15" x14ac:dyDescent="0.2">
      <c r="A96" s="44" t="s">
        <v>104</v>
      </c>
      <c r="B96" s="44" t="s">
        <v>57</v>
      </c>
      <c r="C96" s="44">
        <v>24.2070150759487</v>
      </c>
      <c r="D96" s="44">
        <f t="shared" ref="D96" si="209">AVERAGE(C96:C97)</f>
        <v>24.174949776787201</v>
      </c>
      <c r="E96" s="44">
        <f t="shared" ref="E96:E143" si="210">STDEV(C96:C97)</f>
        <v>4.5347180955744283E-2</v>
      </c>
      <c r="F96" s="48">
        <f t="shared" ref="F96" si="211">D96-D312</f>
        <v>-3.9309759530588479</v>
      </c>
      <c r="G96" s="48">
        <f t="shared" ref="G96" si="212">F96-$F$142</f>
        <v>-3.4528891290189456</v>
      </c>
      <c r="H96" s="48">
        <f t="shared" ref="H96" si="213">POWER(2,-G96)</f>
        <v>10.950228948311933</v>
      </c>
      <c r="I96" s="46" t="s">
        <v>18</v>
      </c>
      <c r="J96" s="48">
        <v>1</v>
      </c>
    </row>
    <row r="97" spans="1:10" x14ac:dyDescent="0.2">
      <c r="A97" s="44" t="s">
        <v>104</v>
      </c>
      <c r="B97" s="44" t="s">
        <v>57</v>
      </c>
      <c r="C97" s="44">
        <v>24.142884477625699</v>
      </c>
    </row>
    <row r="98" spans="1:10" ht="15" x14ac:dyDescent="0.2">
      <c r="A98" s="44" t="s">
        <v>104</v>
      </c>
      <c r="B98" s="44" t="s">
        <v>58</v>
      </c>
      <c r="C98" s="44">
        <v>21.798271215167599</v>
      </c>
      <c r="D98" s="44">
        <f t="shared" ref="D98" si="214">AVERAGE(C98:C99)</f>
        <v>21.8667389660535</v>
      </c>
      <c r="E98" s="44">
        <f t="shared" ref="E98:E143" si="215">STDEV(C98:C99)</f>
        <v>9.682802188802378E-2</v>
      </c>
      <c r="F98" s="48">
        <f t="shared" ref="F98" si="216">D98-D314</f>
        <v>-5.8247307655111022</v>
      </c>
      <c r="G98" s="48">
        <f t="shared" ref="G98" si="217">F98-$F$142</f>
        <v>-5.3466439414711999</v>
      </c>
      <c r="H98" s="48">
        <f t="shared" ref="H98" si="218">POWER(2,-G98)</f>
        <v>40.691172355809435</v>
      </c>
      <c r="I98" s="46" t="s">
        <v>19</v>
      </c>
      <c r="J98" s="48">
        <f>H98/H74</f>
        <v>1.1829580749005442</v>
      </c>
    </row>
    <row r="99" spans="1:10" x14ac:dyDescent="0.2">
      <c r="A99" s="44" t="s">
        <v>104</v>
      </c>
      <c r="B99" s="44" t="s">
        <v>58</v>
      </c>
      <c r="C99" s="44">
        <v>21.935206716939401</v>
      </c>
    </row>
    <row r="100" spans="1:10" ht="15" x14ac:dyDescent="0.2">
      <c r="A100" s="44" t="s">
        <v>104</v>
      </c>
      <c r="B100" s="44" t="s">
        <v>59</v>
      </c>
      <c r="C100" s="44">
        <v>21.413244220309601</v>
      </c>
      <c r="D100" s="44">
        <f t="shared" ref="D100" si="219">AVERAGE(C100:C101)</f>
        <v>21.45767698825745</v>
      </c>
      <c r="E100" s="44">
        <f t="shared" ref="E100:E143" si="220">STDEV(C100:C101)</f>
        <v>6.2837423045625715E-2</v>
      </c>
      <c r="F100" s="48">
        <f t="shared" ref="F100" si="221">D100-D316</f>
        <v>-6.1741628200126506</v>
      </c>
      <c r="G100" s="48">
        <f t="shared" ref="G100" si="222">F100-$F$142</f>
        <v>-5.6960759959727483</v>
      </c>
      <c r="H100" s="48">
        <f t="shared" ref="H100" si="223">POWER(2,-G100)</f>
        <v>51.842953140363619</v>
      </c>
      <c r="I100" s="46" t="s">
        <v>20</v>
      </c>
      <c r="J100" s="48">
        <f t="shared" ref="J100" si="224">H100/H76</f>
        <v>1.3040734877242708</v>
      </c>
    </row>
    <row r="101" spans="1:10" x14ac:dyDescent="0.2">
      <c r="A101" s="44" t="s">
        <v>104</v>
      </c>
      <c r="B101" s="44" t="s">
        <v>59</v>
      </c>
      <c r="C101" s="44">
        <v>21.5021097562053</v>
      </c>
    </row>
    <row r="102" spans="1:10" ht="15" x14ac:dyDescent="0.2">
      <c r="A102" s="44" t="s">
        <v>104</v>
      </c>
      <c r="B102" s="44" t="s">
        <v>60</v>
      </c>
      <c r="C102" s="44">
        <v>21.336621583042799</v>
      </c>
      <c r="D102" s="44">
        <f t="shared" ref="D102" si="225">AVERAGE(C102:C103)</f>
        <v>21.316219680482099</v>
      </c>
      <c r="E102" s="44">
        <f t="shared" ref="E102:E143" si="226">STDEV(C102:C103)</f>
        <v>2.8852647299555789E-2</v>
      </c>
      <c r="F102" s="48">
        <f t="shared" ref="F102" si="227">D102-D318</f>
        <v>-6.2355826914767505</v>
      </c>
      <c r="G102" s="48">
        <f t="shared" ref="G102" si="228">F102-$F$142</f>
        <v>-5.7574958674368482</v>
      </c>
      <c r="H102" s="48">
        <f t="shared" ref="H102" si="229">POWER(2,-G102)</f>
        <v>54.0977192865859</v>
      </c>
      <c r="I102" s="46" t="s">
        <v>21</v>
      </c>
      <c r="J102" s="48">
        <f t="shared" ref="J102" si="230">H102/H78</f>
        <v>1.1411621511924388</v>
      </c>
    </row>
    <row r="103" spans="1:10" x14ac:dyDescent="0.2">
      <c r="A103" s="44" t="s">
        <v>104</v>
      </c>
      <c r="B103" s="44" t="s">
        <v>60</v>
      </c>
      <c r="C103" s="44">
        <v>21.2958177779214</v>
      </c>
    </row>
    <row r="104" spans="1:10" ht="15" x14ac:dyDescent="0.2">
      <c r="A104" s="44" t="s">
        <v>104</v>
      </c>
      <c r="B104" s="44" t="s">
        <v>61</v>
      </c>
      <c r="C104" s="44">
        <v>22.258507848735899</v>
      </c>
      <c r="D104" s="44">
        <f t="shared" ref="D104" si="231">AVERAGE(C104:C105)</f>
        <v>22.256115637993599</v>
      </c>
      <c r="E104" s="44">
        <f t="shared" ref="E104:E143" si="232">STDEV(C104:C105)</f>
        <v>3.3830968758159041E-3</v>
      </c>
      <c r="F104" s="48">
        <f t="shared" ref="F104" si="233">D104-D320</f>
        <v>-5.4016996178597019</v>
      </c>
      <c r="G104" s="48">
        <f t="shared" ref="G104" si="234">F104-$F$142</f>
        <v>-4.9236127938197995</v>
      </c>
      <c r="H104" s="48">
        <f t="shared" ref="H104" si="235">POWER(2,-G104)</f>
        <v>30.349751395049903</v>
      </c>
      <c r="I104" s="46" t="s">
        <v>22</v>
      </c>
      <c r="J104" s="48">
        <f t="shared" ref="J104" si="236">H104/H80</f>
        <v>0.71965389135933233</v>
      </c>
    </row>
    <row r="105" spans="1:10" x14ac:dyDescent="0.2">
      <c r="A105" s="44" t="s">
        <v>104</v>
      </c>
      <c r="B105" s="44" t="s">
        <v>61</v>
      </c>
      <c r="C105" s="44">
        <v>22.253723427251298</v>
      </c>
    </row>
    <row r="106" spans="1:10" ht="15" x14ac:dyDescent="0.2">
      <c r="A106" s="44" t="s">
        <v>104</v>
      </c>
      <c r="B106" s="44" t="s">
        <v>62</v>
      </c>
      <c r="C106" s="44">
        <v>21.9688418070666</v>
      </c>
      <c r="D106" s="44">
        <f t="shared" ref="D106" si="237">AVERAGE(C106:C107)</f>
        <v>21.968698709627297</v>
      </c>
      <c r="E106" s="44">
        <f t="shared" ref="E106:E143" si="238">STDEV(C106:C107)</f>
        <v>2.02370339399815E-4</v>
      </c>
      <c r="F106" s="48">
        <f t="shared" ref="F106" si="239">D106-D322</f>
        <v>-5.5279133672219025</v>
      </c>
      <c r="G106" s="48">
        <f t="shared" ref="G106" si="240">F106-$F$142</f>
        <v>-5.0498265431820002</v>
      </c>
      <c r="H106" s="48">
        <f t="shared" ref="H106" si="241">POWER(2,-G106)</f>
        <v>33.12449472891646</v>
      </c>
      <c r="I106" s="46" t="s">
        <v>23</v>
      </c>
      <c r="J106" s="48">
        <f t="shared" ref="J106" si="242">H106/H82</f>
        <v>0.67804629843347153</v>
      </c>
    </row>
    <row r="107" spans="1:10" x14ac:dyDescent="0.2">
      <c r="A107" s="44" t="s">
        <v>104</v>
      </c>
      <c r="B107" s="44" t="s">
        <v>62</v>
      </c>
      <c r="C107" s="44">
        <v>21.968555612187998</v>
      </c>
    </row>
    <row r="108" spans="1:10" ht="15" x14ac:dyDescent="0.2">
      <c r="A108" s="44" t="s">
        <v>104</v>
      </c>
      <c r="B108" s="44" t="s">
        <v>63</v>
      </c>
      <c r="C108" s="44">
        <v>21.589578367167601</v>
      </c>
      <c r="D108" s="44">
        <f t="shared" ref="D108" si="243">AVERAGE(C108:C109)</f>
        <v>21.540958362614752</v>
      </c>
      <c r="E108" s="44">
        <f t="shared" ref="E108:E143" si="244">STDEV(C108:C109)</f>
        <v>6.8759069841282397E-2</v>
      </c>
      <c r="F108" s="48">
        <f t="shared" ref="F108" si="245">D108-D324</f>
        <v>-6.1390109565289492</v>
      </c>
      <c r="G108" s="48">
        <f t="shared" ref="G108" si="246">F108-$F$142</f>
        <v>-5.6609241324890469</v>
      </c>
      <c r="H108" s="48">
        <f t="shared" ref="H108" si="247">POWER(2,-G108)</f>
        <v>50.595042733405741</v>
      </c>
      <c r="I108" s="46" t="s">
        <v>24</v>
      </c>
      <c r="J108" s="48">
        <f t="shared" ref="J108" si="248">H108/H84</f>
        <v>1.0353657952530724</v>
      </c>
    </row>
    <row r="109" spans="1:10" x14ac:dyDescent="0.2">
      <c r="A109" s="44" t="s">
        <v>104</v>
      </c>
      <c r="B109" s="44" t="s">
        <v>63</v>
      </c>
      <c r="C109" s="44">
        <v>21.4923383580619</v>
      </c>
    </row>
    <row r="110" spans="1:10" ht="15" x14ac:dyDescent="0.2">
      <c r="A110" s="44" t="s">
        <v>104</v>
      </c>
      <c r="B110" s="44" t="s">
        <v>64</v>
      </c>
      <c r="C110" s="44">
        <v>21.842975470141599</v>
      </c>
      <c r="D110" s="44">
        <f t="shared" ref="D110" si="249">AVERAGE(C110:C111)</f>
        <v>21.9464672494701</v>
      </c>
      <c r="E110" s="44">
        <f t="shared" ref="E110:E143" si="250">STDEV(C110:C111)</f>
        <v>0.14635947792048878</v>
      </c>
      <c r="F110" s="48">
        <f t="shared" ref="F110" si="251">D110-D326</f>
        <v>-5.7782334323791993</v>
      </c>
      <c r="G110" s="48">
        <f t="shared" ref="G110" si="252">F110-$F$142</f>
        <v>-5.300146608339297</v>
      </c>
      <c r="H110" s="48">
        <f t="shared" ref="H110" si="253">POWER(2,-G110)</f>
        <v>39.400624960698067</v>
      </c>
      <c r="I110" s="46" t="s">
        <v>25</v>
      </c>
      <c r="J110" s="48">
        <f t="shared" ref="J110" si="254">H110/H86</f>
        <v>1.4908145145445968</v>
      </c>
    </row>
    <row r="111" spans="1:10" x14ac:dyDescent="0.2">
      <c r="A111" s="44" t="s">
        <v>104</v>
      </c>
      <c r="B111" s="44" t="s">
        <v>64</v>
      </c>
      <c r="C111" s="44">
        <v>22.0499590287986</v>
      </c>
    </row>
    <row r="112" spans="1:10" ht="15" x14ac:dyDescent="0.2">
      <c r="A112" s="44" t="s">
        <v>104</v>
      </c>
      <c r="B112" s="44" t="s">
        <v>65</v>
      </c>
      <c r="C112" s="44">
        <v>22.258462593987201</v>
      </c>
      <c r="D112" s="44">
        <f t="shared" ref="D112" si="255">AVERAGE(C112:C113)</f>
        <v>22.225141235294252</v>
      </c>
      <c r="E112" s="44">
        <f t="shared" ref="E112:E143" si="256">STDEV(C112:C113)</f>
        <v>4.7123517380268438E-2</v>
      </c>
      <c r="F112" s="48">
        <f t="shared" ref="F112" si="257">D112-D328</f>
        <v>-5.2741735886113972</v>
      </c>
      <c r="G112" s="48">
        <f t="shared" ref="G112" si="258">F112-$F$142</f>
        <v>-4.7960867645714949</v>
      </c>
      <c r="H112" s="48">
        <f t="shared" ref="H112" si="259">POWER(2,-G112)</f>
        <v>27.782158069150359</v>
      </c>
      <c r="I112" s="46" t="s">
        <v>26</v>
      </c>
      <c r="J112" s="48">
        <f t="shared" ref="J112" si="260">H112/H88</f>
        <v>1.8774066897655641</v>
      </c>
    </row>
    <row r="113" spans="1:10" x14ac:dyDescent="0.2">
      <c r="A113" s="44" t="s">
        <v>104</v>
      </c>
      <c r="B113" s="44" t="s">
        <v>65</v>
      </c>
      <c r="C113" s="44">
        <v>22.191819876601301</v>
      </c>
    </row>
    <row r="114" spans="1:10" ht="15" x14ac:dyDescent="0.2">
      <c r="A114" s="44" t="s">
        <v>104</v>
      </c>
      <c r="B114" s="44" t="s">
        <v>66</v>
      </c>
      <c r="I114" s="46" t="s">
        <v>27</v>
      </c>
      <c r="J114" s="48">
        <f t="shared" ref="J114" si="261">H114/H90</f>
        <v>0</v>
      </c>
    </row>
    <row r="115" spans="1:10" x14ac:dyDescent="0.2">
      <c r="A115" s="44" t="s">
        <v>104</v>
      </c>
      <c r="B115" s="44" t="s">
        <v>66</v>
      </c>
    </row>
    <row r="116" spans="1:10" ht="15" x14ac:dyDescent="0.2">
      <c r="A116" s="44" t="s">
        <v>104</v>
      </c>
      <c r="B116" s="44" t="s">
        <v>67</v>
      </c>
      <c r="C116" s="44">
        <v>22.198886858837799</v>
      </c>
      <c r="D116" s="44">
        <f t="shared" ref="D116" si="262">AVERAGE(C116:C117)</f>
        <v>22.230438641734999</v>
      </c>
      <c r="E116" s="44">
        <f t="shared" ref="E116:E143" si="263">STDEV(C116:C117)</f>
        <v>4.4620959290271482E-2</v>
      </c>
      <c r="F116" s="48">
        <f t="shared" ref="F116" si="264">D116-D332</f>
        <v>-5.6021440470446002</v>
      </c>
      <c r="G116" s="48">
        <f t="shared" ref="G116:G140" si="265">F116-$F$142</f>
        <v>-5.1240572230046979</v>
      </c>
      <c r="H116" s="48">
        <f t="shared" ref="H116:H140" si="266">POWER(2,-G116)</f>
        <v>34.873450782704161</v>
      </c>
      <c r="I116" s="46" t="s">
        <v>28</v>
      </c>
      <c r="J116" s="48">
        <f t="shared" ref="J116" si="267">H116/H92</f>
        <v>1.1579953857903864</v>
      </c>
    </row>
    <row r="117" spans="1:10" x14ac:dyDescent="0.2">
      <c r="A117" s="44" t="s">
        <v>104</v>
      </c>
      <c r="B117" s="44" t="s">
        <v>67</v>
      </c>
      <c r="C117" s="44">
        <v>22.261990424632199</v>
      </c>
    </row>
    <row r="118" spans="1:10" ht="15" x14ac:dyDescent="0.2">
      <c r="A118" s="44" t="s">
        <v>104</v>
      </c>
      <c r="B118" s="44" t="s">
        <v>70</v>
      </c>
      <c r="C118" s="44">
        <v>22.5516406141621</v>
      </c>
      <c r="D118" s="44">
        <f t="shared" ref="D118" si="268">AVERAGE(C118:C119)</f>
        <v>22.514597923986599</v>
      </c>
      <c r="E118" s="44">
        <f t="shared" ref="E118:E143" si="269">STDEV(C118:C119)</f>
        <v>5.2386274832977163E-2</v>
      </c>
      <c r="F118" s="48">
        <f t="shared" ref="F118" si="270">D118-D334</f>
        <v>-5.4457858530237502</v>
      </c>
      <c r="G118" s="48">
        <f t="shared" si="265"/>
        <v>-4.9676990289838479</v>
      </c>
      <c r="H118" s="48">
        <f t="shared" si="266"/>
        <v>31.2915025233535</v>
      </c>
      <c r="I118" s="46" t="s">
        <v>31</v>
      </c>
      <c r="J118" s="48">
        <f>H118/H74</f>
        <v>0.90969449742302555</v>
      </c>
    </row>
    <row r="119" spans="1:10" x14ac:dyDescent="0.2">
      <c r="A119" s="44" t="s">
        <v>104</v>
      </c>
      <c r="B119" s="44" t="s">
        <v>70</v>
      </c>
      <c r="C119" s="44">
        <v>22.477555233811099</v>
      </c>
    </row>
    <row r="120" spans="1:10" ht="15" x14ac:dyDescent="0.2">
      <c r="A120" s="44" t="s">
        <v>104</v>
      </c>
      <c r="B120" s="44" t="s">
        <v>71</v>
      </c>
      <c r="C120" s="44">
        <v>22.2818586149316</v>
      </c>
      <c r="D120" s="44">
        <f t="shared" ref="D120" si="271">AVERAGE(C120:C121)</f>
        <v>22.30303604665075</v>
      </c>
      <c r="E120" s="44">
        <f t="shared" ref="E120:E143" si="272">STDEV(C120:C121)</f>
        <v>2.9949411153450824E-2</v>
      </c>
      <c r="F120" s="48">
        <f t="shared" ref="F120" si="273">D120-D336</f>
        <v>-5.3360607050563011</v>
      </c>
      <c r="G120" s="48">
        <f t="shared" si="265"/>
        <v>-4.8579738810163988</v>
      </c>
      <c r="H120" s="48">
        <f t="shared" si="266"/>
        <v>28.999856997695623</v>
      </c>
      <c r="I120" s="46" t="s">
        <v>32</v>
      </c>
      <c r="J120" s="48">
        <f t="shared" ref="J120" si="274">H120/H76</f>
        <v>0.72947126596162082</v>
      </c>
    </row>
    <row r="121" spans="1:10" x14ac:dyDescent="0.2">
      <c r="A121" s="44" t="s">
        <v>104</v>
      </c>
      <c r="B121" s="44" t="s">
        <v>71</v>
      </c>
      <c r="C121" s="44">
        <v>22.324213478369899</v>
      </c>
    </row>
    <row r="122" spans="1:10" ht="15" x14ac:dyDescent="0.2">
      <c r="A122" s="44" t="s">
        <v>104</v>
      </c>
      <c r="B122" s="44" t="s">
        <v>72</v>
      </c>
      <c r="C122" s="44">
        <v>21.9393894406717</v>
      </c>
      <c r="D122" s="44">
        <f t="shared" ref="D122" si="275">AVERAGE(C122:C123)</f>
        <v>21.97735616406105</v>
      </c>
      <c r="E122" s="44">
        <f t="shared" ref="E122:E143" si="276">STDEV(C122:C123)</f>
        <v>5.3693055136085521E-2</v>
      </c>
      <c r="F122" s="48">
        <f t="shared" ref="F122" si="277">D122-D338</f>
        <v>-5.7869850416478528</v>
      </c>
      <c r="G122" s="48">
        <f t="shared" si="265"/>
        <v>-5.3088982176079504</v>
      </c>
      <c r="H122" s="48">
        <f t="shared" si="266"/>
        <v>39.640361595861485</v>
      </c>
      <c r="I122" s="46" t="s">
        <v>33</v>
      </c>
      <c r="J122" s="48">
        <f t="shared" ref="J122" si="278">H122/H78</f>
        <v>0.83619200419778494</v>
      </c>
    </row>
    <row r="123" spans="1:10" x14ac:dyDescent="0.2">
      <c r="A123" s="44" t="s">
        <v>104</v>
      </c>
      <c r="B123" s="44" t="s">
        <v>72</v>
      </c>
      <c r="C123" s="44">
        <v>22.015322887450399</v>
      </c>
    </row>
    <row r="124" spans="1:10" ht="15" x14ac:dyDescent="0.2">
      <c r="A124" s="44" t="s">
        <v>104</v>
      </c>
      <c r="B124" s="44" t="s">
        <v>73</v>
      </c>
      <c r="C124" s="44">
        <v>22.773758857867801</v>
      </c>
      <c r="D124" s="44">
        <f t="shared" ref="D124" si="279">AVERAGE(C124:C125)</f>
        <v>22.7536027453225</v>
      </c>
      <c r="E124" s="44">
        <f t="shared" ref="E124:E143" si="280">STDEV(C124:C125)</f>
        <v>2.8505047726283358E-2</v>
      </c>
      <c r="F124" s="48">
        <f t="shared" ref="F124" si="281">D124-D340</f>
        <v>-4.9285657937855483</v>
      </c>
      <c r="G124" s="48">
        <f t="shared" si="265"/>
        <v>-4.4504789697456459</v>
      </c>
      <c r="H124" s="48">
        <f t="shared" si="266"/>
        <v>21.863901642716218</v>
      </c>
      <c r="I124" s="46" t="s">
        <v>34</v>
      </c>
      <c r="J124" s="48">
        <f t="shared" ref="J124" si="282">H124/H80</f>
        <v>0.5184372581069886</v>
      </c>
    </row>
    <row r="125" spans="1:10" x14ac:dyDescent="0.2">
      <c r="A125" s="44" t="s">
        <v>104</v>
      </c>
      <c r="B125" s="44" t="s">
        <v>73</v>
      </c>
      <c r="C125" s="44">
        <v>22.733446632777198</v>
      </c>
    </row>
    <row r="126" spans="1:10" ht="15" x14ac:dyDescent="0.2">
      <c r="A126" s="44" t="s">
        <v>104</v>
      </c>
      <c r="B126" s="44" t="s">
        <v>74</v>
      </c>
      <c r="C126" s="44">
        <v>22.733827070771898</v>
      </c>
      <c r="D126" s="44">
        <f t="shared" ref="D126" si="283">AVERAGE(C126:C127)</f>
        <v>22.741180683899099</v>
      </c>
      <c r="E126" s="44">
        <f t="shared" ref="E126:E143" si="284">STDEV(C126:C127)</f>
        <v>1.0399579416932102E-2</v>
      </c>
      <c r="F126" s="48">
        <f t="shared" ref="F126" si="285">D126-D342</f>
        <v>-5.1177964410986512</v>
      </c>
      <c r="G126" s="48">
        <f t="shared" si="265"/>
        <v>-4.6397096170587488</v>
      </c>
      <c r="H126" s="48">
        <f t="shared" si="266"/>
        <v>24.928248533219385</v>
      </c>
      <c r="I126" s="46" t="s">
        <v>35</v>
      </c>
      <c r="J126" s="48">
        <f t="shared" ref="J126" si="286">H126/H82</f>
        <v>0.51027213494742774</v>
      </c>
    </row>
    <row r="127" spans="1:10" x14ac:dyDescent="0.2">
      <c r="A127" s="44" t="s">
        <v>104</v>
      </c>
      <c r="B127" s="44" t="s">
        <v>74</v>
      </c>
      <c r="C127" s="44">
        <v>22.7485342970263</v>
      </c>
    </row>
    <row r="128" spans="1:10" ht="15" x14ac:dyDescent="0.2">
      <c r="A128" s="44" t="s">
        <v>104</v>
      </c>
      <c r="B128" s="44" t="s">
        <v>75</v>
      </c>
      <c r="C128" s="44">
        <v>21.9389895442763</v>
      </c>
      <c r="D128" s="44">
        <f t="shared" ref="D128" si="287">AVERAGE(C128:C129)</f>
        <v>21.88907916208975</v>
      </c>
      <c r="E128" s="44">
        <f t="shared" ref="E128:E143" si="288">STDEV(C128:C129)</f>
        <v>7.0583939391443029E-2</v>
      </c>
      <c r="F128" s="48">
        <f t="shared" ref="F128" si="289">D128-D344</f>
        <v>-6.0011190601493496</v>
      </c>
      <c r="G128" s="48">
        <f t="shared" si="265"/>
        <v>-5.5230322361094473</v>
      </c>
      <c r="H128" s="48">
        <f t="shared" si="266"/>
        <v>45.9831131015493</v>
      </c>
      <c r="I128" s="46" t="s">
        <v>36</v>
      </c>
      <c r="J128" s="48">
        <f t="shared" ref="J128" si="290">H128/H84</f>
        <v>0.94098828447402727</v>
      </c>
    </row>
    <row r="129" spans="1:10" x14ac:dyDescent="0.2">
      <c r="A129" s="44" t="s">
        <v>104</v>
      </c>
      <c r="B129" s="44" t="s">
        <v>75</v>
      </c>
      <c r="C129" s="44">
        <v>21.839168779903201</v>
      </c>
    </row>
    <row r="130" spans="1:10" ht="15" x14ac:dyDescent="0.2">
      <c r="A130" s="44" t="s">
        <v>104</v>
      </c>
      <c r="B130" s="44" t="s">
        <v>76</v>
      </c>
      <c r="C130" s="44">
        <v>23.0286793648383</v>
      </c>
      <c r="D130" s="44">
        <f t="shared" ref="D130" si="291">AVERAGE(C130:C131)</f>
        <v>22.886887524806649</v>
      </c>
      <c r="E130" s="44">
        <f t="shared" ref="E130:E143" si="292">STDEV(C130:C131)</f>
        <v>0.20052394320659706</v>
      </c>
      <c r="F130" s="48">
        <f t="shared" ref="F130" si="293">D130-D346</f>
        <v>-5.1949727179915506</v>
      </c>
      <c r="G130" s="48">
        <f t="shared" si="265"/>
        <v>-4.7168858939516483</v>
      </c>
      <c r="H130" s="48">
        <f t="shared" si="266"/>
        <v>26.298085935451869</v>
      </c>
      <c r="I130" s="46" t="s">
        <v>37</v>
      </c>
      <c r="J130" s="48">
        <f t="shared" ref="J130" si="294">H130/H86</f>
        <v>0.99504939976003248</v>
      </c>
    </row>
    <row r="131" spans="1:10" x14ac:dyDescent="0.2">
      <c r="A131" s="44" t="s">
        <v>104</v>
      </c>
      <c r="B131" s="44" t="s">
        <v>76</v>
      </c>
      <c r="C131" s="44">
        <v>22.745095684774999</v>
      </c>
    </row>
    <row r="132" spans="1:10" ht="15" x14ac:dyDescent="0.2">
      <c r="A132" s="44" t="s">
        <v>104</v>
      </c>
      <c r="B132" s="44" t="s">
        <v>77</v>
      </c>
      <c r="C132" s="44">
        <v>22.7112365951538</v>
      </c>
      <c r="D132" s="44">
        <f t="shared" ref="D132" si="295">AVERAGE(C132:C133)</f>
        <v>22.70484026119485</v>
      </c>
      <c r="E132" s="44">
        <f t="shared" ref="E132:E143" si="296">STDEV(C132:C133)</f>
        <v>9.0457822342145337E-3</v>
      </c>
      <c r="F132" s="48">
        <f t="shared" ref="F132" si="297">D132-D348</f>
        <v>-4.9731435193705487</v>
      </c>
      <c r="G132" s="48">
        <f t="shared" si="265"/>
        <v>-4.4950566953306463</v>
      </c>
      <c r="H132" s="48">
        <f t="shared" si="266"/>
        <v>22.550018240180464</v>
      </c>
      <c r="I132" s="46" t="s">
        <v>38</v>
      </c>
      <c r="J132" s="48">
        <f t="shared" ref="J132" si="298">H132/H88</f>
        <v>1.5238396885179415</v>
      </c>
    </row>
    <row r="133" spans="1:10" x14ac:dyDescent="0.2">
      <c r="A133" s="44" t="s">
        <v>104</v>
      </c>
      <c r="B133" s="44" t="s">
        <v>77</v>
      </c>
      <c r="C133" s="44">
        <v>22.6984439272359</v>
      </c>
    </row>
    <row r="134" spans="1:10" ht="15" x14ac:dyDescent="0.2">
      <c r="A134" s="44" t="s">
        <v>104</v>
      </c>
      <c r="B134" s="44" t="s">
        <v>78</v>
      </c>
      <c r="C134" s="44">
        <v>25.611001008014899</v>
      </c>
      <c r="D134" s="44">
        <f t="shared" ref="D134" si="299">AVERAGE(C134:C135)</f>
        <v>25.619948714808601</v>
      </c>
      <c r="E134" s="44">
        <f t="shared" ref="E134:E143" si="300">STDEV(C134:C135)</f>
        <v>1.2653968299788492E-2</v>
      </c>
      <c r="F134" s="48">
        <f t="shared" ref="F134" si="301">D134-D350</f>
        <v>-2.9981023207160504</v>
      </c>
      <c r="G134" s="48">
        <f t="shared" si="265"/>
        <v>-2.5200154966761481</v>
      </c>
      <c r="H134" s="48">
        <f t="shared" si="266"/>
        <v>5.7358826035856509</v>
      </c>
      <c r="I134" s="46" t="s">
        <v>39</v>
      </c>
      <c r="J134" s="48">
        <f t="shared" ref="J134" si="302">H134/H90</f>
        <v>0.41755289914002819</v>
      </c>
    </row>
    <row r="135" spans="1:10" x14ac:dyDescent="0.2">
      <c r="A135" s="44" t="s">
        <v>104</v>
      </c>
      <c r="B135" s="44" t="s">
        <v>78</v>
      </c>
      <c r="C135" s="44">
        <v>25.628896421602299</v>
      </c>
    </row>
    <row r="136" spans="1:10" ht="15" x14ac:dyDescent="0.2">
      <c r="A136" s="44" t="s">
        <v>104</v>
      </c>
      <c r="B136" s="44" t="s">
        <v>79</v>
      </c>
      <c r="C136" s="44">
        <v>23.179316050013</v>
      </c>
      <c r="D136" s="44">
        <f t="shared" ref="D136" si="303">AVERAGE(C136:C137)</f>
        <v>23.284824806897952</v>
      </c>
      <c r="E136" s="44">
        <f t="shared" ref="E136:E143" si="304">STDEV(C136:C137)</f>
        <v>0.14921191493582162</v>
      </c>
      <c r="F136" s="48">
        <f t="shared" ref="F136" si="305">D136-D352</f>
        <v>-4.9858296390147459</v>
      </c>
      <c r="G136" s="48">
        <f t="shared" si="265"/>
        <v>-4.5077428149748435</v>
      </c>
      <c r="H136" s="48">
        <f t="shared" si="266"/>
        <v>22.749182777626078</v>
      </c>
      <c r="I136" s="46" t="s">
        <v>40</v>
      </c>
      <c r="J136" s="48">
        <f t="shared" ref="J136" si="306">H136/H92</f>
        <v>0.75540126072233793</v>
      </c>
    </row>
    <row r="137" spans="1:10" x14ac:dyDescent="0.2">
      <c r="A137" s="44" t="s">
        <v>104</v>
      </c>
      <c r="B137" s="44" t="s">
        <v>79</v>
      </c>
      <c r="C137" s="44">
        <v>23.3903335637829</v>
      </c>
    </row>
    <row r="138" spans="1:10" ht="15" x14ac:dyDescent="0.2">
      <c r="A138" s="44" t="s">
        <v>104</v>
      </c>
      <c r="B138" s="44" t="s">
        <v>80</v>
      </c>
      <c r="C138" s="44">
        <v>24.188179250989599</v>
      </c>
      <c r="D138" s="44">
        <f t="shared" ref="D138" si="307">AVERAGE(C138:C139)</f>
        <v>24.194976089122797</v>
      </c>
      <c r="E138" s="44">
        <f t="shared" ref="E138:E143" si="308">STDEV(C138:C139)</f>
        <v>9.6121806692257249E-3</v>
      </c>
      <c r="F138" s="48">
        <f t="shared" ref="F138" si="309">D138-D354</f>
        <v>-4.0011699444147553</v>
      </c>
      <c r="G138" s="48">
        <f t="shared" si="265"/>
        <v>-3.5230831203748529</v>
      </c>
      <c r="H138" s="48">
        <f t="shared" si="266"/>
        <v>11.496183741914971</v>
      </c>
      <c r="I138" s="46" t="s">
        <v>41</v>
      </c>
      <c r="J138" s="48">
        <f t="shared" ref="J138" si="310">H138/H94</f>
        <v>0.74845506343368662</v>
      </c>
    </row>
    <row r="139" spans="1:10" x14ac:dyDescent="0.2">
      <c r="A139" s="44" t="s">
        <v>104</v>
      </c>
      <c r="B139" s="44" t="s">
        <v>80</v>
      </c>
      <c r="C139" s="44">
        <v>24.201772927255998</v>
      </c>
    </row>
    <row r="140" spans="1:10" ht="15" x14ac:dyDescent="0.2">
      <c r="A140" s="44" t="s">
        <v>104</v>
      </c>
      <c r="B140" s="44" t="s">
        <v>81</v>
      </c>
      <c r="C140" s="44">
        <v>24.398294907690101</v>
      </c>
      <c r="D140" s="44">
        <f t="shared" ref="D140" si="311">AVERAGE(C140:C141)</f>
        <v>24.349506859434001</v>
      </c>
      <c r="E140" s="44">
        <f t="shared" ref="E140:E143" si="312">STDEV(C140:C141)</f>
        <v>6.8996719525489109E-2</v>
      </c>
      <c r="F140" s="48">
        <f t="shared" ref="F140" si="313">D140-D356</f>
        <v>-3.5817737943951968</v>
      </c>
      <c r="G140" s="48">
        <f t="shared" si="265"/>
        <v>-3.1036869703552945</v>
      </c>
      <c r="H140" s="48">
        <f t="shared" si="266"/>
        <v>8.5961280303116592</v>
      </c>
      <c r="I140" s="46" t="s">
        <v>42</v>
      </c>
      <c r="J140" s="48">
        <f t="shared" ref="J140" si="314">H140/H96</f>
        <v>0.78501810974799957</v>
      </c>
    </row>
    <row r="141" spans="1:10" x14ac:dyDescent="0.2">
      <c r="A141" s="44" t="s">
        <v>104</v>
      </c>
      <c r="B141" s="44" t="s">
        <v>81</v>
      </c>
      <c r="C141" s="44">
        <v>24.300718811177902</v>
      </c>
    </row>
    <row r="142" spans="1:10" x14ac:dyDescent="0.2">
      <c r="A142" s="44" t="s">
        <v>104</v>
      </c>
      <c r="B142" s="44" t="s">
        <v>87</v>
      </c>
      <c r="C142" s="44">
        <v>25.7010220303073</v>
      </c>
      <c r="D142" s="44">
        <f t="shared" ref="D142" si="315">AVERAGE(C142:C143)</f>
        <v>25.8809818124538</v>
      </c>
      <c r="E142" s="44">
        <f t="shared" ref="E142:E143" si="316">STDEV(C142:C143)</f>
        <v>0.25450156459328882</v>
      </c>
      <c r="F142" s="48">
        <f t="shared" ref="F142" si="317">D142-D358</f>
        <v>-0.47808682403990233</v>
      </c>
    </row>
    <row r="143" spans="1:10" x14ac:dyDescent="0.2">
      <c r="A143" s="44" t="s">
        <v>104</v>
      </c>
      <c r="B143" s="44" t="s">
        <v>87</v>
      </c>
      <c r="C143" s="44">
        <v>26.060941594600301</v>
      </c>
    </row>
    <row r="144" spans="1:10" x14ac:dyDescent="0.2">
      <c r="A144" s="44" t="s">
        <v>104</v>
      </c>
      <c r="B144" s="44" t="s">
        <v>88</v>
      </c>
    </row>
    <row r="145" spans="1:10" x14ac:dyDescent="0.2">
      <c r="A145" s="44" t="s">
        <v>104</v>
      </c>
      <c r="B145" s="44" t="s">
        <v>88</v>
      </c>
    </row>
    <row r="146" spans="1:10" ht="15" x14ac:dyDescent="0.2">
      <c r="A146" s="44" t="s">
        <v>105</v>
      </c>
      <c r="B146" s="44" t="s">
        <v>46</v>
      </c>
      <c r="C146" s="44">
        <v>20.238699333661302</v>
      </c>
      <c r="D146" s="44">
        <f>AVERAGE(C146:C147)</f>
        <v>20.214902360587899</v>
      </c>
      <c r="E146" s="44">
        <f>STDEV(C146:C147)</f>
        <v>3.365400206383027E-2</v>
      </c>
      <c r="F146" s="48">
        <f>D146-D290</f>
        <v>-7.128186080263248</v>
      </c>
      <c r="G146" s="48">
        <f>F146-$F$214</f>
        <v>-2.0133161641615942</v>
      </c>
      <c r="H146" s="48">
        <f>POWER(2,-G146)</f>
        <v>4.0370911600965735</v>
      </c>
      <c r="I146" s="46" t="s">
        <v>7</v>
      </c>
      <c r="J146" s="48">
        <v>1</v>
      </c>
    </row>
    <row r="147" spans="1:10" x14ac:dyDescent="0.2">
      <c r="A147" s="44" t="s">
        <v>105</v>
      </c>
      <c r="B147" s="44" t="s">
        <v>46</v>
      </c>
      <c r="C147" s="44">
        <v>20.191105387514501</v>
      </c>
    </row>
    <row r="148" spans="1:10" ht="15" x14ac:dyDescent="0.2">
      <c r="A148" s="44" t="s">
        <v>105</v>
      </c>
      <c r="B148" s="44" t="s">
        <v>47</v>
      </c>
      <c r="C148" s="44">
        <v>20.228004953742602</v>
      </c>
      <c r="D148" s="44">
        <f t="shared" ref="D148" si="318">AVERAGE(C148:C149)</f>
        <v>20.231750573493002</v>
      </c>
      <c r="E148" s="44">
        <f t="shared" ref="E148:E179" si="319">STDEV(C148:C149)</f>
        <v>5.2971062505066339E-3</v>
      </c>
      <c r="F148" s="48">
        <f t="shared" ref="F148" si="320">D148-D292</f>
        <v>-7.2396897844110981</v>
      </c>
      <c r="G148" s="48">
        <f t="shared" ref="G148" si="321">F148-$F$214</f>
        <v>-2.1248198683094444</v>
      </c>
      <c r="H148" s="48">
        <f t="shared" ref="H148" si="322">POWER(2,-G148)</f>
        <v>4.3614863311908065</v>
      </c>
      <c r="I148" s="46" t="s">
        <v>8</v>
      </c>
      <c r="J148" s="48">
        <v>1</v>
      </c>
    </row>
    <row r="149" spans="1:10" x14ac:dyDescent="0.2">
      <c r="A149" s="44" t="s">
        <v>105</v>
      </c>
      <c r="B149" s="44" t="s">
        <v>47</v>
      </c>
      <c r="C149" s="44">
        <v>20.235496193243399</v>
      </c>
    </row>
    <row r="150" spans="1:10" ht="15" x14ac:dyDescent="0.2">
      <c r="A150" s="44" t="s">
        <v>105</v>
      </c>
      <c r="B150" s="44" t="s">
        <v>48</v>
      </c>
      <c r="C150" s="44">
        <v>19.937804161865401</v>
      </c>
      <c r="D150" s="44">
        <f t="shared" ref="D150" si="323">AVERAGE(C150:C151)</f>
        <v>19.885608013082901</v>
      </c>
      <c r="E150" s="44">
        <f t="shared" ref="E150:E181" si="324">STDEV(C150:C151)</f>
        <v>7.3816501511857313E-2</v>
      </c>
      <c r="F150" s="48">
        <f t="shared" ref="F150" si="325">D150-D294</f>
        <v>-7.6891273834886462</v>
      </c>
      <c r="G150" s="48">
        <f t="shared" ref="G150" si="326">F150-$F$214</f>
        <v>-2.5742574673869925</v>
      </c>
      <c r="H150" s="48">
        <f t="shared" ref="H150" si="327">POWER(2,-G150)</f>
        <v>5.9556437866577872</v>
      </c>
      <c r="I150" s="46" t="s">
        <v>9</v>
      </c>
      <c r="J150" s="48">
        <v>1</v>
      </c>
    </row>
    <row r="151" spans="1:10" x14ac:dyDescent="0.2">
      <c r="A151" s="44" t="s">
        <v>105</v>
      </c>
      <c r="B151" s="44" t="s">
        <v>48</v>
      </c>
      <c r="C151" s="44">
        <v>19.833411864300398</v>
      </c>
    </row>
    <row r="152" spans="1:10" ht="15" x14ac:dyDescent="0.2">
      <c r="A152" s="44" t="s">
        <v>105</v>
      </c>
      <c r="B152" s="44" t="s">
        <v>49</v>
      </c>
      <c r="C152" s="44">
        <v>19.568926409710201</v>
      </c>
      <c r="D152" s="44">
        <f t="shared" ref="D152" si="328">AVERAGE(C152:C153)</f>
        <v>19.545274328307951</v>
      </c>
      <c r="E152" s="44">
        <f t="shared" ref="E152:E183" si="329">STDEV(C152:C153)</f>
        <v>3.3449094297415112E-2</v>
      </c>
      <c r="F152" s="48">
        <f t="shared" ref="F152" si="330">D152-D296</f>
        <v>-7.79282570543565</v>
      </c>
      <c r="G152" s="48">
        <f t="shared" ref="G152" si="331">F152-$F$214</f>
        <v>-2.6779557893339963</v>
      </c>
      <c r="H152" s="48">
        <f t="shared" ref="H152" si="332">POWER(2,-G152)</f>
        <v>6.3994849146513468</v>
      </c>
      <c r="I152" s="46" t="s">
        <v>10</v>
      </c>
      <c r="J152" s="48">
        <v>1</v>
      </c>
    </row>
    <row r="153" spans="1:10" x14ac:dyDescent="0.2">
      <c r="A153" s="44" t="s">
        <v>105</v>
      </c>
      <c r="B153" s="44" t="s">
        <v>49</v>
      </c>
      <c r="C153" s="44">
        <v>19.5216222469057</v>
      </c>
    </row>
    <row r="154" spans="1:10" ht="15" x14ac:dyDescent="0.2">
      <c r="A154" s="44" t="s">
        <v>105</v>
      </c>
      <c r="B154" s="44" t="s">
        <v>50</v>
      </c>
      <c r="C154" s="44">
        <v>19.474756206618199</v>
      </c>
      <c r="D154" s="44">
        <f t="shared" ref="D154" si="333">AVERAGE(C154:C155)</f>
        <v>19.5732479456478</v>
      </c>
      <c r="E154" s="44">
        <f t="shared" ref="E154:E185" si="334">STDEV(C154:C155)</f>
        <v>0.13928835311737348</v>
      </c>
      <c r="F154" s="48">
        <f t="shared" ref="F154" si="335">D154-D298</f>
        <v>-8.0759041734180492</v>
      </c>
      <c r="G154" s="48">
        <f t="shared" ref="G154" si="336">F154-$F$214</f>
        <v>-2.9610342573163955</v>
      </c>
      <c r="H154" s="48">
        <f t="shared" ref="H154" si="337">POWER(2,-G154)</f>
        <v>7.786819891929941</v>
      </c>
      <c r="I154" s="46" t="s">
        <v>11</v>
      </c>
      <c r="J154" s="48">
        <v>1</v>
      </c>
    </row>
    <row r="155" spans="1:10" x14ac:dyDescent="0.2">
      <c r="A155" s="44" t="s">
        <v>105</v>
      </c>
      <c r="B155" s="44" t="s">
        <v>50</v>
      </c>
      <c r="C155" s="44">
        <v>19.671739684677402</v>
      </c>
    </row>
    <row r="156" spans="1:10" ht="15" x14ac:dyDescent="0.2">
      <c r="A156" s="44" t="s">
        <v>105</v>
      </c>
      <c r="B156" s="44" t="s">
        <v>51</v>
      </c>
      <c r="C156" s="44">
        <v>19.6609934179024</v>
      </c>
      <c r="D156" s="44">
        <f t="shared" ref="D156" si="338">AVERAGE(C156:C157)</f>
        <v>19.673828765613948</v>
      </c>
      <c r="E156" s="44">
        <f t="shared" ref="E156:E187" si="339">STDEV(C156:C157)</f>
        <v>1.8151922811447434E-2</v>
      </c>
      <c r="F156" s="48">
        <f t="shared" ref="F156" si="340">D156-D300</f>
        <v>-7.9347650216306533</v>
      </c>
      <c r="G156" s="48">
        <f t="shared" ref="G156" si="341">F156-$F$214</f>
        <v>-2.8198951055289996</v>
      </c>
      <c r="H156" s="48">
        <f t="shared" ref="H156" si="342">POWER(2,-G156)</f>
        <v>7.0611105573291715</v>
      </c>
      <c r="I156" s="46" t="s">
        <v>12</v>
      </c>
      <c r="J156" s="48">
        <v>1</v>
      </c>
    </row>
    <row r="157" spans="1:10" x14ac:dyDescent="0.2">
      <c r="A157" s="44" t="s">
        <v>105</v>
      </c>
      <c r="B157" s="44" t="s">
        <v>51</v>
      </c>
      <c r="C157" s="44">
        <v>19.686664113325499</v>
      </c>
    </row>
    <row r="158" spans="1:10" ht="15" x14ac:dyDescent="0.2">
      <c r="A158" s="44" t="s">
        <v>105</v>
      </c>
      <c r="B158" s="44" t="s">
        <v>52</v>
      </c>
      <c r="C158" s="44">
        <v>20.082826364435199</v>
      </c>
      <c r="D158" s="44">
        <f t="shared" ref="D158" si="343">AVERAGE(C158:C159)</f>
        <v>20.091586181329248</v>
      </c>
      <c r="E158" s="44">
        <f t="shared" ref="E158:E189" si="344">STDEV(C158:C159)</f>
        <v>1.2388251855471301E-2</v>
      </c>
      <c r="F158" s="48">
        <f t="shared" ref="F158" si="345">D158-D302</f>
        <v>-7.1709261047747503</v>
      </c>
      <c r="G158" s="48">
        <f t="shared" ref="G158" si="346">F158-$F$214</f>
        <v>-2.0560561886730966</v>
      </c>
      <c r="H158" s="48">
        <f t="shared" ref="H158" si="347">POWER(2,-G158)</f>
        <v>4.1584796979405825</v>
      </c>
      <c r="I158" s="46" t="s">
        <v>13</v>
      </c>
      <c r="J158" s="48">
        <v>1</v>
      </c>
    </row>
    <row r="159" spans="1:10" x14ac:dyDescent="0.2">
      <c r="A159" s="44" t="s">
        <v>105</v>
      </c>
      <c r="B159" s="44" t="s">
        <v>52</v>
      </c>
      <c r="C159" s="44">
        <v>20.1003459982233</v>
      </c>
    </row>
    <row r="160" spans="1:10" ht="15" x14ac:dyDescent="0.2">
      <c r="A160" s="44" t="s">
        <v>105</v>
      </c>
      <c r="B160" s="44" t="s">
        <v>53</v>
      </c>
      <c r="C160" s="44">
        <v>22.203573424968599</v>
      </c>
      <c r="D160" s="44">
        <f t="shared" ref="D160" si="348">AVERAGE(C160:C161)</f>
        <v>22.207742342999151</v>
      </c>
      <c r="E160" s="44">
        <f t="shared" ref="E160:E191" si="349">STDEV(C160:C161)</f>
        <v>5.8957404192270749E-3</v>
      </c>
      <c r="F160" s="48">
        <f t="shared" ref="F160" si="350">D160-D304</f>
        <v>-5.5065738076116482</v>
      </c>
      <c r="G160" s="48">
        <f t="shared" ref="G160" si="351">F160-$F$214</f>
        <v>-0.39170389150999441</v>
      </c>
      <c r="H160" s="48">
        <f t="shared" ref="H160" si="352">POWER(2,-G160)</f>
        <v>1.3119419551143447</v>
      </c>
      <c r="I160" s="46" t="s">
        <v>14</v>
      </c>
      <c r="J160" s="48">
        <v>1</v>
      </c>
    </row>
    <row r="161" spans="1:10" x14ac:dyDescent="0.2">
      <c r="A161" s="44" t="s">
        <v>105</v>
      </c>
      <c r="B161" s="44" t="s">
        <v>53</v>
      </c>
      <c r="C161" s="44">
        <v>22.211911261029702</v>
      </c>
    </row>
    <row r="162" spans="1:10" ht="15" x14ac:dyDescent="0.2">
      <c r="A162" s="44" t="s">
        <v>105</v>
      </c>
      <c r="B162" s="44" t="s">
        <v>54</v>
      </c>
      <c r="C162" s="44">
        <v>22.033981120564398</v>
      </c>
      <c r="D162" s="44">
        <f t="shared" ref="D162" si="353">AVERAGE(C162:C163)</f>
        <v>21.992632906207547</v>
      </c>
      <c r="E162" s="44">
        <f t="shared" ref="E162:E193" si="354">STDEV(C162:C163)</f>
        <v>5.8475205523366859E-2</v>
      </c>
      <c r="F162" s="48">
        <f t="shared" ref="F162" si="355">D162-D306</f>
        <v>-5.7258020713983058</v>
      </c>
      <c r="G162" s="48">
        <f t="shared" ref="G162" si="356">F162-$F$214</f>
        <v>-0.61093215529665201</v>
      </c>
      <c r="H162" s="48">
        <f t="shared" ref="H162" si="357">POWER(2,-G162)</f>
        <v>1.5272456754596013</v>
      </c>
      <c r="I162" s="46" t="s">
        <v>15</v>
      </c>
      <c r="J162" s="48">
        <v>1</v>
      </c>
    </row>
    <row r="163" spans="1:10" x14ac:dyDescent="0.2">
      <c r="A163" s="44" t="s">
        <v>105</v>
      </c>
      <c r="B163" s="44" t="s">
        <v>54</v>
      </c>
      <c r="C163" s="44">
        <v>21.951284691850699</v>
      </c>
    </row>
    <row r="164" spans="1:10" ht="15" x14ac:dyDescent="0.2">
      <c r="A164" s="44" t="s">
        <v>105</v>
      </c>
      <c r="B164" s="44" t="s">
        <v>55</v>
      </c>
      <c r="C164" s="44">
        <v>19.718969769126399</v>
      </c>
      <c r="D164" s="44">
        <f t="shared" ref="D164" si="358">AVERAGE(C164:C165)</f>
        <v>19.69626858554895</v>
      </c>
      <c r="E164" s="44">
        <f t="shared" ref="E164:E195" si="359">STDEV(C164:C165)</f>
        <v>3.2104321697150835E-2</v>
      </c>
      <c r="F164" s="48">
        <f t="shared" ref="F164" si="360">D164-D308</f>
        <v>-7.6104855561478004</v>
      </c>
      <c r="G164" s="48">
        <f t="shared" ref="G164" si="361">F164-$F$214</f>
        <v>-2.4956156400461467</v>
      </c>
      <c r="H164" s="48">
        <f t="shared" ref="H164" si="362">POWER(2,-G164)</f>
        <v>5.6396891269700493</v>
      </c>
      <c r="I164" s="46" t="s">
        <v>16</v>
      </c>
      <c r="J164" s="48">
        <v>1</v>
      </c>
    </row>
    <row r="165" spans="1:10" x14ac:dyDescent="0.2">
      <c r="A165" s="44" t="s">
        <v>105</v>
      </c>
      <c r="B165" s="44" t="s">
        <v>55</v>
      </c>
      <c r="C165" s="44">
        <v>19.6735674019715</v>
      </c>
    </row>
    <row r="166" spans="1:10" ht="15" x14ac:dyDescent="0.2">
      <c r="A166" s="44" t="s">
        <v>105</v>
      </c>
      <c r="B166" s="44" t="s">
        <v>56</v>
      </c>
      <c r="C166" s="44">
        <v>22.0253237027346</v>
      </c>
      <c r="D166" s="44">
        <f t="shared" ref="D166" si="363">AVERAGE(C166:C167)</f>
        <v>22.055191970634148</v>
      </c>
      <c r="E166" s="44">
        <f t="shared" ref="E166:E197" si="364">STDEV(C166:C167)</f>
        <v>4.2240109548136714E-2</v>
      </c>
      <c r="F166" s="48">
        <f t="shared" ref="F166" si="365">D166-D310</f>
        <v>-5.849966494230852</v>
      </c>
      <c r="G166" s="48">
        <f t="shared" ref="G166" si="366">F166-$F$214</f>
        <v>-0.73509657812919826</v>
      </c>
      <c r="H166" s="48">
        <f t="shared" ref="H166" si="367">POWER(2,-G166)</f>
        <v>1.6645088926758833</v>
      </c>
      <c r="I166" s="46" t="s">
        <v>17</v>
      </c>
      <c r="J166" s="48">
        <v>1</v>
      </c>
    </row>
    <row r="167" spans="1:10" x14ac:dyDescent="0.2">
      <c r="A167" s="44" t="s">
        <v>105</v>
      </c>
      <c r="B167" s="44" t="s">
        <v>56</v>
      </c>
      <c r="C167" s="44">
        <v>22.0850602385337</v>
      </c>
    </row>
    <row r="168" spans="1:10" ht="15" x14ac:dyDescent="0.2">
      <c r="A168" s="44" t="s">
        <v>105</v>
      </c>
      <c r="B168" s="44" t="s">
        <v>57</v>
      </c>
      <c r="C168" s="44">
        <v>22.657146514425399</v>
      </c>
      <c r="D168" s="44">
        <f t="shared" ref="D168" si="368">AVERAGE(C168:C169)</f>
        <v>22.672586346904652</v>
      </c>
      <c r="E168" s="44">
        <f t="shared" ref="E168:E215" si="369">STDEV(C168:C169)</f>
        <v>2.1835220492924842E-2</v>
      </c>
      <c r="F168" s="48">
        <f t="shared" ref="F168" si="370">D168-D312</f>
        <v>-5.4333393829413978</v>
      </c>
      <c r="G168" s="48">
        <f t="shared" ref="G168" si="371">F168-$F$214</f>
        <v>-0.31846946683974409</v>
      </c>
      <c r="H168" s="48">
        <f t="shared" ref="H168" si="372">POWER(2,-G168)</f>
        <v>1.2470069163007933</v>
      </c>
      <c r="I168" s="46" t="s">
        <v>18</v>
      </c>
      <c r="J168" s="48">
        <v>1</v>
      </c>
    </row>
    <row r="169" spans="1:10" x14ac:dyDescent="0.2">
      <c r="A169" s="44" t="s">
        <v>105</v>
      </c>
      <c r="B169" s="44" t="s">
        <v>57</v>
      </c>
      <c r="C169" s="44">
        <v>22.6880261793839</v>
      </c>
    </row>
    <row r="170" spans="1:10" ht="15" x14ac:dyDescent="0.2">
      <c r="A170" s="44" t="s">
        <v>105</v>
      </c>
      <c r="B170" s="44" t="s">
        <v>58</v>
      </c>
      <c r="C170" s="44">
        <v>19.200333653895498</v>
      </c>
      <c r="D170" s="44">
        <f t="shared" ref="D170" si="373">AVERAGE(C170:C171)</f>
        <v>19.26743229506345</v>
      </c>
      <c r="E170" s="44">
        <f t="shared" ref="E170:E215" si="374">STDEV(C170:C171)</f>
        <v>9.489180835652114E-2</v>
      </c>
      <c r="F170" s="48">
        <f t="shared" ref="F170" si="375">D170-D314</f>
        <v>-8.4240374365011519</v>
      </c>
      <c r="G170" s="48">
        <f t="shared" ref="G170" si="376">F170-$F$214</f>
        <v>-3.3091675203994981</v>
      </c>
      <c r="H170" s="48">
        <f t="shared" ref="H170" si="377">POWER(2,-G170)</f>
        <v>9.9119404532304269</v>
      </c>
      <c r="I170" s="46" t="s">
        <v>19</v>
      </c>
      <c r="J170" s="48">
        <f>H170/H146</f>
        <v>2.4552183887255392</v>
      </c>
    </row>
    <row r="171" spans="1:10" x14ac:dyDescent="0.2">
      <c r="A171" s="44" t="s">
        <v>105</v>
      </c>
      <c r="B171" s="44" t="s">
        <v>58</v>
      </c>
      <c r="C171" s="44">
        <v>19.334530936231399</v>
      </c>
    </row>
    <row r="172" spans="1:10" ht="15" x14ac:dyDescent="0.2">
      <c r="A172" s="44" t="s">
        <v>105</v>
      </c>
      <c r="B172" s="44" t="s">
        <v>59</v>
      </c>
      <c r="C172" s="44">
        <v>19.1326119471086</v>
      </c>
      <c r="D172" s="44">
        <f t="shared" ref="D172" si="378">AVERAGE(C172:C173)</f>
        <v>19.123353620790148</v>
      </c>
      <c r="E172" s="44">
        <f t="shared" ref="E172:E215" si="379">STDEV(C172:C173)</f>
        <v>1.3093250644428423E-2</v>
      </c>
      <c r="F172" s="48">
        <f t="shared" ref="F172" si="380">D172-D316</f>
        <v>-8.5084861874799529</v>
      </c>
      <c r="G172" s="48">
        <f t="shared" ref="G172" si="381">F172-$F$214</f>
        <v>-3.3936162713782991</v>
      </c>
      <c r="H172" s="48">
        <f t="shared" ref="H172" si="382">POWER(2,-G172)</f>
        <v>10.509457335618716</v>
      </c>
      <c r="I172" s="46" t="s">
        <v>20</v>
      </c>
      <c r="J172" s="48">
        <f t="shared" ref="J172" si="383">H172/H148</f>
        <v>2.4096045562406574</v>
      </c>
    </row>
    <row r="173" spans="1:10" x14ac:dyDescent="0.2">
      <c r="A173" s="44" t="s">
        <v>105</v>
      </c>
      <c r="B173" s="44" t="s">
        <v>59</v>
      </c>
      <c r="C173" s="44">
        <v>19.114095294471699</v>
      </c>
    </row>
    <row r="174" spans="1:10" ht="15" x14ac:dyDescent="0.2">
      <c r="A174" s="44" t="s">
        <v>105</v>
      </c>
      <c r="B174" s="44" t="s">
        <v>60</v>
      </c>
      <c r="C174" s="44">
        <v>19.222532981297</v>
      </c>
      <c r="D174" s="44">
        <f t="shared" ref="D174" si="384">AVERAGE(C174:C175)</f>
        <v>19.2573561570381</v>
      </c>
      <c r="E174" s="44">
        <f t="shared" ref="E174:E215" si="385">STDEV(C174:C175)</f>
        <v>4.9247407417964351E-2</v>
      </c>
      <c r="F174" s="48">
        <f t="shared" ref="F174" si="386">D174-D318</f>
        <v>-8.2944462149207503</v>
      </c>
      <c r="G174" s="48">
        <f t="shared" ref="G174" si="387">F174-$F$214</f>
        <v>-3.1795762988190965</v>
      </c>
      <c r="H174" s="48">
        <f t="shared" ref="H174" si="388">POWER(2,-G174)</f>
        <v>9.0604097644980683</v>
      </c>
      <c r="I174" s="46" t="s">
        <v>21</v>
      </c>
      <c r="J174" s="48">
        <f t="shared" ref="J174" si="389">H174/H150</f>
        <v>1.5213149222919906</v>
      </c>
    </row>
    <row r="175" spans="1:10" x14ac:dyDescent="0.2">
      <c r="A175" s="44" t="s">
        <v>105</v>
      </c>
      <c r="B175" s="44" t="s">
        <v>60</v>
      </c>
      <c r="C175" s="44">
        <v>19.292179332779199</v>
      </c>
    </row>
    <row r="176" spans="1:10" ht="15" x14ac:dyDescent="0.2">
      <c r="A176" s="44" t="s">
        <v>105</v>
      </c>
      <c r="B176" s="44" t="s">
        <v>61</v>
      </c>
      <c r="C176" s="44">
        <v>19.309799297071301</v>
      </c>
      <c r="D176" s="44">
        <f t="shared" ref="D176" si="390">AVERAGE(C176:C177)</f>
        <v>19.345611887197748</v>
      </c>
      <c r="E176" s="44">
        <f t="shared" ref="E176:E215" si="391">STDEV(C176:C177)</f>
        <v>5.0646650660532963E-2</v>
      </c>
      <c r="F176" s="48">
        <f t="shared" ref="F176" si="392">D176-D320</f>
        <v>-8.3122033686555525</v>
      </c>
      <c r="G176" s="48">
        <f t="shared" ref="G176" si="393">F176-$F$214</f>
        <v>-3.1973334525538988</v>
      </c>
      <c r="H176" s="48">
        <f t="shared" ref="H176" si="394">POWER(2,-G176)</f>
        <v>9.1726173234500212</v>
      </c>
      <c r="I176" s="46" t="s">
        <v>22</v>
      </c>
      <c r="J176" s="48">
        <f t="shared" ref="J176" si="395">H176/H152</f>
        <v>1.4333368147254644</v>
      </c>
    </row>
    <row r="177" spans="1:10" x14ac:dyDescent="0.2">
      <c r="A177" s="44" t="s">
        <v>105</v>
      </c>
      <c r="B177" s="44" t="s">
        <v>61</v>
      </c>
      <c r="C177" s="44">
        <v>19.381424477324199</v>
      </c>
    </row>
    <row r="178" spans="1:10" ht="15" x14ac:dyDescent="0.2">
      <c r="A178" s="44" t="s">
        <v>105</v>
      </c>
      <c r="B178" s="44" t="s">
        <v>62</v>
      </c>
      <c r="C178" s="44">
        <v>19.388207703913899</v>
      </c>
      <c r="D178" s="44">
        <f t="shared" ref="D178" si="396">AVERAGE(C178:C179)</f>
        <v>19.511451813209497</v>
      </c>
      <c r="E178" s="44">
        <f t="shared" ref="E178:E215" si="397">STDEV(C178:C179)</f>
        <v>0.17429349084842929</v>
      </c>
      <c r="F178" s="48">
        <f t="shared" ref="F178" si="398">D178-D322</f>
        <v>-7.9851602636397025</v>
      </c>
      <c r="G178" s="48">
        <f t="shared" ref="G178" si="399">F178-$F$214</f>
        <v>-2.8702903475380488</v>
      </c>
      <c r="H178" s="48">
        <f t="shared" ref="H178" si="400">POWER(2,-G178)</f>
        <v>7.312123044684661</v>
      </c>
      <c r="I178" s="46" t="s">
        <v>23</v>
      </c>
      <c r="J178" s="48">
        <f t="shared" ref="J178" si="401">H178/H154</f>
        <v>0.93903841955594181</v>
      </c>
    </row>
    <row r="179" spans="1:10" x14ac:dyDescent="0.2">
      <c r="A179" s="44" t="s">
        <v>105</v>
      </c>
      <c r="B179" s="44" t="s">
        <v>62</v>
      </c>
      <c r="C179" s="44">
        <v>19.634695922505099</v>
      </c>
    </row>
    <row r="180" spans="1:10" ht="15" x14ac:dyDescent="0.2">
      <c r="A180" s="44" t="s">
        <v>105</v>
      </c>
      <c r="B180" s="44" t="s">
        <v>63</v>
      </c>
      <c r="C180" s="44">
        <v>19.015154079369701</v>
      </c>
      <c r="D180" s="44">
        <f t="shared" ref="D180" si="402">AVERAGE(C180:C181)</f>
        <v>19.045134510918402</v>
      </c>
      <c r="E180" s="44">
        <f t="shared" ref="E180:E215" si="403">STDEV(C180:C181)</f>
        <v>4.2398732901968501E-2</v>
      </c>
      <c r="F180" s="48">
        <f t="shared" ref="F180" si="404">D180-D324</f>
        <v>-8.6348348082252997</v>
      </c>
      <c r="G180" s="48">
        <f t="shared" ref="G180" si="405">F180-$F$214</f>
        <v>-3.5199648921236459</v>
      </c>
      <c r="H180" s="48">
        <f t="shared" ref="H180" si="406">POWER(2,-G180)</f>
        <v>11.471362825970115</v>
      </c>
      <c r="I180" s="46" t="s">
        <v>24</v>
      </c>
      <c r="J180" s="48">
        <f t="shared" ref="J180" si="407">H180/H156</f>
        <v>1.6245833757783703</v>
      </c>
    </row>
    <row r="181" spans="1:10" x14ac:dyDescent="0.2">
      <c r="A181" s="44" t="s">
        <v>105</v>
      </c>
      <c r="B181" s="44" t="s">
        <v>63</v>
      </c>
      <c r="C181" s="44">
        <v>19.075114942467099</v>
      </c>
    </row>
    <row r="182" spans="1:10" ht="15" x14ac:dyDescent="0.2">
      <c r="A182" s="44" t="s">
        <v>105</v>
      </c>
      <c r="B182" s="44" t="s">
        <v>64</v>
      </c>
      <c r="C182" s="44">
        <v>18.847864670559002</v>
      </c>
      <c r="D182" s="44">
        <f t="shared" ref="D182" si="408">AVERAGE(C182:C183)</f>
        <v>19.015271901621702</v>
      </c>
      <c r="E182" s="44">
        <f t="shared" ref="E182:E215" si="409">STDEV(C182:C183)</f>
        <v>0.23674957660819487</v>
      </c>
      <c r="F182" s="48">
        <f t="shared" ref="F182" si="410">D182-D326</f>
        <v>-8.7094287802275971</v>
      </c>
      <c r="G182" s="48">
        <f t="shared" ref="G182" si="411">F182-$F$214</f>
        <v>-3.5945588641259434</v>
      </c>
      <c r="H182" s="48">
        <f t="shared" ref="H182" si="412">POWER(2,-G182)</f>
        <v>12.080086366498117</v>
      </c>
      <c r="I182" s="46" t="s">
        <v>25</v>
      </c>
      <c r="J182" s="48">
        <f t="shared" ref="J182" si="413">H182/H158</f>
        <v>2.9049285421498094</v>
      </c>
    </row>
    <row r="183" spans="1:10" x14ac:dyDescent="0.2">
      <c r="A183" s="44" t="s">
        <v>105</v>
      </c>
      <c r="B183" s="44" t="s">
        <v>64</v>
      </c>
      <c r="C183" s="44">
        <v>19.182679132684399</v>
      </c>
    </row>
    <row r="184" spans="1:10" ht="15" x14ac:dyDescent="0.2">
      <c r="A184" s="44" t="s">
        <v>105</v>
      </c>
      <c r="B184" s="44" t="s">
        <v>65</v>
      </c>
      <c r="C184" s="44">
        <v>20.870641142469701</v>
      </c>
      <c r="D184" s="44">
        <f t="shared" ref="D184" si="414">AVERAGE(C184:C185)</f>
        <v>20.87692379603175</v>
      </c>
      <c r="E184" s="44">
        <f t="shared" ref="E184:E215" si="415">STDEV(C184:C185)</f>
        <v>8.8850138751420237E-3</v>
      </c>
      <c r="F184" s="48">
        <f t="shared" ref="F184" si="416">D184-D328</f>
        <v>-6.6223910278738991</v>
      </c>
      <c r="G184" s="48">
        <f t="shared" ref="G184" si="417">F184-$F$214</f>
        <v>-1.5075211117722453</v>
      </c>
      <c r="H184" s="48">
        <f t="shared" ref="H184" si="418">POWER(2,-G184)</f>
        <v>2.8432108890255678</v>
      </c>
      <c r="I184" s="46" t="s">
        <v>26</v>
      </c>
      <c r="J184" s="48">
        <f t="shared" ref="J184" si="419">H184/H160</f>
        <v>2.1671773495327868</v>
      </c>
    </row>
    <row r="185" spans="1:10" x14ac:dyDescent="0.2">
      <c r="A185" s="44" t="s">
        <v>105</v>
      </c>
      <c r="B185" s="44" t="s">
        <v>65</v>
      </c>
      <c r="C185" s="44">
        <v>20.8832064495938</v>
      </c>
    </row>
    <row r="186" spans="1:10" ht="15" x14ac:dyDescent="0.2">
      <c r="A186" s="44" t="s">
        <v>105</v>
      </c>
      <c r="B186" s="44" t="s">
        <v>66</v>
      </c>
      <c r="I186" s="46" t="s">
        <v>27</v>
      </c>
      <c r="J186" s="48">
        <f t="shared" ref="J186" si="420">H186/H162</f>
        <v>0</v>
      </c>
    </row>
    <row r="187" spans="1:10" x14ac:dyDescent="0.2">
      <c r="A187" s="44" t="s">
        <v>105</v>
      </c>
      <c r="B187" s="44" t="s">
        <v>66</v>
      </c>
    </row>
    <row r="188" spans="1:10" ht="15" x14ac:dyDescent="0.2">
      <c r="A188" s="44" t="s">
        <v>105</v>
      </c>
      <c r="B188" s="44" t="s">
        <v>67</v>
      </c>
      <c r="C188" s="44">
        <v>19.308405838042901</v>
      </c>
      <c r="D188" s="44">
        <f t="shared" ref="D188" si="421">AVERAGE(C188:C189)</f>
        <v>19.345293905276151</v>
      </c>
      <c r="E188" s="44">
        <f t="shared" ref="E188:E215" si="422">STDEV(C188:C189)</f>
        <v>5.2167604970991939E-2</v>
      </c>
      <c r="F188" s="48">
        <f t="shared" ref="F188" si="423">D188-D332</f>
        <v>-8.4872887835034483</v>
      </c>
      <c r="G188" s="48">
        <f t="shared" ref="G188:G212" si="424">F188-$F$214</f>
        <v>-3.3724188674017945</v>
      </c>
      <c r="H188" s="48">
        <f t="shared" ref="H188:H212" si="425">POWER(2,-G188)</f>
        <v>10.356171576702982</v>
      </c>
      <c r="I188" s="46" t="s">
        <v>28</v>
      </c>
      <c r="J188" s="48">
        <f t="shared" ref="J188" si="426">H188/H164</f>
        <v>1.8363018498976886</v>
      </c>
    </row>
    <row r="189" spans="1:10" x14ac:dyDescent="0.2">
      <c r="A189" s="44" t="s">
        <v>105</v>
      </c>
      <c r="B189" s="44" t="s">
        <v>67</v>
      </c>
      <c r="C189" s="44">
        <v>19.3821819725094</v>
      </c>
    </row>
    <row r="190" spans="1:10" ht="15" x14ac:dyDescent="0.2">
      <c r="A190" s="44" t="s">
        <v>105</v>
      </c>
      <c r="B190" s="44" t="s">
        <v>70</v>
      </c>
      <c r="C190" s="44">
        <v>19.230197594393701</v>
      </c>
      <c r="D190" s="44">
        <f t="shared" ref="D190" si="427">AVERAGE(C190:C191)</f>
        <v>19.31542689542875</v>
      </c>
      <c r="E190" s="44">
        <f t="shared" ref="E190:E215" si="428">STDEV(C190:C191)</f>
        <v>0.12053243343534603</v>
      </c>
      <c r="F190" s="48">
        <f t="shared" ref="F190" si="429">D190-D334</f>
        <v>-8.6449568815815994</v>
      </c>
      <c r="G190" s="48">
        <f t="shared" si="424"/>
        <v>-3.5300869654799456</v>
      </c>
      <c r="H190" s="48">
        <f t="shared" si="425"/>
        <v>11.552129904164486</v>
      </c>
      <c r="I190" s="46" t="s">
        <v>31</v>
      </c>
      <c r="J190" s="48">
        <f>H190/H146</f>
        <v>2.8614984022030705</v>
      </c>
    </row>
    <row r="191" spans="1:10" x14ac:dyDescent="0.2">
      <c r="A191" s="44" t="s">
        <v>105</v>
      </c>
      <c r="B191" s="44" t="s">
        <v>70</v>
      </c>
      <c r="C191" s="44">
        <v>19.4006561964638</v>
      </c>
    </row>
    <row r="192" spans="1:10" ht="15" x14ac:dyDescent="0.2">
      <c r="A192" s="44" t="s">
        <v>105</v>
      </c>
      <c r="B192" s="44" t="s">
        <v>71</v>
      </c>
      <c r="C192" s="44">
        <v>19.083470433611399</v>
      </c>
      <c r="D192" s="44">
        <f t="shared" ref="D192" si="430">AVERAGE(C192:C193)</f>
        <v>19.096847442344547</v>
      </c>
      <c r="E192" s="44">
        <f t="shared" ref="E192:E215" si="431">STDEV(C192:C193)</f>
        <v>1.8917947174403371E-2</v>
      </c>
      <c r="F192" s="48">
        <f t="shared" ref="F192" si="432">D192-D336</f>
        <v>-8.5422493093625036</v>
      </c>
      <c r="G192" s="48">
        <f t="shared" si="424"/>
        <v>-3.4273793932608498</v>
      </c>
      <c r="H192" s="48">
        <f t="shared" si="425"/>
        <v>10.758308751467185</v>
      </c>
      <c r="I192" s="46" t="s">
        <v>32</v>
      </c>
      <c r="J192" s="48">
        <f t="shared" ref="J192" si="433">H192/H148</f>
        <v>2.4666611183738065</v>
      </c>
    </row>
    <row r="193" spans="1:10" x14ac:dyDescent="0.2">
      <c r="A193" s="44" t="s">
        <v>105</v>
      </c>
      <c r="B193" s="44" t="s">
        <v>71</v>
      </c>
      <c r="C193" s="44">
        <v>19.110224451077698</v>
      </c>
    </row>
    <row r="194" spans="1:10" ht="15" x14ac:dyDescent="0.2">
      <c r="A194" s="44" t="s">
        <v>105</v>
      </c>
      <c r="B194" s="44" t="s">
        <v>72</v>
      </c>
      <c r="C194" s="44">
        <v>19.140881891650999</v>
      </c>
      <c r="D194" s="44">
        <f t="shared" ref="D194" si="434">AVERAGE(C194:C195)</f>
        <v>19.140424363226401</v>
      </c>
      <c r="E194" s="44">
        <f t="shared" ref="E194:E215" si="435">STDEV(C194:C195)</f>
        <v>6.4704290323926931E-4</v>
      </c>
      <c r="F194" s="48">
        <f t="shared" ref="F194" si="436">D194-D338</f>
        <v>-8.623916842482501</v>
      </c>
      <c r="G194" s="48">
        <f t="shared" si="424"/>
        <v>-3.5090469263808473</v>
      </c>
      <c r="H194" s="48">
        <f t="shared" si="425"/>
        <v>11.384877998512366</v>
      </c>
      <c r="I194" s="46" t="s">
        <v>33</v>
      </c>
      <c r="J194" s="48">
        <f t="shared" ref="J194" si="437">H194/H150</f>
        <v>1.9116116420558085</v>
      </c>
    </row>
    <row r="195" spans="1:10" x14ac:dyDescent="0.2">
      <c r="A195" s="44" t="s">
        <v>105</v>
      </c>
      <c r="B195" s="44" t="s">
        <v>72</v>
      </c>
      <c r="C195" s="44">
        <v>19.1399668348018</v>
      </c>
    </row>
    <row r="196" spans="1:10" ht="15" x14ac:dyDescent="0.2">
      <c r="A196" s="44" t="s">
        <v>105</v>
      </c>
      <c r="B196" s="44" t="s">
        <v>73</v>
      </c>
      <c r="C196" s="44">
        <v>18.874335743322199</v>
      </c>
      <c r="D196" s="44">
        <f t="shared" ref="D196" si="438">AVERAGE(C196:C197)</f>
        <v>18.934678548471801</v>
      </c>
      <c r="E196" s="44">
        <f t="shared" ref="E196:E215" si="439">STDEV(C196:C197)</f>
        <v>8.5337613434202306E-2</v>
      </c>
      <c r="F196" s="48">
        <f t="shared" ref="F196" si="440">D196-D340</f>
        <v>-8.7474899906362467</v>
      </c>
      <c r="G196" s="48">
        <f t="shared" si="424"/>
        <v>-3.6326200745345929</v>
      </c>
      <c r="H196" s="48">
        <f t="shared" si="425"/>
        <v>12.40302460603743</v>
      </c>
      <c r="I196" s="46" t="s">
        <v>34</v>
      </c>
      <c r="J196" s="48">
        <f t="shared" ref="J196" si="441">H196/H152</f>
        <v>1.9381285793238197</v>
      </c>
    </row>
    <row r="197" spans="1:10" x14ac:dyDescent="0.2">
      <c r="A197" s="44" t="s">
        <v>105</v>
      </c>
      <c r="B197" s="44" t="s">
        <v>73</v>
      </c>
      <c r="C197" s="44">
        <v>18.9950213536214</v>
      </c>
    </row>
    <row r="198" spans="1:10" ht="15" x14ac:dyDescent="0.2">
      <c r="A198" s="44" t="s">
        <v>105</v>
      </c>
      <c r="B198" s="44" t="s">
        <v>74</v>
      </c>
      <c r="C198" s="44">
        <v>18.676003432876801</v>
      </c>
      <c r="D198" s="44">
        <f t="shared" ref="D198" si="442">AVERAGE(C198:C199)</f>
        <v>18.769595616918302</v>
      </c>
      <c r="E198" s="44">
        <f t="shared" ref="E198:E215" si="443">STDEV(C198:C199)</f>
        <v>0.13235933600360733</v>
      </c>
      <c r="F198" s="48">
        <f t="shared" ref="F198" si="444">D198-D342</f>
        <v>-9.0893815080794482</v>
      </c>
      <c r="G198" s="48">
        <f t="shared" si="424"/>
        <v>-3.9745115919777945</v>
      </c>
      <c r="H198" s="48">
        <f t="shared" si="425"/>
        <v>15.719806913701786</v>
      </c>
      <c r="I198" s="46" t="s">
        <v>35</v>
      </c>
      <c r="J198" s="48">
        <f t="shared" ref="J198" si="445">H198/H154</f>
        <v>2.0187710942169588</v>
      </c>
    </row>
    <row r="199" spans="1:10" x14ac:dyDescent="0.2">
      <c r="A199" s="44" t="s">
        <v>105</v>
      </c>
      <c r="B199" s="44" t="s">
        <v>74</v>
      </c>
      <c r="C199" s="44">
        <v>18.8631878009598</v>
      </c>
    </row>
    <row r="200" spans="1:10" ht="15" x14ac:dyDescent="0.2">
      <c r="A200" s="44" t="s">
        <v>105</v>
      </c>
      <c r="B200" s="44" t="s">
        <v>75</v>
      </c>
      <c r="C200" s="44">
        <v>18.7401000823746</v>
      </c>
      <c r="D200" s="44">
        <f t="shared" ref="D200" si="446">AVERAGE(C200:C201)</f>
        <v>18.674064066546748</v>
      </c>
      <c r="E200" s="44">
        <f t="shared" ref="E200:E215" si="447">STDEV(C200:C201)</f>
        <v>9.3389029188829381E-2</v>
      </c>
      <c r="F200" s="48">
        <f t="shared" ref="F200" si="448">D200-D344</f>
        <v>-9.2161341556923517</v>
      </c>
      <c r="G200" s="48">
        <f t="shared" si="424"/>
        <v>-4.101264239590698</v>
      </c>
      <c r="H200" s="48">
        <f t="shared" si="425"/>
        <v>17.163409178505706</v>
      </c>
      <c r="I200" s="46" t="s">
        <v>36</v>
      </c>
      <c r="J200" s="48">
        <f t="shared" ref="J200" si="449">H200/H156</f>
        <v>2.4306954322773948</v>
      </c>
    </row>
    <row r="201" spans="1:10" x14ac:dyDescent="0.2">
      <c r="A201" s="44" t="s">
        <v>105</v>
      </c>
      <c r="B201" s="44" t="s">
        <v>75</v>
      </c>
      <c r="C201" s="44">
        <v>18.6080280507189</v>
      </c>
    </row>
    <row r="202" spans="1:10" ht="15" x14ac:dyDescent="0.2">
      <c r="A202" s="44" t="s">
        <v>105</v>
      </c>
      <c r="B202" s="44" t="s">
        <v>76</v>
      </c>
      <c r="C202" s="44">
        <v>18.8212554100955</v>
      </c>
      <c r="D202" s="44">
        <f t="shared" ref="D202" si="450">AVERAGE(C202:C203)</f>
        <v>18.837088590550849</v>
      </c>
      <c r="E202" s="44">
        <f t="shared" ref="E202:E215" si="451">STDEV(C202:C203)</f>
        <v>2.239149853545782E-2</v>
      </c>
      <c r="F202" s="48">
        <f t="shared" ref="F202" si="452">D202-D346</f>
        <v>-9.2447716522473513</v>
      </c>
      <c r="G202" s="48">
        <f t="shared" si="424"/>
        <v>-4.1299017361456976</v>
      </c>
      <c r="H202" s="48">
        <f t="shared" si="425"/>
        <v>17.507506720281032</v>
      </c>
      <c r="I202" s="46" t="s">
        <v>37</v>
      </c>
      <c r="J202" s="48">
        <f t="shared" ref="J202" si="453">H202/H158</f>
        <v>4.210073871215803</v>
      </c>
    </row>
    <row r="203" spans="1:10" x14ac:dyDescent="0.2">
      <c r="A203" s="44" t="s">
        <v>105</v>
      </c>
      <c r="B203" s="44" t="s">
        <v>76</v>
      </c>
      <c r="C203" s="44">
        <v>18.852921771006201</v>
      </c>
    </row>
    <row r="204" spans="1:10" ht="15" x14ac:dyDescent="0.2">
      <c r="A204" s="44" t="s">
        <v>105</v>
      </c>
      <c r="B204" s="44" t="s">
        <v>77</v>
      </c>
      <c r="C204" s="44">
        <v>21.504710120673501</v>
      </c>
      <c r="D204" s="44">
        <f t="shared" ref="D204" si="454">AVERAGE(C204:C205)</f>
        <v>21.427204003067999</v>
      </c>
      <c r="E204" s="44">
        <f t="shared" ref="E204:E215" si="455">STDEV(C204:C205)</f>
        <v>0.10961020268458233</v>
      </c>
      <c r="F204" s="48">
        <f t="shared" ref="F204" si="456">D204-D348</f>
        <v>-6.2507797774973994</v>
      </c>
      <c r="G204" s="48">
        <f t="shared" si="424"/>
        <v>-1.1359098613957457</v>
      </c>
      <c r="H204" s="48">
        <f t="shared" si="425"/>
        <v>2.1975711281159644</v>
      </c>
      <c r="I204" s="46" t="s">
        <v>38</v>
      </c>
      <c r="J204" s="48">
        <f t="shared" ref="J204" si="457">H204/H160</f>
        <v>1.6750521008564216</v>
      </c>
    </row>
    <row r="205" spans="1:10" x14ac:dyDescent="0.2">
      <c r="A205" s="44" t="s">
        <v>105</v>
      </c>
      <c r="B205" s="44" t="s">
        <v>77</v>
      </c>
      <c r="C205" s="44">
        <v>21.349697885462501</v>
      </c>
    </row>
    <row r="206" spans="1:10" ht="15" x14ac:dyDescent="0.2">
      <c r="A206" s="44" t="s">
        <v>105</v>
      </c>
      <c r="B206" s="44" t="s">
        <v>78</v>
      </c>
      <c r="C206" s="44">
        <v>25.5639381642541</v>
      </c>
      <c r="D206" s="44">
        <f t="shared" ref="D206" si="458">AVERAGE(C206:C207)</f>
        <v>25.566199620982999</v>
      </c>
      <c r="E206" s="44">
        <f t="shared" ref="E206:E215" si="459">STDEV(C206:C207)</f>
        <v>3.1981827767288496E-3</v>
      </c>
      <c r="F206" s="48">
        <f t="shared" ref="F206" si="460">D206-D350</f>
        <v>-3.0518514145416518</v>
      </c>
      <c r="G206" s="48">
        <f t="shared" si="424"/>
        <v>2.063018501560002</v>
      </c>
      <c r="H206" s="48">
        <f t="shared" si="425"/>
        <v>0.23931479548341991</v>
      </c>
      <c r="I206" s="46" t="s">
        <v>39</v>
      </c>
      <c r="J206" s="48">
        <f t="shared" ref="J206" si="461">H206/H162</f>
        <v>0.15669698682329009</v>
      </c>
    </row>
    <row r="207" spans="1:10" x14ac:dyDescent="0.2">
      <c r="A207" s="44" t="s">
        <v>105</v>
      </c>
      <c r="B207" s="44" t="s">
        <v>78</v>
      </c>
      <c r="C207" s="44">
        <v>25.568461077711898</v>
      </c>
    </row>
    <row r="208" spans="1:10" ht="15" x14ac:dyDescent="0.2">
      <c r="A208" s="44" t="s">
        <v>105</v>
      </c>
      <c r="B208" s="44" t="s">
        <v>79</v>
      </c>
      <c r="C208" s="44">
        <v>19.771083284538602</v>
      </c>
      <c r="D208" s="44">
        <f t="shared" ref="D208" si="462">AVERAGE(C208:C209)</f>
        <v>19.7807413929905</v>
      </c>
      <c r="E208" s="44">
        <f t="shared" ref="E208:E215" si="463">STDEV(C208:C209)</f>
        <v>1.3658627959546985E-2</v>
      </c>
      <c r="F208" s="48">
        <f t="shared" ref="F208" si="464">D208-D352</f>
        <v>-8.4899130529221978</v>
      </c>
      <c r="G208" s="48">
        <f t="shared" si="424"/>
        <v>-3.375043136820544</v>
      </c>
      <c r="H208" s="48">
        <f t="shared" si="425"/>
        <v>10.37502664758461</v>
      </c>
      <c r="I208" s="46" t="s">
        <v>40</v>
      </c>
      <c r="J208" s="48">
        <f t="shared" ref="J208" si="465">H208/H164</f>
        <v>1.8396451318512026</v>
      </c>
    </row>
    <row r="209" spans="1:10" x14ac:dyDescent="0.2">
      <c r="A209" s="44" t="s">
        <v>105</v>
      </c>
      <c r="B209" s="44" t="s">
        <v>79</v>
      </c>
      <c r="C209" s="44">
        <v>19.790399501442401</v>
      </c>
    </row>
    <row r="210" spans="1:10" ht="15" x14ac:dyDescent="0.2">
      <c r="A210" s="44" t="s">
        <v>105</v>
      </c>
      <c r="B210" s="44" t="s">
        <v>80</v>
      </c>
      <c r="C210" s="44">
        <v>23.2982789138462</v>
      </c>
      <c r="D210" s="44">
        <f t="shared" ref="D210" si="466">AVERAGE(C210:C211)</f>
        <v>23.301371310153151</v>
      </c>
      <c r="E210" s="44">
        <f t="shared" ref="E210:E215" si="467">STDEV(C210:C211)</f>
        <v>4.3733087975218162E-3</v>
      </c>
      <c r="F210" s="48">
        <f t="shared" ref="F210" si="468">D210-D354</f>
        <v>-4.8947747233844012</v>
      </c>
      <c r="G210" s="48">
        <f t="shared" si="424"/>
        <v>0.22009519271725253</v>
      </c>
      <c r="H210" s="48">
        <f t="shared" si="425"/>
        <v>0.85850878795818852</v>
      </c>
      <c r="I210" s="46" t="s">
        <v>41</v>
      </c>
      <c r="J210" s="48">
        <f t="shared" ref="J210" si="469">H210/H166</f>
        <v>0.51577302574697581</v>
      </c>
    </row>
    <row r="211" spans="1:10" x14ac:dyDescent="0.2">
      <c r="A211" s="44" t="s">
        <v>105</v>
      </c>
      <c r="B211" s="44" t="s">
        <v>80</v>
      </c>
      <c r="C211" s="44">
        <v>23.304463706460101</v>
      </c>
    </row>
    <row r="212" spans="1:10" ht="15" x14ac:dyDescent="0.2">
      <c r="A212" s="44" t="s">
        <v>105</v>
      </c>
      <c r="B212" s="44" t="s">
        <v>81</v>
      </c>
      <c r="C212" s="44">
        <v>23.322825729193902</v>
      </c>
      <c r="D212" s="44">
        <f t="shared" ref="D212" si="470">AVERAGE(C212:C213)</f>
        <v>23.276323747836749</v>
      </c>
      <c r="E212" s="44">
        <f t="shared" ref="E212:E215" si="471">STDEV(C212:C213)</f>
        <v>6.5763732712504089E-2</v>
      </c>
      <c r="F212" s="48">
        <f t="shared" ref="F212" si="472">D212-D356</f>
        <v>-4.6549569059924494</v>
      </c>
      <c r="G212" s="48">
        <f t="shared" si="424"/>
        <v>0.45991301010920438</v>
      </c>
      <c r="H212" s="48">
        <f t="shared" si="425"/>
        <v>0.7270300949249896</v>
      </c>
      <c r="I212" s="46" t="s">
        <v>42</v>
      </c>
      <c r="J212" s="48">
        <f t="shared" ref="J212" si="473">H212/H168</f>
        <v>0.58302009830202184</v>
      </c>
    </row>
    <row r="213" spans="1:10" x14ac:dyDescent="0.2">
      <c r="A213" s="44" t="s">
        <v>105</v>
      </c>
      <c r="B213" s="44" t="s">
        <v>81</v>
      </c>
      <c r="C213" s="44">
        <v>23.229821766479599</v>
      </c>
    </row>
    <row r="214" spans="1:10" x14ac:dyDescent="0.2">
      <c r="A214" s="44" t="s">
        <v>105</v>
      </c>
      <c r="B214" s="44" t="s">
        <v>87</v>
      </c>
      <c r="C214" s="44">
        <v>21.252580739324099</v>
      </c>
      <c r="D214" s="44">
        <f t="shared" ref="D214" si="474">AVERAGE(C214:C215)</f>
        <v>21.244198720392049</v>
      </c>
      <c r="E214" s="44">
        <f t="shared" ref="E214:E215" si="475">STDEV(C214:C215)</f>
        <v>1.1853964853772898E-2</v>
      </c>
      <c r="F214" s="48">
        <f t="shared" ref="F214" si="476">D214-D358</f>
        <v>-5.1148699161016538</v>
      </c>
    </row>
    <row r="215" spans="1:10" x14ac:dyDescent="0.2">
      <c r="A215" s="44" t="s">
        <v>105</v>
      </c>
      <c r="B215" s="44" t="s">
        <v>87</v>
      </c>
      <c r="C215" s="44">
        <v>21.235816701459999</v>
      </c>
    </row>
    <row r="216" spans="1:10" x14ac:dyDescent="0.2">
      <c r="A216" s="44" t="s">
        <v>105</v>
      </c>
      <c r="B216" s="44" t="s">
        <v>88</v>
      </c>
    </row>
    <row r="217" spans="1:10" x14ac:dyDescent="0.2">
      <c r="A217" s="44" t="s">
        <v>105</v>
      </c>
      <c r="B217" s="44" t="s">
        <v>88</v>
      </c>
    </row>
    <row r="218" spans="1:10" ht="15" x14ac:dyDescent="0.2">
      <c r="A218" s="44" t="s">
        <v>106</v>
      </c>
      <c r="B218" s="44" t="s">
        <v>46</v>
      </c>
      <c r="C218" s="44">
        <v>23.6068155008881</v>
      </c>
      <c r="D218" s="44">
        <f>AVERAGE(C218:C219)</f>
        <v>23.561131964801149</v>
      </c>
      <c r="E218" s="44">
        <f>STDEV(C218:C219)</f>
        <v>6.4606276311324581E-2</v>
      </c>
      <c r="F218" s="48">
        <f>D218-D290</f>
        <v>-3.7819564760499986</v>
      </c>
      <c r="G218" s="48">
        <f>F218-$F$286</f>
        <v>-1.6452282424743458</v>
      </c>
      <c r="H218" s="48">
        <f>POWER(2,-G218)</f>
        <v>3.1279733963655989</v>
      </c>
      <c r="I218" s="46" t="s">
        <v>7</v>
      </c>
      <c r="J218" s="48">
        <v>1</v>
      </c>
    </row>
    <row r="219" spans="1:10" x14ac:dyDescent="0.2">
      <c r="A219" s="44" t="s">
        <v>106</v>
      </c>
      <c r="B219" s="44" t="s">
        <v>46</v>
      </c>
      <c r="C219" s="44">
        <v>23.515448428714201</v>
      </c>
    </row>
    <row r="220" spans="1:10" ht="15" x14ac:dyDescent="0.2">
      <c r="A220" s="44" t="s">
        <v>106</v>
      </c>
      <c r="B220" s="44" t="s">
        <v>47</v>
      </c>
      <c r="C220" s="44">
        <v>23.7777495231194</v>
      </c>
      <c r="D220" s="44">
        <f t="shared" ref="D220" si="477">AVERAGE(C220:C221)</f>
        <v>23.8382463146283</v>
      </c>
      <c r="E220" s="44">
        <f t="shared" ref="E220:E251" si="478">STDEV(C220:C221)</f>
        <v>8.5555383031943683E-2</v>
      </c>
      <c r="F220" s="48">
        <f t="shared" ref="F220" si="479">D220-D292</f>
        <v>-3.6331940432758003</v>
      </c>
      <c r="G220" s="48">
        <f t="shared" ref="G220" si="480">F220-$F$286</f>
        <v>-1.4964658097001475</v>
      </c>
      <c r="H220" s="48">
        <f t="shared" ref="H220" si="481">POWER(2,-G220)</f>
        <v>2.8215067670117646</v>
      </c>
      <c r="I220" s="46" t="s">
        <v>8</v>
      </c>
      <c r="J220" s="48">
        <v>1</v>
      </c>
    </row>
    <row r="221" spans="1:10" x14ac:dyDescent="0.2">
      <c r="A221" s="44" t="s">
        <v>106</v>
      </c>
      <c r="B221" s="44" t="s">
        <v>47</v>
      </c>
      <c r="C221" s="44">
        <v>23.8987431061372</v>
      </c>
    </row>
    <row r="222" spans="1:10" ht="15" x14ac:dyDescent="0.2">
      <c r="A222" s="44" t="s">
        <v>106</v>
      </c>
      <c r="B222" s="44" t="s">
        <v>48</v>
      </c>
      <c r="C222" s="44">
        <v>23.328313002269599</v>
      </c>
      <c r="D222" s="44">
        <f t="shared" ref="D222" si="482">AVERAGE(C222:C223)</f>
        <v>23.32042307368965</v>
      </c>
      <c r="E222" s="44">
        <f t="shared" ref="E222:E253" si="483">STDEV(C222:C223)</f>
        <v>1.1158044003919553E-2</v>
      </c>
      <c r="F222" s="48">
        <f t="shared" ref="F222" si="484">D222-D294</f>
        <v>-4.2543123228818978</v>
      </c>
      <c r="G222" s="48">
        <f t="shared" ref="G222" si="485">F222-$F$286</f>
        <v>-2.117584089306245</v>
      </c>
      <c r="H222" s="48">
        <f t="shared" ref="H222" si="486">POWER(2,-G222)</f>
        <v>4.3396662364064129</v>
      </c>
      <c r="I222" s="46" t="s">
        <v>9</v>
      </c>
      <c r="J222" s="48">
        <v>1</v>
      </c>
    </row>
    <row r="223" spans="1:10" x14ac:dyDescent="0.2">
      <c r="A223" s="44" t="s">
        <v>106</v>
      </c>
      <c r="B223" s="44" t="s">
        <v>48</v>
      </c>
      <c r="C223" s="44">
        <v>23.3125331451097</v>
      </c>
    </row>
    <row r="224" spans="1:10" ht="15" x14ac:dyDescent="0.2">
      <c r="A224" s="44" t="s">
        <v>106</v>
      </c>
      <c r="B224" s="44" t="s">
        <v>49</v>
      </c>
      <c r="C224" s="44">
        <v>22.887315400625901</v>
      </c>
      <c r="D224" s="44">
        <f t="shared" ref="D224" si="487">AVERAGE(C224:C225)</f>
        <v>22.7685046464481</v>
      </c>
      <c r="E224" s="44">
        <f t="shared" ref="E224:E255" si="488">STDEV(C224:C225)</f>
        <v>0.16802377991402198</v>
      </c>
      <c r="F224" s="48">
        <f t="shared" ref="F224" si="489">D224-D296</f>
        <v>-4.5695953872955002</v>
      </c>
      <c r="G224" s="48">
        <f t="shared" ref="G224" si="490">F224-$F$286</f>
        <v>-2.4328671537198474</v>
      </c>
      <c r="H224" s="48">
        <f t="shared" ref="H224" si="491">POWER(2,-G224)</f>
        <v>5.3996547064610114</v>
      </c>
      <c r="I224" s="46" t="s">
        <v>10</v>
      </c>
      <c r="J224" s="48">
        <v>1</v>
      </c>
    </row>
    <row r="225" spans="1:10" x14ac:dyDescent="0.2">
      <c r="A225" s="44" t="s">
        <v>106</v>
      </c>
      <c r="B225" s="44" t="s">
        <v>49</v>
      </c>
      <c r="C225" s="44">
        <v>22.6496938922703</v>
      </c>
    </row>
    <row r="226" spans="1:10" ht="15" x14ac:dyDescent="0.2">
      <c r="A226" s="44" t="s">
        <v>106</v>
      </c>
      <c r="B226" s="44" t="s">
        <v>50</v>
      </c>
      <c r="C226" s="44">
        <v>23.170174811207701</v>
      </c>
      <c r="D226" s="44">
        <f t="shared" ref="D226" si="492">AVERAGE(C226:C227)</f>
        <v>23.118477256728251</v>
      </c>
      <c r="E226" s="44">
        <f t="shared" ref="E226:E257" si="493">STDEV(C226:C227)</f>
        <v>7.3111382686359846E-2</v>
      </c>
      <c r="F226" s="48">
        <f t="shared" ref="F226" si="494">D226-D298</f>
        <v>-4.5306748623375981</v>
      </c>
      <c r="G226" s="48">
        <f t="shared" ref="G226" si="495">F226-$F$286</f>
        <v>-2.3939466287619453</v>
      </c>
      <c r="H226" s="48">
        <f t="shared" ref="H226" si="496">POWER(2,-G226)</f>
        <v>5.2559320664026039</v>
      </c>
      <c r="I226" s="46" t="s">
        <v>11</v>
      </c>
      <c r="J226" s="48">
        <v>1</v>
      </c>
    </row>
    <row r="227" spans="1:10" x14ac:dyDescent="0.2">
      <c r="A227" s="44" t="s">
        <v>106</v>
      </c>
      <c r="B227" s="44" t="s">
        <v>50</v>
      </c>
      <c r="C227" s="44">
        <v>23.066779702248802</v>
      </c>
    </row>
    <row r="228" spans="1:10" ht="15" x14ac:dyDescent="0.2">
      <c r="A228" s="44" t="s">
        <v>106</v>
      </c>
      <c r="B228" s="44" t="s">
        <v>51</v>
      </c>
      <c r="C228" s="44">
        <v>20.1956137238808</v>
      </c>
      <c r="D228" s="44">
        <f t="shared" ref="D228" si="497">AVERAGE(C228:C229)</f>
        <v>14.369511721278251</v>
      </c>
      <c r="F228" s="48">
        <f t="shared" ref="F228" si="498">D228-D300</f>
        <v>-13.23908206596635</v>
      </c>
      <c r="G228" s="48">
        <f t="shared" ref="G228" si="499">F228-$F$286</f>
        <v>-11.102353832390698</v>
      </c>
      <c r="H228" s="48">
        <f t="shared" ref="H228" si="500">POWER(2,-G228)</f>
        <v>2198.5762186545735</v>
      </c>
      <c r="I228" s="46" t="s">
        <v>12</v>
      </c>
      <c r="J228" s="48">
        <v>1</v>
      </c>
    </row>
    <row r="229" spans="1:10" x14ac:dyDescent="0.2">
      <c r="A229" s="44" t="s">
        <v>106</v>
      </c>
      <c r="B229" s="44" t="s">
        <v>51</v>
      </c>
      <c r="C229" s="44">
        <v>8.5434097186757008</v>
      </c>
    </row>
    <row r="230" spans="1:10" ht="15" x14ac:dyDescent="0.2">
      <c r="A230" s="44" t="s">
        <v>106</v>
      </c>
      <c r="B230" s="44" t="s">
        <v>52</v>
      </c>
      <c r="C230" s="44">
        <v>23.2416430743062</v>
      </c>
      <c r="D230" s="44">
        <f t="shared" ref="D230" si="501">AVERAGE(C230:C231)</f>
        <v>23.298041185459301</v>
      </c>
      <c r="E230" s="44">
        <f t="shared" ref="E230:E261" si="502">STDEV(C230:C231)</f>
        <v>7.9758973684940282E-2</v>
      </c>
      <c r="F230" s="48">
        <f t="shared" ref="F230" si="503">D230-D302</f>
        <v>-3.9644711006446975</v>
      </c>
      <c r="G230" s="48">
        <f t="shared" ref="G230" si="504">F230-$F$286</f>
        <v>-1.8277428670690448</v>
      </c>
      <c r="H230" s="48">
        <f t="shared" ref="H230" si="505">POWER(2,-G230)</f>
        <v>3.5498126061621318</v>
      </c>
      <c r="I230" s="46" t="s">
        <v>13</v>
      </c>
      <c r="J230" s="48">
        <v>1</v>
      </c>
    </row>
    <row r="231" spans="1:10" x14ac:dyDescent="0.2">
      <c r="A231" s="44" t="s">
        <v>106</v>
      </c>
      <c r="B231" s="44" t="s">
        <v>52</v>
      </c>
      <c r="C231" s="44">
        <v>23.354439296612401</v>
      </c>
    </row>
    <row r="232" spans="1:10" ht="15" x14ac:dyDescent="0.2">
      <c r="A232" s="44" t="s">
        <v>106</v>
      </c>
      <c r="B232" s="44" t="s">
        <v>53</v>
      </c>
      <c r="C232" s="44">
        <v>27.176513947234401</v>
      </c>
      <c r="D232" s="44">
        <f t="shared" ref="D232" si="506">AVERAGE(C232:C233)</f>
        <v>27.197425398102901</v>
      </c>
      <c r="E232" s="44">
        <f t="shared" ref="E232:E263" si="507">STDEV(C232:C233)</f>
        <v>2.9573257427131013E-2</v>
      </c>
      <c r="F232" s="48">
        <f t="shared" ref="F232" si="508">D232-D304</f>
        <v>-0.51689075250789784</v>
      </c>
      <c r="G232" s="48">
        <f t="shared" ref="G232" si="509">F232-$F$286</f>
        <v>1.6198374810677549</v>
      </c>
      <c r="H232" s="48">
        <f t="shared" ref="H232" si="510">POWER(2,-G232)</f>
        <v>0.32537211481504447</v>
      </c>
      <c r="I232" s="46" t="s">
        <v>14</v>
      </c>
      <c r="J232" s="48">
        <v>1</v>
      </c>
    </row>
    <row r="233" spans="1:10" x14ac:dyDescent="0.2">
      <c r="A233" s="44" t="s">
        <v>106</v>
      </c>
      <c r="B233" s="44" t="s">
        <v>53</v>
      </c>
      <c r="C233" s="44">
        <v>27.218336848971401</v>
      </c>
    </row>
    <row r="234" spans="1:10" ht="15" x14ac:dyDescent="0.2">
      <c r="A234" s="44" t="s">
        <v>106</v>
      </c>
      <c r="B234" s="44" t="s">
        <v>54</v>
      </c>
      <c r="C234" s="44">
        <v>26.729825062546698</v>
      </c>
      <c r="D234" s="44">
        <f t="shared" ref="D234" si="511">AVERAGE(C234:C235)</f>
        <v>26.637241867186198</v>
      </c>
      <c r="E234" s="44">
        <f t="shared" ref="E234:E265" si="512">STDEV(C234:C235)</f>
        <v>0.13093241052665514</v>
      </c>
      <c r="F234" s="48">
        <f t="shared" ref="F234" si="513">D234-D306</f>
        <v>-1.0811931104196546</v>
      </c>
      <c r="G234" s="48">
        <f t="shared" ref="G234" si="514">F234-$F$286</f>
        <v>1.0555351231559982</v>
      </c>
      <c r="H234" s="48">
        <f t="shared" ref="H234" si="515">POWER(2,-G234)</f>
        <v>0.48111873231991664</v>
      </c>
      <c r="I234" s="46" t="s">
        <v>15</v>
      </c>
      <c r="J234" s="48">
        <v>1</v>
      </c>
    </row>
    <row r="235" spans="1:10" x14ac:dyDescent="0.2">
      <c r="A235" s="44" t="s">
        <v>106</v>
      </c>
      <c r="B235" s="44" t="s">
        <v>54</v>
      </c>
      <c r="C235" s="44">
        <v>26.544658671825701</v>
      </c>
    </row>
    <row r="236" spans="1:10" ht="15" x14ac:dyDescent="0.2">
      <c r="A236" s="44" t="s">
        <v>106</v>
      </c>
      <c r="B236" s="44" t="s">
        <v>55</v>
      </c>
      <c r="C236" s="44">
        <v>22.610294850864499</v>
      </c>
      <c r="D236" s="44">
        <f t="shared" ref="D236" si="516">AVERAGE(C236:C237)</f>
        <v>22.603493077593299</v>
      </c>
      <c r="E236" s="44">
        <f t="shared" ref="E236:E267" si="517">STDEV(C236:C237)</f>
        <v>9.6191600083169355E-3</v>
      </c>
      <c r="F236" s="48">
        <f t="shared" ref="F236" si="518">D236-D308</f>
        <v>-4.7032610641034509</v>
      </c>
      <c r="G236" s="48">
        <f t="shared" ref="G236" si="519">F236-$F$286</f>
        <v>-2.5665328305277981</v>
      </c>
      <c r="H236" s="48">
        <f t="shared" ref="H236" si="520">POWER(2,-G236)</f>
        <v>5.9238406399638626</v>
      </c>
      <c r="I236" s="46" t="s">
        <v>16</v>
      </c>
      <c r="J236" s="48">
        <v>1</v>
      </c>
    </row>
    <row r="237" spans="1:10" x14ac:dyDescent="0.2">
      <c r="A237" s="44" t="s">
        <v>106</v>
      </c>
      <c r="B237" s="44" t="s">
        <v>55</v>
      </c>
      <c r="C237" s="44">
        <v>22.5966913043221</v>
      </c>
    </row>
    <row r="238" spans="1:10" ht="15" x14ac:dyDescent="0.2">
      <c r="A238" s="44" t="s">
        <v>106</v>
      </c>
      <c r="B238" s="44" t="s">
        <v>56</v>
      </c>
      <c r="C238" s="44">
        <v>27.276985842972199</v>
      </c>
      <c r="D238" s="44">
        <f t="shared" ref="D238" si="521">AVERAGE(C238:C239)</f>
        <v>27.280989632204751</v>
      </c>
      <c r="E238" s="44">
        <f t="shared" ref="E238:E269" si="522">STDEV(C238:C239)</f>
        <v>5.6622130335561459E-3</v>
      </c>
      <c r="F238" s="48">
        <f t="shared" ref="F238" si="523">D238-D310</f>
        <v>-0.62416883266024925</v>
      </c>
      <c r="G238" s="48">
        <f t="shared" ref="G238" si="524">F238-$F$286</f>
        <v>1.5125594009154035</v>
      </c>
      <c r="H238" s="48">
        <f t="shared" ref="H238" si="525">POWER(2,-G238)</f>
        <v>0.35048888523714072</v>
      </c>
      <c r="I238" s="46" t="s">
        <v>17</v>
      </c>
      <c r="J238" s="48">
        <v>1</v>
      </c>
    </row>
    <row r="239" spans="1:10" x14ac:dyDescent="0.2">
      <c r="A239" s="44" t="s">
        <v>106</v>
      </c>
      <c r="B239" s="44" t="s">
        <v>56</v>
      </c>
      <c r="C239" s="44">
        <v>27.284993421437299</v>
      </c>
    </row>
    <row r="240" spans="1:10" ht="15" x14ac:dyDescent="0.2">
      <c r="A240" s="44" t="s">
        <v>106</v>
      </c>
      <c r="B240" s="44" t="s">
        <v>57</v>
      </c>
      <c r="C240" s="44">
        <v>28.053772713831101</v>
      </c>
      <c r="D240" s="44">
        <f t="shared" ref="D240" si="526">AVERAGE(C240:C241)</f>
        <v>27.6003159744015</v>
      </c>
      <c r="E240" s="44">
        <f t="shared" ref="E240:E287" si="527">STDEV(C240:C241)</f>
        <v>0.64128467085082463</v>
      </c>
      <c r="F240" s="48">
        <f t="shared" ref="F240" si="528">D240-D312</f>
        <v>-0.50560975544454934</v>
      </c>
      <c r="G240" s="48">
        <f t="shared" ref="G240" si="529">F240-$F$286</f>
        <v>1.6311184781311034</v>
      </c>
      <c r="H240" s="48">
        <f t="shared" ref="H240" si="530">POWER(2,-G240)</f>
        <v>0.32283782414649476</v>
      </c>
      <c r="I240" s="46" t="s">
        <v>18</v>
      </c>
      <c r="J240" s="48">
        <v>1</v>
      </c>
    </row>
    <row r="241" spans="1:10" x14ac:dyDescent="0.2">
      <c r="A241" s="44" t="s">
        <v>106</v>
      </c>
      <c r="B241" s="44" t="s">
        <v>57</v>
      </c>
      <c r="C241" s="44">
        <v>27.146859234971899</v>
      </c>
    </row>
    <row r="242" spans="1:10" ht="15" x14ac:dyDescent="0.2">
      <c r="A242" s="44" t="s">
        <v>106</v>
      </c>
      <c r="B242" s="44" t="s">
        <v>58</v>
      </c>
      <c r="C242" s="44">
        <v>23.544041971526301</v>
      </c>
      <c r="D242" s="44">
        <f t="shared" ref="D242" si="531">AVERAGE(C242:C243)</f>
        <v>23.78511269758415</v>
      </c>
      <c r="E242" s="44">
        <f t="shared" ref="E242:E287" si="532">STDEV(C242:C243)</f>
        <v>0.34092549028213925</v>
      </c>
      <c r="F242" s="48">
        <f t="shared" ref="F242" si="533">D242-D314</f>
        <v>-3.9063570339804521</v>
      </c>
      <c r="G242" s="48">
        <f t="shared" ref="G242" si="534">F242-$F$286</f>
        <v>-1.7696288004047993</v>
      </c>
      <c r="H242" s="48">
        <f t="shared" ref="H242" si="535">POWER(2,-G242)</f>
        <v>3.409662161925461</v>
      </c>
      <c r="I242" s="46" t="s">
        <v>19</v>
      </c>
      <c r="J242" s="48">
        <f>H242/H218</f>
        <v>1.0900547190993239</v>
      </c>
    </row>
    <row r="243" spans="1:10" x14ac:dyDescent="0.2">
      <c r="A243" s="44" t="s">
        <v>106</v>
      </c>
      <c r="B243" s="44" t="s">
        <v>58</v>
      </c>
      <c r="C243" s="44">
        <v>24.026183423641999</v>
      </c>
    </row>
    <row r="244" spans="1:10" ht="15" x14ac:dyDescent="0.2">
      <c r="A244" s="44" t="s">
        <v>106</v>
      </c>
      <c r="B244" s="44" t="s">
        <v>59</v>
      </c>
      <c r="C244" s="44">
        <v>23.2509609686415</v>
      </c>
      <c r="D244" s="44">
        <f t="shared" ref="D244" si="536">AVERAGE(C244:C245)</f>
        <v>23.277107896452449</v>
      </c>
      <c r="E244" s="44">
        <f t="shared" ref="E244:E287" si="537">STDEV(C244:C245)</f>
        <v>3.6977339924636483E-2</v>
      </c>
      <c r="F244" s="48">
        <f t="shared" ref="F244" si="538">D244-D316</f>
        <v>-4.3547319118176517</v>
      </c>
      <c r="G244" s="48">
        <f t="shared" ref="G244" si="539">F244-$F$286</f>
        <v>-2.218003678241999</v>
      </c>
      <c r="H244" s="48">
        <f t="shared" ref="H244" si="540">POWER(2,-G244)</f>
        <v>4.6524920279981457</v>
      </c>
      <c r="I244" s="46" t="s">
        <v>20</v>
      </c>
      <c r="J244" s="48">
        <f t="shared" ref="J244" si="541">H244/H220</f>
        <v>1.6489388160941973</v>
      </c>
    </row>
    <row r="245" spans="1:10" x14ac:dyDescent="0.2">
      <c r="A245" s="44" t="s">
        <v>106</v>
      </c>
      <c r="B245" s="44" t="s">
        <v>59</v>
      </c>
      <c r="C245" s="44">
        <v>23.303254824263401</v>
      </c>
    </row>
    <row r="246" spans="1:10" ht="15" x14ac:dyDescent="0.2">
      <c r="A246" s="44" t="s">
        <v>106</v>
      </c>
      <c r="B246" s="44" t="s">
        <v>60</v>
      </c>
      <c r="C246" s="44">
        <v>23.308626837791799</v>
      </c>
      <c r="D246" s="44">
        <f t="shared" ref="D246" si="542">AVERAGE(C246:C247)</f>
        <v>23.385773341501597</v>
      </c>
      <c r="E246" s="44">
        <f t="shared" ref="E246:E287" si="543">STDEV(C246:C247)</f>
        <v>0.10910163183606549</v>
      </c>
      <c r="F246" s="48">
        <f t="shared" ref="F246" si="544">D246-D318</f>
        <v>-4.1660290304572527</v>
      </c>
      <c r="G246" s="48">
        <f t="shared" ref="G246" si="545">F246-$F$286</f>
        <v>-2.0293007968815999</v>
      </c>
      <c r="H246" s="48">
        <f t="shared" ref="H246" si="546">POWER(2,-G246)</f>
        <v>4.0820696455509067</v>
      </c>
      <c r="I246" s="46" t="s">
        <v>21</v>
      </c>
      <c r="J246" s="48">
        <f t="shared" ref="J246" si="547">H246/H222</f>
        <v>0.94064138188912505</v>
      </c>
    </row>
    <row r="247" spans="1:10" x14ac:dyDescent="0.2">
      <c r="A247" s="44" t="s">
        <v>106</v>
      </c>
      <c r="B247" s="44" t="s">
        <v>60</v>
      </c>
      <c r="C247" s="44">
        <v>23.462919845211399</v>
      </c>
    </row>
    <row r="248" spans="1:10" ht="15" x14ac:dyDescent="0.2">
      <c r="A248" s="44" t="s">
        <v>106</v>
      </c>
      <c r="B248" s="44" t="s">
        <v>61</v>
      </c>
      <c r="C248" s="44">
        <v>24.303855927350799</v>
      </c>
      <c r="D248" s="44">
        <f t="shared" ref="D248" si="548">AVERAGE(C248:C249)</f>
        <v>24.28027980630625</v>
      </c>
      <c r="E248" s="44">
        <f t="shared" ref="E248:E287" si="549">STDEV(C248:C249)</f>
        <v>3.3341670129350749E-2</v>
      </c>
      <c r="F248" s="48">
        <f t="shared" ref="F248" si="550">D248-D320</f>
        <v>-3.3775354495470502</v>
      </c>
      <c r="G248" s="48">
        <f t="shared" ref="G248" si="551">F248-$F$286</f>
        <v>-1.2408072159713974</v>
      </c>
      <c r="H248" s="48">
        <f t="shared" ref="H248" si="552">POWER(2,-G248)</f>
        <v>2.3633072694390425</v>
      </c>
      <c r="I248" s="46" t="s">
        <v>22</v>
      </c>
      <c r="J248" s="48">
        <f t="shared" ref="J248" si="553">H248/H224</f>
        <v>0.43767748086024894</v>
      </c>
    </row>
    <row r="249" spans="1:10" x14ac:dyDescent="0.2">
      <c r="A249" s="44" t="s">
        <v>106</v>
      </c>
      <c r="B249" s="44" t="s">
        <v>61</v>
      </c>
      <c r="C249" s="44">
        <v>24.256703685261702</v>
      </c>
    </row>
    <row r="250" spans="1:10" ht="15" x14ac:dyDescent="0.2">
      <c r="A250" s="44" t="s">
        <v>106</v>
      </c>
      <c r="B250" s="44" t="s">
        <v>62</v>
      </c>
      <c r="C250" s="44">
        <v>24.0495977122653</v>
      </c>
      <c r="D250" s="44">
        <f t="shared" ref="D250" si="554">AVERAGE(C250:C251)</f>
        <v>24.062450759760949</v>
      </c>
      <c r="E250" s="44">
        <f t="shared" ref="E250:E287" si="555">STDEV(C250:C251)</f>
        <v>1.8176954086173577E-2</v>
      </c>
      <c r="F250" s="48">
        <f t="shared" ref="F250" si="556">D250-D322</f>
        <v>-3.4341613170882503</v>
      </c>
      <c r="G250" s="48">
        <f t="shared" ref="G250" si="557">F250-$F$286</f>
        <v>-1.2974330835125976</v>
      </c>
      <c r="H250" s="48">
        <f t="shared" ref="H250" si="558">POWER(2,-G250)</f>
        <v>2.4579116921799766</v>
      </c>
      <c r="I250" s="46" t="s">
        <v>23</v>
      </c>
      <c r="J250" s="48">
        <f t="shared" ref="J250" si="559">H250/H226</f>
        <v>0.4676452551378355</v>
      </c>
    </row>
    <row r="251" spans="1:10" x14ac:dyDescent="0.2">
      <c r="A251" s="44" t="s">
        <v>106</v>
      </c>
      <c r="B251" s="44" t="s">
        <v>62</v>
      </c>
      <c r="C251" s="44">
        <v>24.075303807256599</v>
      </c>
    </row>
    <row r="252" spans="1:10" ht="15" x14ac:dyDescent="0.2">
      <c r="A252" s="44" t="s">
        <v>106</v>
      </c>
      <c r="B252" s="44" t="s">
        <v>63</v>
      </c>
      <c r="C252" s="44">
        <v>23.343104472176801</v>
      </c>
      <c r="D252" s="44">
        <f t="shared" ref="D252" si="560">AVERAGE(C252:C253)</f>
        <v>21.760976887719849</v>
      </c>
      <c r="F252" s="48">
        <f t="shared" ref="F252" si="561">D252-D324</f>
        <v>-5.9189924314238525</v>
      </c>
      <c r="G252" s="48">
        <f t="shared" ref="G252" si="562">F252-$F$286</f>
        <v>-3.7822641978481997</v>
      </c>
      <c r="H252" s="48">
        <f t="shared" ref="H252" si="563">POWER(2,-G252)</f>
        <v>13.758623138248407</v>
      </c>
      <c r="I252" s="46" t="s">
        <v>24</v>
      </c>
      <c r="J252" s="48">
        <f t="shared" ref="J252" si="564">H252/H228</f>
        <v>6.2579695993746553E-3</v>
      </c>
    </row>
    <row r="253" spans="1:10" x14ac:dyDescent="0.2">
      <c r="A253" s="44" t="s">
        <v>106</v>
      </c>
      <c r="B253" s="44" t="s">
        <v>63</v>
      </c>
      <c r="C253" s="44">
        <v>20.178849303262901</v>
      </c>
    </row>
    <row r="254" spans="1:10" ht="15" x14ac:dyDescent="0.2">
      <c r="A254" s="44" t="s">
        <v>106</v>
      </c>
      <c r="B254" s="44" t="s">
        <v>64</v>
      </c>
      <c r="C254" s="44">
        <v>22.1040933334436</v>
      </c>
      <c r="D254" s="44">
        <f t="shared" ref="D254" si="565">AVERAGE(C254:C255)</f>
        <v>22.686905581185151</v>
      </c>
      <c r="E254" s="44">
        <f t="shared" ref="E254:E287" si="566">STDEV(C254:C255)</f>
        <v>0.82422098507324892</v>
      </c>
      <c r="F254" s="48">
        <f t="shared" ref="F254" si="567">D254-D326</f>
        <v>-5.0377951006641482</v>
      </c>
      <c r="G254" s="48">
        <f t="shared" ref="G254" si="568">F254-$F$286</f>
        <v>-2.9010668670884954</v>
      </c>
      <c r="H254" s="48">
        <f t="shared" ref="H254" si="569">POWER(2,-G254)</f>
        <v>7.4697857664118104</v>
      </c>
      <c r="I254" s="46" t="s">
        <v>25</v>
      </c>
      <c r="J254" s="48">
        <f t="shared" ref="J254" si="570">H254/H230</f>
        <v>2.1042760830374494</v>
      </c>
    </row>
    <row r="255" spans="1:10" x14ac:dyDescent="0.2">
      <c r="A255" s="44" t="s">
        <v>106</v>
      </c>
      <c r="B255" s="44" t="s">
        <v>64</v>
      </c>
      <c r="C255" s="44">
        <v>23.269717828926701</v>
      </c>
    </row>
    <row r="256" spans="1:10" ht="15" x14ac:dyDescent="0.2">
      <c r="A256" s="44" t="s">
        <v>106</v>
      </c>
      <c r="B256" s="44" t="s">
        <v>65</v>
      </c>
      <c r="C256" s="44">
        <v>26.303537058567098</v>
      </c>
      <c r="D256" s="44">
        <f t="shared" ref="D256" si="571">AVERAGE(C256:C257)</f>
        <v>26.303537058567098</v>
      </c>
      <c r="E256" s="44" t="e">
        <f t="shared" ref="E256:E287" si="572">STDEV(C256:C257)</f>
        <v>#DIV/0!</v>
      </c>
      <c r="F256" s="48">
        <f t="shared" ref="F256" si="573">D256-D328</f>
        <v>-1.1957777653385513</v>
      </c>
      <c r="G256" s="48">
        <f t="shared" ref="G256" si="574">F256-$F$286</f>
        <v>0.94095046823710149</v>
      </c>
      <c r="H256" s="48">
        <f t="shared" ref="H256" si="575">POWER(2,-G256)</f>
        <v>0.52088959779643862</v>
      </c>
      <c r="I256" s="46" t="s">
        <v>26</v>
      </c>
      <c r="J256" s="48">
        <f t="shared" ref="J256" si="576">H256/H232</f>
        <v>1.6009042388052668</v>
      </c>
    </row>
    <row r="257" spans="1:10" x14ac:dyDescent="0.2">
      <c r="A257" s="44" t="s">
        <v>106</v>
      </c>
      <c r="B257" s="44" t="s">
        <v>65</v>
      </c>
    </row>
    <row r="258" spans="1:10" ht="15" x14ac:dyDescent="0.2">
      <c r="A258" s="44" t="s">
        <v>106</v>
      </c>
      <c r="B258" s="44" t="s">
        <v>66</v>
      </c>
      <c r="I258" s="46" t="s">
        <v>27</v>
      </c>
      <c r="J258" s="48">
        <f t="shared" ref="J258" si="577">H258/H234</f>
        <v>0</v>
      </c>
    </row>
    <row r="259" spans="1:10" x14ac:dyDescent="0.2">
      <c r="A259" s="44" t="s">
        <v>106</v>
      </c>
      <c r="B259" s="44" t="s">
        <v>66</v>
      </c>
      <c r="C259" s="44">
        <v>33.270607345323398</v>
      </c>
    </row>
    <row r="260" spans="1:10" ht="15" x14ac:dyDescent="0.2">
      <c r="A260" s="44" t="s">
        <v>106</v>
      </c>
      <c r="B260" s="44" t="s">
        <v>67</v>
      </c>
      <c r="C260" s="44">
        <v>23.3654553178486</v>
      </c>
      <c r="D260" s="44">
        <f t="shared" ref="D260" si="578">AVERAGE(C260:C261)</f>
        <v>23.342015819223299</v>
      </c>
      <c r="E260" s="44">
        <f t="shared" ref="E260:E287" si="579">STDEV(C260:C261)</f>
        <v>3.3148456851123415E-2</v>
      </c>
      <c r="F260" s="48">
        <f t="shared" ref="F260" si="580">D260-D332</f>
        <v>-4.4905668695563001</v>
      </c>
      <c r="G260" s="48">
        <f t="shared" ref="G260:G284" si="581">F260-$F$286</f>
        <v>-2.3538386359806474</v>
      </c>
      <c r="H260" s="48">
        <f t="shared" ref="H260:H284" si="582">POWER(2,-G260)</f>
        <v>5.1118256681698933</v>
      </c>
      <c r="I260" s="46" t="s">
        <v>28</v>
      </c>
      <c r="J260" s="48">
        <f t="shared" ref="J260" si="583">H260/H236</f>
        <v>0.862924237644765</v>
      </c>
    </row>
    <row r="261" spans="1:10" x14ac:dyDescent="0.2">
      <c r="A261" s="44" t="s">
        <v>106</v>
      </c>
      <c r="B261" s="44" t="s">
        <v>67</v>
      </c>
      <c r="C261" s="44">
        <v>23.318576320598002</v>
      </c>
    </row>
    <row r="262" spans="1:10" ht="15" x14ac:dyDescent="0.2">
      <c r="A262" s="44" t="s">
        <v>106</v>
      </c>
      <c r="B262" s="44" t="s">
        <v>70</v>
      </c>
      <c r="C262" s="44">
        <v>24.311432071416501</v>
      </c>
      <c r="D262" s="44">
        <f t="shared" ref="D262" si="584">AVERAGE(C262:C263)</f>
        <v>24.6709737864301</v>
      </c>
      <c r="E262" s="44">
        <f t="shared" ref="E262:E287" si="585">STDEV(C262:C263)</f>
        <v>0.50846876961111354</v>
      </c>
      <c r="F262" s="48">
        <f t="shared" ref="F262" si="586">D262-D334</f>
        <v>-3.2894099905802499</v>
      </c>
      <c r="G262" s="48">
        <f t="shared" si="581"/>
        <v>-1.1526817570045971</v>
      </c>
      <c r="H262" s="48">
        <f t="shared" si="582"/>
        <v>2.2232678319883123</v>
      </c>
      <c r="I262" s="46" t="s">
        <v>31</v>
      </c>
      <c r="J262" s="48">
        <f>H262/H218</f>
        <v>0.71076941849043007</v>
      </c>
    </row>
    <row r="263" spans="1:10" x14ac:dyDescent="0.2">
      <c r="A263" s="44" t="s">
        <v>106</v>
      </c>
      <c r="B263" s="44" t="s">
        <v>70</v>
      </c>
      <c r="C263" s="44">
        <v>25.030515501443698</v>
      </c>
    </row>
    <row r="264" spans="1:10" ht="15" x14ac:dyDescent="0.2">
      <c r="A264" s="44" t="s">
        <v>106</v>
      </c>
      <c r="B264" s="44" t="s">
        <v>71</v>
      </c>
      <c r="C264" s="44">
        <v>24.3040051753764</v>
      </c>
      <c r="D264" s="44">
        <f t="shared" ref="D264" si="587">AVERAGE(C264:C265)</f>
        <v>24.33636536782555</v>
      </c>
      <c r="E264" s="44">
        <f t="shared" ref="E264:E287" si="588">STDEV(C264:C265)</f>
        <v>4.5764223042592145E-2</v>
      </c>
      <c r="F264" s="48">
        <f t="shared" ref="F264" si="589">D264-D336</f>
        <v>-3.3027313838815004</v>
      </c>
      <c r="G264" s="48">
        <f t="shared" si="581"/>
        <v>-1.1660031503058477</v>
      </c>
      <c r="H264" s="48">
        <f t="shared" si="582"/>
        <v>2.2438918608753666</v>
      </c>
      <c r="I264" s="46" t="s">
        <v>32</v>
      </c>
      <c r="J264" s="48">
        <f t="shared" ref="J264" si="590">H264/H220</f>
        <v>0.79528140322408469</v>
      </c>
    </row>
    <row r="265" spans="1:10" x14ac:dyDescent="0.2">
      <c r="A265" s="44" t="s">
        <v>106</v>
      </c>
      <c r="B265" s="44" t="s">
        <v>71</v>
      </c>
      <c r="C265" s="44">
        <v>24.368725560274701</v>
      </c>
    </row>
    <row r="266" spans="1:10" ht="15" x14ac:dyDescent="0.2">
      <c r="A266" s="44" t="s">
        <v>106</v>
      </c>
      <c r="B266" s="44" t="s">
        <v>72</v>
      </c>
      <c r="C266" s="44">
        <v>23.916611817813099</v>
      </c>
      <c r="D266" s="44">
        <f t="shared" ref="D266" si="591">AVERAGE(C266:C267)</f>
        <v>23.912431565286649</v>
      </c>
      <c r="E266" s="44">
        <f t="shared" ref="E266:E287" si="592">STDEV(C266:C267)</f>
        <v>5.9117698170491079E-3</v>
      </c>
      <c r="F266" s="48">
        <f t="shared" ref="F266" si="593">D266-D338</f>
        <v>-3.851909640422253</v>
      </c>
      <c r="G266" s="48">
        <f t="shared" si="581"/>
        <v>-1.7151814068466003</v>
      </c>
      <c r="H266" s="48">
        <f t="shared" si="582"/>
        <v>3.2833792667941104</v>
      </c>
      <c r="I266" s="46" t="s">
        <v>33</v>
      </c>
      <c r="J266" s="48">
        <f t="shared" ref="J266" si="594">H266/H222</f>
        <v>0.75659718695625044</v>
      </c>
    </row>
    <row r="267" spans="1:10" x14ac:dyDescent="0.2">
      <c r="A267" s="44" t="s">
        <v>106</v>
      </c>
      <c r="B267" s="44" t="s">
        <v>72</v>
      </c>
      <c r="C267" s="44">
        <v>23.9082513127602</v>
      </c>
    </row>
    <row r="268" spans="1:10" ht="15" x14ac:dyDescent="0.2">
      <c r="A268" s="44" t="s">
        <v>106</v>
      </c>
      <c r="B268" s="44" t="s">
        <v>73</v>
      </c>
      <c r="C268" s="44">
        <v>24.449315743069601</v>
      </c>
      <c r="D268" s="44">
        <f t="shared" ref="D268" si="595">AVERAGE(C268:C269)</f>
        <v>24.477332599454101</v>
      </c>
      <c r="E268" s="44">
        <f t="shared" ref="E268:E287" si="596">STDEV(C268:C269)</f>
        <v>3.9621818274019484E-2</v>
      </c>
      <c r="F268" s="48">
        <f t="shared" ref="F268" si="597">D268-D340</f>
        <v>-3.2048359396539468</v>
      </c>
      <c r="G268" s="48">
        <f t="shared" si="581"/>
        <v>-1.068107706078294</v>
      </c>
      <c r="H268" s="48">
        <f t="shared" si="582"/>
        <v>2.0966814753881584</v>
      </c>
      <c r="I268" s="46" t="s">
        <v>34</v>
      </c>
      <c r="J268" s="48">
        <f t="shared" ref="J268" si="598">H268/H224</f>
        <v>0.38829917640462325</v>
      </c>
    </row>
    <row r="269" spans="1:10" x14ac:dyDescent="0.2">
      <c r="A269" s="44" t="s">
        <v>106</v>
      </c>
      <c r="B269" s="44" t="s">
        <v>73</v>
      </c>
      <c r="C269" s="44">
        <v>24.505349455838601</v>
      </c>
    </row>
    <row r="270" spans="1:10" ht="15" x14ac:dyDescent="0.2">
      <c r="A270" s="44" t="s">
        <v>106</v>
      </c>
      <c r="B270" s="44" t="s">
        <v>74</v>
      </c>
      <c r="C270" s="44">
        <v>24.352255921495601</v>
      </c>
      <c r="D270" s="44">
        <f t="shared" ref="D270" si="599">AVERAGE(C270:C271)</f>
        <v>24.358367656215648</v>
      </c>
      <c r="E270" s="44">
        <f t="shared" ref="E270:E287" si="600">STDEV(C270:C271)</f>
        <v>8.643298130719828E-3</v>
      </c>
      <c r="F270" s="48">
        <f t="shared" ref="F270" si="601">D270-D342</f>
        <v>-3.5006094687821019</v>
      </c>
      <c r="G270" s="48">
        <f t="shared" si="581"/>
        <v>-1.3638812352064491</v>
      </c>
      <c r="H270" s="48">
        <f t="shared" si="582"/>
        <v>2.5737666096002085</v>
      </c>
      <c r="I270" s="46" t="s">
        <v>35</v>
      </c>
      <c r="J270" s="48">
        <f t="shared" ref="J270" si="602">H270/H226</f>
        <v>0.48968795202899379</v>
      </c>
    </row>
    <row r="271" spans="1:10" x14ac:dyDescent="0.2">
      <c r="A271" s="44" t="s">
        <v>106</v>
      </c>
      <c r="B271" s="44" t="s">
        <v>74</v>
      </c>
      <c r="C271" s="44">
        <v>24.364479390935699</v>
      </c>
    </row>
    <row r="272" spans="1:10" ht="15" x14ac:dyDescent="0.2">
      <c r="A272" s="44" t="s">
        <v>106</v>
      </c>
      <c r="B272" s="44" t="s">
        <v>75</v>
      </c>
      <c r="C272" s="44">
        <v>23.173905690542199</v>
      </c>
      <c r="D272" s="44">
        <f t="shared" ref="D272" si="603">AVERAGE(C272:C273)</f>
        <v>22.779458551160449</v>
      </c>
      <c r="E272" s="44">
        <f t="shared" ref="E272:E287" si="604">STDEV(C272:C273)</f>
        <v>0.55783249415294156</v>
      </c>
      <c r="F272" s="48">
        <f t="shared" ref="F272" si="605">D272-D344</f>
        <v>-5.110739671078651</v>
      </c>
      <c r="G272" s="48">
        <f t="shared" si="581"/>
        <v>-2.9740114375029982</v>
      </c>
      <c r="H272" s="48">
        <f t="shared" si="582"/>
        <v>7.8571790525775338</v>
      </c>
      <c r="I272" s="46" t="s">
        <v>36</v>
      </c>
      <c r="J272" s="48">
        <f t="shared" ref="J272" si="606">H272/H228</f>
        <v>3.573757864708353E-3</v>
      </c>
    </row>
    <row r="273" spans="1:10" x14ac:dyDescent="0.2">
      <c r="A273" s="44" t="s">
        <v>106</v>
      </c>
      <c r="B273" s="44" t="s">
        <v>75</v>
      </c>
      <c r="C273" s="44">
        <v>22.385011411778699</v>
      </c>
    </row>
    <row r="274" spans="1:10" ht="15" x14ac:dyDescent="0.2">
      <c r="A274" s="44" t="s">
        <v>106</v>
      </c>
      <c r="B274" s="44" t="s">
        <v>76</v>
      </c>
      <c r="C274" s="44">
        <v>23.5131412691101</v>
      </c>
      <c r="D274" s="44">
        <f t="shared" ref="D274" si="607">AVERAGE(C274:C275)</f>
        <v>23.71660274413475</v>
      </c>
      <c r="E274" s="44">
        <f t="shared" ref="E274:E287" si="608">STDEV(C274:C275)</f>
        <v>0.28773797740029439</v>
      </c>
      <c r="F274" s="48">
        <f t="shared" ref="F274" si="609">D274-D346</f>
        <v>-4.3652574986634498</v>
      </c>
      <c r="G274" s="48">
        <f t="shared" si="581"/>
        <v>-2.228529265087797</v>
      </c>
      <c r="H274" s="48">
        <f t="shared" si="582"/>
        <v>4.6865597142943525</v>
      </c>
      <c r="I274" s="46" t="s">
        <v>37</v>
      </c>
      <c r="J274" s="48">
        <f t="shared" ref="J274" si="610">H274/H230</f>
        <v>1.3202273568353826</v>
      </c>
    </row>
    <row r="275" spans="1:10" x14ac:dyDescent="0.2">
      <c r="A275" s="44" t="s">
        <v>106</v>
      </c>
      <c r="B275" s="44" t="s">
        <v>76</v>
      </c>
      <c r="C275" s="44">
        <v>23.9200642191594</v>
      </c>
    </row>
    <row r="276" spans="1:10" ht="15" x14ac:dyDescent="0.2">
      <c r="A276" s="44" t="s">
        <v>106</v>
      </c>
      <c r="B276" s="44" t="s">
        <v>77</v>
      </c>
      <c r="C276" s="44">
        <v>27.0424456985753</v>
      </c>
      <c r="D276" s="44">
        <f t="shared" ref="D276" si="611">AVERAGE(C276:C277)</f>
        <v>27.08280298785975</v>
      </c>
      <c r="E276" s="44">
        <f t="shared" ref="E276:E287" si="612">STDEV(C276:C277)</f>
        <v>5.7073825846684724E-2</v>
      </c>
      <c r="F276" s="48">
        <f t="shared" ref="F276" si="613">D276-D348</f>
        <v>-0.59518079270564783</v>
      </c>
      <c r="G276" s="48">
        <f t="shared" si="581"/>
        <v>1.5415474408700049</v>
      </c>
      <c r="H276" s="48">
        <f t="shared" si="582"/>
        <v>0.3435167992718538</v>
      </c>
      <c r="I276" s="46" t="s">
        <v>38</v>
      </c>
      <c r="J276" s="48">
        <f t="shared" ref="J276" si="614">H276/H232</f>
        <v>1.0557659480657202</v>
      </c>
    </row>
    <row r="277" spans="1:10" x14ac:dyDescent="0.2">
      <c r="A277" s="44" t="s">
        <v>106</v>
      </c>
      <c r="B277" s="44" t="s">
        <v>77</v>
      </c>
      <c r="C277" s="44">
        <v>27.123160277144201</v>
      </c>
    </row>
    <row r="278" spans="1:10" ht="15" x14ac:dyDescent="0.2">
      <c r="A278" s="44" t="s">
        <v>106</v>
      </c>
      <c r="B278" s="44" t="s">
        <v>78</v>
      </c>
      <c r="C278" s="44">
        <v>31.570550489035998</v>
      </c>
      <c r="D278" s="44">
        <f t="shared" ref="D278" si="615">AVERAGE(C278:C279)</f>
        <v>31.480815771868201</v>
      </c>
      <c r="E278" s="44">
        <f t="shared" ref="E278:E287" si="616">STDEV(C278:C279)</f>
        <v>0.12690405403441501</v>
      </c>
      <c r="F278" s="48">
        <f t="shared" ref="F278" si="617">D278-D350</f>
        <v>2.86276473634355</v>
      </c>
      <c r="G278" s="48">
        <f t="shared" si="581"/>
        <v>4.9994929699192028</v>
      </c>
      <c r="H278" s="48">
        <f t="shared" si="582"/>
        <v>3.1260984632359698E-2</v>
      </c>
      <c r="I278" s="46" t="s">
        <v>39</v>
      </c>
      <c r="J278" s="48">
        <f t="shared" ref="J278" si="618">H278/H234</f>
        <v>6.4975613153995665E-2</v>
      </c>
    </row>
    <row r="279" spans="1:10" x14ac:dyDescent="0.2">
      <c r="A279" s="44" t="s">
        <v>106</v>
      </c>
      <c r="B279" s="44" t="s">
        <v>78</v>
      </c>
      <c r="C279" s="44">
        <v>31.3910810547004</v>
      </c>
    </row>
    <row r="280" spans="1:10" ht="15" x14ac:dyDescent="0.2">
      <c r="A280" s="44" t="s">
        <v>106</v>
      </c>
      <c r="B280" s="44" t="s">
        <v>79</v>
      </c>
      <c r="C280" s="44">
        <v>24.738420079375199</v>
      </c>
      <c r="D280" s="44">
        <f t="shared" ref="D280" si="619">AVERAGE(C280:C281)</f>
        <v>24.845085902256351</v>
      </c>
      <c r="E280" s="44">
        <f t="shared" ref="E280:E287" si="620">STDEV(C280:C281)</f>
        <v>0.15084825336020796</v>
      </c>
      <c r="F280" s="48">
        <f t="shared" ref="F280" si="621">D280-D352</f>
        <v>-3.4255685436563468</v>
      </c>
      <c r="G280" s="48">
        <f t="shared" si="581"/>
        <v>-1.288840310080694</v>
      </c>
      <c r="H280" s="48">
        <f t="shared" si="582"/>
        <v>2.4433157411376443</v>
      </c>
      <c r="I280" s="46" t="s">
        <v>40</v>
      </c>
      <c r="J280" s="48">
        <f t="shared" ref="J280" si="622">H280/H236</f>
        <v>0.41245467081851639</v>
      </c>
    </row>
    <row r="281" spans="1:10" x14ac:dyDescent="0.2">
      <c r="A281" s="44" t="s">
        <v>106</v>
      </c>
      <c r="B281" s="44" t="s">
        <v>79</v>
      </c>
      <c r="C281" s="44">
        <v>24.951751725137498</v>
      </c>
    </row>
    <row r="282" spans="1:10" ht="15" x14ac:dyDescent="0.2">
      <c r="A282" s="44" t="s">
        <v>106</v>
      </c>
      <c r="B282" s="44" t="s">
        <v>80</v>
      </c>
      <c r="C282" s="44">
        <v>28.5449825708383</v>
      </c>
      <c r="D282" s="44">
        <f t="shared" ref="D282" si="623">AVERAGE(C282:C283)</f>
        <v>28.764258766315749</v>
      </c>
      <c r="E282" s="44">
        <f t="shared" ref="E282:E287" si="624">STDEV(C282:C283)</f>
        <v>0.31010336954978374</v>
      </c>
      <c r="F282" s="48">
        <f t="shared" ref="F282" si="625">D282-D354</f>
        <v>0.56811273277819652</v>
      </c>
      <c r="G282" s="48">
        <f t="shared" si="581"/>
        <v>2.7048409663538493</v>
      </c>
      <c r="H282" s="48">
        <f t="shared" si="582"/>
        <v>0.1533775286009485</v>
      </c>
      <c r="I282" s="46" t="s">
        <v>41</v>
      </c>
      <c r="J282" s="48">
        <f t="shared" ref="J282" si="626">H282/H238</f>
        <v>0.43761024974350693</v>
      </c>
    </row>
    <row r="283" spans="1:10" x14ac:dyDescent="0.2">
      <c r="A283" s="44" t="s">
        <v>106</v>
      </c>
      <c r="B283" s="44" t="s">
        <v>80</v>
      </c>
      <c r="C283" s="44">
        <v>28.9835349617932</v>
      </c>
    </row>
    <row r="284" spans="1:10" ht="15" x14ac:dyDescent="0.2">
      <c r="A284" s="44" t="s">
        <v>106</v>
      </c>
      <c r="B284" s="44" t="s">
        <v>81</v>
      </c>
      <c r="C284" s="44">
        <v>29.092038250852401</v>
      </c>
      <c r="D284" s="44">
        <f t="shared" ref="D284" si="627">AVERAGE(C284:C285)</f>
        <v>27.812529326350251</v>
      </c>
      <c r="E284" s="44">
        <f t="shared" ref="E284:E287" si="628">STDEV(C284:C285)</f>
        <v>1.8094988742083549</v>
      </c>
      <c r="F284" s="48">
        <f t="shared" ref="F284" si="629">D284-D356</f>
        <v>-0.11875132747894668</v>
      </c>
      <c r="G284" s="48">
        <f t="shared" si="581"/>
        <v>2.0179769060967061</v>
      </c>
      <c r="H284" s="48">
        <f t="shared" si="582"/>
        <v>0.24690416764174322</v>
      </c>
      <c r="I284" s="46" t="s">
        <v>42</v>
      </c>
      <c r="J284" s="48">
        <f t="shared" ref="J284" si="630">H284/H240</f>
        <v>0.76479318461056478</v>
      </c>
    </row>
    <row r="285" spans="1:10" x14ac:dyDescent="0.2">
      <c r="A285" s="44" t="s">
        <v>106</v>
      </c>
      <c r="B285" s="44" t="s">
        <v>81</v>
      </c>
      <c r="C285" s="44">
        <v>26.533020401848098</v>
      </c>
    </row>
    <row r="286" spans="1:10" x14ac:dyDescent="0.2">
      <c r="A286" s="44" t="s">
        <v>106</v>
      </c>
      <c r="B286" s="44" t="s">
        <v>87</v>
      </c>
      <c r="C286" s="44">
        <v>24.118975752710199</v>
      </c>
      <c r="D286" s="44">
        <f t="shared" ref="D286" si="631">AVERAGE(C286:C287)</f>
        <v>24.22234040291805</v>
      </c>
      <c r="E286" s="44">
        <f t="shared" ref="E286:E287" si="632">STDEV(C286:C287)</f>
        <v>0.14617969019389401</v>
      </c>
      <c r="F286" s="48">
        <f t="shared" ref="F286" si="633">D286-D358</f>
        <v>-2.1367282335756528</v>
      </c>
    </row>
    <row r="287" spans="1:10" x14ac:dyDescent="0.2">
      <c r="A287" s="44" t="s">
        <v>106</v>
      </c>
      <c r="B287" s="44" t="s">
        <v>87</v>
      </c>
      <c r="C287" s="44">
        <v>24.325705053125901</v>
      </c>
    </row>
    <row r="288" spans="1:10" x14ac:dyDescent="0.2">
      <c r="A288" s="44" t="s">
        <v>106</v>
      </c>
      <c r="B288" s="44" t="s">
        <v>88</v>
      </c>
      <c r="F288" s="48">
        <f t="shared" ref="F288" si="634">D288-D360</f>
        <v>0</v>
      </c>
    </row>
    <row r="289" spans="1:8" x14ac:dyDescent="0.2">
      <c r="A289" s="44" t="s">
        <v>106</v>
      </c>
      <c r="B289" s="44" t="s">
        <v>88</v>
      </c>
    </row>
    <row r="290" spans="1:8" x14ac:dyDescent="0.2">
      <c r="A290" s="44" t="s">
        <v>108</v>
      </c>
      <c r="B290" s="44" t="s">
        <v>46</v>
      </c>
      <c r="C290" s="44">
        <v>27.336990372804699</v>
      </c>
      <c r="D290" s="44">
        <f>AVERAGE(C290:C291)</f>
        <v>27.343088440851147</v>
      </c>
      <c r="E290" s="44">
        <f>STDEV(C290:C291)</f>
        <v>8.6239705355635483E-3</v>
      </c>
      <c r="F290" s="48">
        <f t="shared" ref="F290" si="635">D290-D362</f>
        <v>27.343088440851147</v>
      </c>
      <c r="G290" s="48" t="s">
        <v>109</v>
      </c>
      <c r="H290" s="48" t="s">
        <v>110</v>
      </c>
    </row>
    <row r="291" spans="1:8" x14ac:dyDescent="0.2">
      <c r="A291" s="44" t="s">
        <v>108</v>
      </c>
      <c r="B291" s="44" t="s">
        <v>46</v>
      </c>
      <c r="C291" s="44">
        <v>27.349186508897599</v>
      </c>
      <c r="G291" s="48">
        <f>AVERAGE(C290:C357)</f>
        <v>27.737438195673413</v>
      </c>
      <c r="H291" s="48">
        <f>STDEV(C290:C357)</f>
        <v>0.29289579314842146</v>
      </c>
    </row>
    <row r="292" spans="1:8" x14ac:dyDescent="0.2">
      <c r="A292" s="44" t="s">
        <v>108</v>
      </c>
      <c r="B292" s="44" t="s">
        <v>47</v>
      </c>
      <c r="C292" s="44">
        <v>27.412342156279902</v>
      </c>
      <c r="D292" s="44">
        <f t="shared" ref="D292" si="636">AVERAGE(C292:C293)</f>
        <v>27.4714403579041</v>
      </c>
      <c r="E292" s="44">
        <f t="shared" ref="E292:E323" si="637">STDEV(C292:C293)</f>
        <v>8.3577478248801573E-2</v>
      </c>
      <c r="F292" s="48">
        <f t="shared" ref="F292" si="638">D292-D364</f>
        <v>27.4714403579041</v>
      </c>
    </row>
    <row r="293" spans="1:8" x14ac:dyDescent="0.2">
      <c r="A293" s="44" t="s">
        <v>108</v>
      </c>
      <c r="B293" s="44" t="s">
        <v>47</v>
      </c>
      <c r="C293" s="44">
        <v>27.530538559528299</v>
      </c>
    </row>
    <row r="294" spans="1:8" x14ac:dyDescent="0.2">
      <c r="A294" s="44" t="s">
        <v>108</v>
      </c>
      <c r="B294" s="44" t="s">
        <v>48</v>
      </c>
      <c r="C294" s="44">
        <v>27.5894366763136</v>
      </c>
      <c r="D294" s="44">
        <f t="shared" ref="D294" si="639">AVERAGE(C294:C295)</f>
        <v>27.574735396571548</v>
      </c>
      <c r="E294" s="44">
        <f t="shared" ref="E294:E325" si="640">STDEV(C294:C295)</f>
        <v>2.0790749195448637E-2</v>
      </c>
      <c r="F294" s="48">
        <f t="shared" ref="F294" si="641">D294-D366</f>
        <v>27.574735396571548</v>
      </c>
    </row>
    <row r="295" spans="1:8" x14ac:dyDescent="0.2">
      <c r="A295" s="44" t="s">
        <v>108</v>
      </c>
      <c r="B295" s="44" t="s">
        <v>48</v>
      </c>
      <c r="C295" s="44">
        <v>27.560034116829499</v>
      </c>
    </row>
    <row r="296" spans="1:8" x14ac:dyDescent="0.2">
      <c r="A296" s="44" t="s">
        <v>108</v>
      </c>
      <c r="B296" s="44" t="s">
        <v>49</v>
      </c>
      <c r="C296" s="44">
        <v>27.3461824238783</v>
      </c>
      <c r="D296" s="44">
        <f t="shared" ref="D296" si="642">AVERAGE(C296:C297)</f>
        <v>27.338100033743601</v>
      </c>
      <c r="E296" s="44">
        <f t="shared" ref="E296:E327" si="643">STDEV(C296:C297)</f>
        <v>1.1430225744882653E-2</v>
      </c>
      <c r="F296" s="48">
        <f t="shared" ref="F296" si="644">D296-D368</f>
        <v>27.338100033743601</v>
      </c>
    </row>
    <row r="297" spans="1:8" x14ac:dyDescent="0.2">
      <c r="A297" s="44" t="s">
        <v>108</v>
      </c>
      <c r="B297" s="44" t="s">
        <v>49</v>
      </c>
      <c r="C297" s="44">
        <v>27.330017643608901</v>
      </c>
    </row>
    <row r="298" spans="1:8" x14ac:dyDescent="0.2">
      <c r="A298" s="44" t="s">
        <v>108</v>
      </c>
      <c r="B298" s="44" t="s">
        <v>50</v>
      </c>
      <c r="C298" s="44">
        <v>27.5596180248316</v>
      </c>
      <c r="D298" s="44">
        <f t="shared" ref="D298" si="645">AVERAGE(C298:C299)</f>
        <v>27.64915211906585</v>
      </c>
      <c r="E298" s="44">
        <f t="shared" ref="E298:E329" si="646">STDEV(C298:C299)</f>
        <v>0.12662033036086609</v>
      </c>
      <c r="F298" s="48">
        <f t="shared" ref="F298" si="647">D298-D370</f>
        <v>27.64915211906585</v>
      </c>
    </row>
    <row r="299" spans="1:8" x14ac:dyDescent="0.2">
      <c r="A299" s="44" t="s">
        <v>108</v>
      </c>
      <c r="B299" s="44" t="s">
        <v>50</v>
      </c>
      <c r="C299" s="44">
        <v>27.738686213300099</v>
      </c>
    </row>
    <row r="300" spans="1:8" x14ac:dyDescent="0.2">
      <c r="A300" s="44" t="s">
        <v>108</v>
      </c>
      <c r="B300" s="44" t="s">
        <v>51</v>
      </c>
      <c r="C300" s="44">
        <v>27.643997563435299</v>
      </c>
      <c r="D300" s="44">
        <f t="shared" ref="D300" si="648">AVERAGE(C300:C301)</f>
        <v>27.608593787244601</v>
      </c>
      <c r="E300" s="44">
        <f t="shared" ref="E300:E331" si="649">STDEV(C300:C301)</f>
        <v>5.0068500448109308E-2</v>
      </c>
      <c r="F300" s="48">
        <f t="shared" ref="F300" si="650">D300-D372</f>
        <v>27.608593787244601</v>
      </c>
    </row>
    <row r="301" spans="1:8" x14ac:dyDescent="0.2">
      <c r="A301" s="44" t="s">
        <v>108</v>
      </c>
      <c r="B301" s="44" t="s">
        <v>51</v>
      </c>
      <c r="C301" s="44">
        <v>27.573190011053899</v>
      </c>
    </row>
    <row r="302" spans="1:8" x14ac:dyDescent="0.2">
      <c r="A302" s="44" t="s">
        <v>108</v>
      </c>
      <c r="B302" s="44" t="s">
        <v>52</v>
      </c>
      <c r="C302" s="44">
        <v>27.2736686327931</v>
      </c>
      <c r="D302" s="44">
        <f t="shared" ref="D302" si="651">AVERAGE(C302:C303)</f>
        <v>27.262512286103998</v>
      </c>
      <c r="E302" s="44">
        <f t="shared" ref="E302:E333" si="652">STDEV(C302:C303)</f>
        <v>1.5777456794261766E-2</v>
      </c>
      <c r="F302" s="48">
        <f t="shared" ref="F302" si="653">D302-D374</f>
        <v>27.262512286103998</v>
      </c>
    </row>
    <row r="303" spans="1:8" x14ac:dyDescent="0.2">
      <c r="A303" s="44" t="s">
        <v>108</v>
      </c>
      <c r="B303" s="44" t="s">
        <v>52</v>
      </c>
      <c r="C303" s="44">
        <v>27.2513559394149</v>
      </c>
    </row>
    <row r="304" spans="1:8" x14ac:dyDescent="0.2">
      <c r="A304" s="44" t="s">
        <v>108</v>
      </c>
      <c r="B304" s="44" t="s">
        <v>53</v>
      </c>
      <c r="C304" s="44">
        <v>27.699899865278802</v>
      </c>
      <c r="D304" s="44">
        <f t="shared" ref="D304" si="654">AVERAGE(C304:C305)</f>
        <v>27.714316150610799</v>
      </c>
      <c r="E304" s="44">
        <f t="shared" ref="E304:E335" si="655">STDEV(C304:C305)</f>
        <v>2.038770623555285E-2</v>
      </c>
      <c r="F304" s="48">
        <f t="shared" ref="F304" si="656">D304-D376</f>
        <v>27.714316150610799</v>
      </c>
    </row>
    <row r="305" spans="1:6" x14ac:dyDescent="0.2">
      <c r="A305" s="44" t="s">
        <v>108</v>
      </c>
      <c r="B305" s="44" t="s">
        <v>53</v>
      </c>
      <c r="C305" s="44">
        <v>27.728732435942799</v>
      </c>
    </row>
    <row r="306" spans="1:6" x14ac:dyDescent="0.2">
      <c r="A306" s="44" t="s">
        <v>108</v>
      </c>
      <c r="B306" s="44" t="s">
        <v>54</v>
      </c>
      <c r="C306" s="44">
        <v>27.7628844772556</v>
      </c>
      <c r="D306" s="44">
        <f t="shared" ref="D306" si="657">AVERAGE(C306:C307)</f>
        <v>27.718434977605853</v>
      </c>
      <c r="E306" s="44">
        <f t="shared" ref="E306:E337" si="658">STDEV(C306:C307)</f>
        <v>6.2861085245373621E-2</v>
      </c>
      <c r="F306" s="48">
        <f t="shared" ref="F306" si="659">D306-D378</f>
        <v>27.718434977605853</v>
      </c>
    </row>
    <row r="307" spans="1:6" x14ac:dyDescent="0.2">
      <c r="A307" s="44" t="s">
        <v>108</v>
      </c>
      <c r="B307" s="44" t="s">
        <v>54</v>
      </c>
      <c r="C307" s="44">
        <v>27.673985477956101</v>
      </c>
    </row>
    <row r="308" spans="1:6" x14ac:dyDescent="0.2">
      <c r="A308" s="44" t="s">
        <v>108</v>
      </c>
      <c r="B308" s="44" t="s">
        <v>55</v>
      </c>
      <c r="C308" s="44">
        <v>27.286899772828701</v>
      </c>
      <c r="D308" s="44">
        <f t="shared" ref="D308" si="660">AVERAGE(C308:C309)</f>
        <v>27.30675414169675</v>
      </c>
      <c r="E308" s="44">
        <f t="shared" ref="E308:E339" si="661">STDEV(C308:C309)</f>
        <v>2.8078317725553723E-2</v>
      </c>
      <c r="F308" s="48">
        <f t="shared" ref="F308" si="662">D308-D380</f>
        <v>27.30675414169675</v>
      </c>
    </row>
    <row r="309" spans="1:6" x14ac:dyDescent="0.2">
      <c r="A309" s="44" t="s">
        <v>108</v>
      </c>
      <c r="B309" s="44" t="s">
        <v>55</v>
      </c>
      <c r="C309" s="44">
        <v>27.3266085105648</v>
      </c>
    </row>
    <row r="310" spans="1:6" x14ac:dyDescent="0.2">
      <c r="A310" s="44" t="s">
        <v>108</v>
      </c>
      <c r="B310" s="44" t="s">
        <v>56</v>
      </c>
      <c r="C310" s="44">
        <v>27.8263630689124</v>
      </c>
      <c r="D310" s="44">
        <f t="shared" ref="D310" si="663">AVERAGE(C310:C311)</f>
        <v>27.905158464865</v>
      </c>
      <c r="E310" s="44">
        <f t="shared" ref="E310:E341" si="664">STDEV(C310:C311)</f>
        <v>0.11143351760872498</v>
      </c>
      <c r="F310" s="48">
        <f t="shared" ref="F310" si="665">D310-D382</f>
        <v>27.905158464865</v>
      </c>
    </row>
    <row r="311" spans="1:6" x14ac:dyDescent="0.2">
      <c r="A311" s="44" t="s">
        <v>108</v>
      </c>
      <c r="B311" s="44" t="s">
        <v>56</v>
      </c>
      <c r="C311" s="44">
        <v>27.9839538608176</v>
      </c>
    </row>
    <row r="312" spans="1:6" x14ac:dyDescent="0.2">
      <c r="A312" s="44" t="s">
        <v>108</v>
      </c>
      <c r="B312" s="44" t="s">
        <v>57</v>
      </c>
      <c r="C312" s="44">
        <v>28.070765334506198</v>
      </c>
      <c r="D312" s="44">
        <f t="shared" ref="D312" si="666">AVERAGE(C312:C313)</f>
        <v>28.105925729846049</v>
      </c>
      <c r="E312" s="44">
        <f t="shared" ref="E312:E359" si="667">STDEV(C312:C313)</f>
        <v>4.9724307948016959E-2</v>
      </c>
      <c r="F312" s="48">
        <f t="shared" ref="F312" si="668">D312-D384</f>
        <v>28.105925729846049</v>
      </c>
    </row>
    <row r="313" spans="1:6" x14ac:dyDescent="0.2">
      <c r="A313" s="44" t="s">
        <v>108</v>
      </c>
      <c r="B313" s="44" t="s">
        <v>57</v>
      </c>
      <c r="C313" s="44">
        <v>28.1410861251859</v>
      </c>
    </row>
    <row r="314" spans="1:6" x14ac:dyDescent="0.2">
      <c r="A314" s="44" t="s">
        <v>108</v>
      </c>
      <c r="B314" s="44" t="s">
        <v>58</v>
      </c>
      <c r="C314" s="44">
        <v>27.619419143971601</v>
      </c>
      <c r="D314" s="44">
        <f t="shared" ref="D314" si="669">AVERAGE(C314:C315)</f>
        <v>27.691469731564602</v>
      </c>
      <c r="E314" s="44">
        <f t="shared" ref="E314:E359" si="670">STDEV(C314:C315)</f>
        <v>0.10189491815096997</v>
      </c>
      <c r="F314" s="48">
        <f t="shared" ref="F314" si="671">D314-D386</f>
        <v>27.691469731564602</v>
      </c>
    </row>
    <row r="315" spans="1:6" x14ac:dyDescent="0.2">
      <c r="A315" s="44" t="s">
        <v>108</v>
      </c>
      <c r="B315" s="44" t="s">
        <v>58</v>
      </c>
      <c r="C315" s="44">
        <v>27.7635203191576</v>
      </c>
    </row>
    <row r="316" spans="1:6" x14ac:dyDescent="0.2">
      <c r="A316" s="44" t="s">
        <v>108</v>
      </c>
      <c r="B316" s="44" t="s">
        <v>59</v>
      </c>
      <c r="C316" s="44">
        <v>27.5897333205004</v>
      </c>
      <c r="D316" s="44">
        <f t="shared" ref="D316" si="672">AVERAGE(C316:C317)</f>
        <v>27.631839808270101</v>
      </c>
      <c r="E316" s="44">
        <f t="shared" ref="E316:E359" si="673">STDEV(C316:C317)</f>
        <v>5.954756606780745E-2</v>
      </c>
      <c r="F316" s="48">
        <f t="shared" ref="F316" si="674">D316-D388</f>
        <v>27.631839808270101</v>
      </c>
    </row>
    <row r="317" spans="1:6" x14ac:dyDescent="0.2">
      <c r="A317" s="44" t="s">
        <v>108</v>
      </c>
      <c r="B317" s="44" t="s">
        <v>59</v>
      </c>
      <c r="C317" s="44">
        <v>27.673946296039801</v>
      </c>
    </row>
    <row r="318" spans="1:6" x14ac:dyDescent="0.2">
      <c r="A318" s="44" t="s">
        <v>108</v>
      </c>
      <c r="B318" s="44" t="s">
        <v>60</v>
      </c>
      <c r="C318" s="44">
        <v>27.5477641128988</v>
      </c>
      <c r="D318" s="44">
        <f t="shared" ref="D318" si="675">AVERAGE(C318:C319)</f>
        <v>27.55180237195885</v>
      </c>
      <c r="E318" s="44">
        <f t="shared" ref="E318:E359" si="676">STDEV(C318:C319)</f>
        <v>5.7109607310978864E-3</v>
      </c>
      <c r="F318" s="48">
        <f t="shared" ref="F318" si="677">D318-D390</f>
        <v>27.55180237195885</v>
      </c>
    </row>
    <row r="319" spans="1:6" x14ac:dyDescent="0.2">
      <c r="A319" s="44" t="s">
        <v>108</v>
      </c>
      <c r="B319" s="44" t="s">
        <v>60</v>
      </c>
      <c r="C319" s="44">
        <v>27.555840631018899</v>
      </c>
    </row>
    <row r="320" spans="1:6" x14ac:dyDescent="0.2">
      <c r="A320" s="44" t="s">
        <v>108</v>
      </c>
      <c r="B320" s="44" t="s">
        <v>61</v>
      </c>
      <c r="C320" s="44">
        <v>27.676721543756098</v>
      </c>
      <c r="D320" s="44">
        <f t="shared" ref="D320" si="678">AVERAGE(C320:C321)</f>
        <v>27.657815255853301</v>
      </c>
      <c r="E320" s="44">
        <f t="shared" ref="E320:E359" si="679">STDEV(C320:C321)</f>
        <v>2.67375287662697E-2</v>
      </c>
      <c r="F320" s="48">
        <f t="shared" ref="F320" si="680">D320-D392</f>
        <v>27.657815255853301</v>
      </c>
    </row>
    <row r="321" spans="1:6" x14ac:dyDescent="0.2">
      <c r="A321" s="44" t="s">
        <v>108</v>
      </c>
      <c r="B321" s="44" t="s">
        <v>61</v>
      </c>
      <c r="C321" s="44">
        <v>27.638908967950499</v>
      </c>
    </row>
    <row r="322" spans="1:6" x14ac:dyDescent="0.2">
      <c r="A322" s="44" t="s">
        <v>108</v>
      </c>
      <c r="B322" s="44" t="s">
        <v>62</v>
      </c>
      <c r="C322" s="44">
        <v>27.475740718064198</v>
      </c>
      <c r="D322" s="44">
        <f t="shared" ref="D322" si="681">AVERAGE(C322:C323)</f>
        <v>27.4966120768492</v>
      </c>
      <c r="E322" s="44">
        <f t="shared" ref="E322:E359" si="682">STDEV(C322:C323)</f>
        <v>2.9516558658903749E-2</v>
      </c>
      <c r="F322" s="48">
        <f t="shared" ref="F322" si="683">D322-D394</f>
        <v>27.4966120768492</v>
      </c>
    </row>
    <row r="323" spans="1:6" x14ac:dyDescent="0.2">
      <c r="A323" s="44" t="s">
        <v>108</v>
      </c>
      <c r="B323" s="44" t="s">
        <v>62</v>
      </c>
      <c r="C323" s="44">
        <v>27.517483435634201</v>
      </c>
    </row>
    <row r="324" spans="1:6" x14ac:dyDescent="0.2">
      <c r="A324" s="44" t="s">
        <v>108</v>
      </c>
      <c r="B324" s="44" t="s">
        <v>63</v>
      </c>
      <c r="C324" s="44">
        <v>27.733501077555601</v>
      </c>
      <c r="D324" s="44">
        <f t="shared" ref="D324" si="684">AVERAGE(C324:C325)</f>
        <v>27.679969319143702</v>
      </c>
      <c r="E324" s="44">
        <f t="shared" ref="E324:E359" si="685">STDEV(C324:C325)</f>
        <v>7.5705338763788918E-2</v>
      </c>
      <c r="F324" s="48">
        <f t="shared" ref="F324" si="686">D324-D396</f>
        <v>27.679969319143702</v>
      </c>
    </row>
    <row r="325" spans="1:6" x14ac:dyDescent="0.2">
      <c r="A325" s="44" t="s">
        <v>108</v>
      </c>
      <c r="B325" s="44" t="s">
        <v>63</v>
      </c>
      <c r="C325" s="44">
        <v>27.626437560731802</v>
      </c>
    </row>
    <row r="326" spans="1:6" x14ac:dyDescent="0.2">
      <c r="A326" s="44" t="s">
        <v>108</v>
      </c>
      <c r="B326" s="44" t="s">
        <v>64</v>
      </c>
      <c r="C326" s="44">
        <v>27.702042577323802</v>
      </c>
      <c r="D326" s="44">
        <f t="shared" ref="D326" si="687">AVERAGE(C326:C327)</f>
        <v>27.724700681849299</v>
      </c>
      <c r="E326" s="44">
        <f t="shared" ref="E326:E359" si="688">STDEV(C326:C327)</f>
        <v>3.2043398717628187E-2</v>
      </c>
      <c r="F326" s="48">
        <f t="shared" ref="F326" si="689">D326-D398</f>
        <v>27.724700681849299</v>
      </c>
    </row>
    <row r="327" spans="1:6" x14ac:dyDescent="0.2">
      <c r="A327" s="44" t="s">
        <v>108</v>
      </c>
      <c r="B327" s="44" t="s">
        <v>64</v>
      </c>
      <c r="C327" s="44">
        <v>27.7473587863748</v>
      </c>
    </row>
    <row r="328" spans="1:6" x14ac:dyDescent="0.2">
      <c r="A328" s="44" t="s">
        <v>108</v>
      </c>
      <c r="B328" s="44" t="s">
        <v>65</v>
      </c>
      <c r="C328" s="44">
        <v>27.5002472482606</v>
      </c>
      <c r="D328" s="44">
        <f t="shared" ref="D328" si="690">AVERAGE(C328:C329)</f>
        <v>27.49931482390565</v>
      </c>
      <c r="E328" s="44">
        <f t="shared" ref="E328:E359" si="691">STDEV(C328:C329)</f>
        <v>1.3186471686572763E-3</v>
      </c>
      <c r="F328" s="48">
        <f t="shared" ref="F328" si="692">D328-D400</f>
        <v>27.49931482390565</v>
      </c>
    </row>
    <row r="329" spans="1:6" x14ac:dyDescent="0.2">
      <c r="A329" s="44" t="s">
        <v>108</v>
      </c>
      <c r="B329" s="44" t="s">
        <v>65</v>
      </c>
      <c r="C329" s="44">
        <v>27.4983823995507</v>
      </c>
    </row>
    <row r="330" spans="1:6" x14ac:dyDescent="0.2">
      <c r="A330" s="44" t="s">
        <v>108</v>
      </c>
      <c r="B330" s="44" t="s">
        <v>66</v>
      </c>
    </row>
    <row r="331" spans="1:6" x14ac:dyDescent="0.2">
      <c r="A331" s="44" t="s">
        <v>108</v>
      </c>
      <c r="B331" s="44" t="s">
        <v>66</v>
      </c>
    </row>
    <row r="332" spans="1:6" x14ac:dyDescent="0.2">
      <c r="A332" s="44" t="s">
        <v>108</v>
      </c>
      <c r="B332" s="44" t="s">
        <v>67</v>
      </c>
      <c r="C332" s="44">
        <v>27.786984502589998</v>
      </c>
      <c r="D332" s="44">
        <f t="shared" ref="D332" si="693">AVERAGE(C332:C333)</f>
        <v>27.832582688779599</v>
      </c>
      <c r="E332" s="44">
        <f t="shared" ref="E332:E359" si="694">STDEV(C332:C333)</f>
        <v>6.4485573328946805E-2</v>
      </c>
      <c r="F332" s="48">
        <f t="shared" ref="F332" si="695">D332-D404</f>
        <v>27.832582688779599</v>
      </c>
    </row>
    <row r="333" spans="1:6" x14ac:dyDescent="0.2">
      <c r="A333" s="44" t="s">
        <v>108</v>
      </c>
      <c r="B333" s="44" t="s">
        <v>67</v>
      </c>
      <c r="C333" s="44">
        <v>27.8781808749692</v>
      </c>
    </row>
    <row r="334" spans="1:6" x14ac:dyDescent="0.2">
      <c r="A334" s="44" t="s">
        <v>108</v>
      </c>
      <c r="B334" s="44" t="s">
        <v>70</v>
      </c>
      <c r="C334" s="44">
        <v>27.904535397577401</v>
      </c>
      <c r="D334" s="44">
        <f t="shared" ref="D334" si="696">AVERAGE(C334:C335)</f>
        <v>27.96038377701035</v>
      </c>
      <c r="E334" s="44">
        <f t="shared" ref="E334:E359" si="697">STDEV(C334:C335)</f>
        <v>7.8981535630636604E-2</v>
      </c>
      <c r="F334" s="48">
        <f t="shared" ref="F334" si="698">D334-D406</f>
        <v>27.96038377701035</v>
      </c>
    </row>
    <row r="335" spans="1:6" x14ac:dyDescent="0.2">
      <c r="A335" s="44" t="s">
        <v>108</v>
      </c>
      <c r="B335" s="44" t="s">
        <v>70</v>
      </c>
      <c r="C335" s="44">
        <v>28.016232156443301</v>
      </c>
    </row>
    <row r="336" spans="1:6" x14ac:dyDescent="0.2">
      <c r="A336" s="44" t="s">
        <v>108</v>
      </c>
      <c r="B336" s="44" t="s">
        <v>71</v>
      </c>
      <c r="C336" s="44">
        <v>27.6228800768877</v>
      </c>
      <c r="D336" s="44">
        <f t="shared" ref="D336" si="699">AVERAGE(C336:C337)</f>
        <v>27.639096751707051</v>
      </c>
      <c r="E336" s="44">
        <f t="shared" ref="E336:E359" si="700">STDEV(C336:C337)</f>
        <v>2.293384146611992E-2</v>
      </c>
      <c r="F336" s="48">
        <f t="shared" ref="F336" si="701">D336-D408</f>
        <v>27.639096751707051</v>
      </c>
    </row>
    <row r="337" spans="1:6" x14ac:dyDescent="0.2">
      <c r="A337" s="44" t="s">
        <v>108</v>
      </c>
      <c r="B337" s="44" t="s">
        <v>71</v>
      </c>
      <c r="C337" s="44">
        <v>27.655313426526401</v>
      </c>
    </row>
    <row r="338" spans="1:6" x14ac:dyDescent="0.2">
      <c r="A338" s="44" t="s">
        <v>108</v>
      </c>
      <c r="B338" s="44" t="s">
        <v>72</v>
      </c>
      <c r="C338" s="44">
        <v>27.694370202006802</v>
      </c>
      <c r="D338" s="44">
        <f t="shared" ref="D338" si="702">AVERAGE(C338:C339)</f>
        <v>27.764341205708902</v>
      </c>
      <c r="E338" s="44">
        <f t="shared" ref="E338:E359" si="703">STDEV(C338:C339)</f>
        <v>9.8953942408366247E-2</v>
      </c>
      <c r="F338" s="48">
        <f t="shared" ref="F338" si="704">D338-D410</f>
        <v>27.764341205708902</v>
      </c>
    </row>
    <row r="339" spans="1:6" x14ac:dyDescent="0.2">
      <c r="A339" s="44" t="s">
        <v>108</v>
      </c>
      <c r="B339" s="44" t="s">
        <v>72</v>
      </c>
      <c r="C339" s="44">
        <v>27.834312209410999</v>
      </c>
    </row>
    <row r="340" spans="1:6" x14ac:dyDescent="0.2">
      <c r="A340" s="44" t="s">
        <v>108</v>
      </c>
      <c r="B340" s="44" t="s">
        <v>73</v>
      </c>
      <c r="C340" s="44">
        <v>27.705026483365899</v>
      </c>
      <c r="D340" s="44">
        <f t="shared" ref="D340" si="705">AVERAGE(C340:C341)</f>
        <v>27.682168539108048</v>
      </c>
      <c r="E340" s="44">
        <f t="shared" ref="E340:E359" si="706">STDEV(C340:C341)</f>
        <v>3.2326014777418165E-2</v>
      </c>
      <c r="F340" s="48">
        <f t="shared" ref="F340" si="707">D340-D412</f>
        <v>27.682168539108048</v>
      </c>
    </row>
    <row r="341" spans="1:6" x14ac:dyDescent="0.2">
      <c r="A341" s="44" t="s">
        <v>108</v>
      </c>
      <c r="B341" s="44" t="s">
        <v>73</v>
      </c>
      <c r="C341" s="44">
        <v>27.659310594850201</v>
      </c>
    </row>
    <row r="342" spans="1:6" x14ac:dyDescent="0.2">
      <c r="A342" s="44" t="s">
        <v>108</v>
      </c>
      <c r="B342" s="44" t="s">
        <v>74</v>
      </c>
      <c r="C342" s="44">
        <v>27.9366732838125</v>
      </c>
      <c r="D342" s="44">
        <f t="shared" ref="D342" si="708">AVERAGE(C342:C343)</f>
        <v>27.85897712499775</v>
      </c>
      <c r="E342" s="44">
        <f t="shared" ref="E342:E359" si="709">STDEV(C342:C343)</f>
        <v>0.10987896154011241</v>
      </c>
      <c r="F342" s="48">
        <f t="shared" ref="F342" si="710">D342-D414</f>
        <v>27.85897712499775</v>
      </c>
    </row>
    <row r="343" spans="1:6" x14ac:dyDescent="0.2">
      <c r="A343" s="44" t="s">
        <v>108</v>
      </c>
      <c r="B343" s="44" t="s">
        <v>74</v>
      </c>
      <c r="C343" s="44">
        <v>27.781280966183001</v>
      </c>
    </row>
    <row r="344" spans="1:6" x14ac:dyDescent="0.2">
      <c r="A344" s="44" t="s">
        <v>108</v>
      </c>
      <c r="B344" s="44" t="s">
        <v>75</v>
      </c>
      <c r="C344" s="44">
        <v>27.862271019081501</v>
      </c>
      <c r="D344" s="44">
        <f t="shared" ref="D344" si="711">AVERAGE(C344:C345)</f>
        <v>27.8901982222391</v>
      </c>
      <c r="E344" s="44">
        <f t="shared" ref="E344:E359" si="712">STDEV(C344:C345)</f>
        <v>3.9495029464625547E-2</v>
      </c>
      <c r="F344" s="48">
        <f t="shared" ref="F344" si="713">D344-D416</f>
        <v>27.8901982222391</v>
      </c>
    </row>
    <row r="345" spans="1:6" x14ac:dyDescent="0.2">
      <c r="A345" s="44" t="s">
        <v>108</v>
      </c>
      <c r="B345" s="44" t="s">
        <v>75</v>
      </c>
      <c r="C345" s="44">
        <v>27.918125425396699</v>
      </c>
    </row>
    <row r="346" spans="1:6" x14ac:dyDescent="0.2">
      <c r="A346" s="44" t="s">
        <v>108</v>
      </c>
      <c r="B346" s="44" t="s">
        <v>76</v>
      </c>
      <c r="C346" s="44">
        <v>28.050695921054501</v>
      </c>
      <c r="D346" s="44">
        <f t="shared" ref="D346" si="714">AVERAGE(C346:C347)</f>
        <v>28.0818602427982</v>
      </c>
      <c r="E346" s="44">
        <f t="shared" ref="E346:E359" si="715">STDEV(C346:C347)</f>
        <v>4.4073006472097533E-2</v>
      </c>
      <c r="F346" s="48">
        <f t="shared" ref="F346" si="716">D346-D418</f>
        <v>28.0818602427982</v>
      </c>
    </row>
    <row r="347" spans="1:6" x14ac:dyDescent="0.2">
      <c r="A347" s="44" t="s">
        <v>108</v>
      </c>
      <c r="B347" s="44" t="s">
        <v>76</v>
      </c>
      <c r="C347" s="44">
        <v>28.113024564541899</v>
      </c>
    </row>
    <row r="348" spans="1:6" x14ac:dyDescent="0.2">
      <c r="A348" s="44" t="s">
        <v>108</v>
      </c>
      <c r="B348" s="44" t="s">
        <v>77</v>
      </c>
      <c r="C348" s="44">
        <v>27.593402350564499</v>
      </c>
      <c r="D348" s="44">
        <f t="shared" ref="D348" si="717">AVERAGE(C348:C349)</f>
        <v>27.677983780565398</v>
      </c>
      <c r="E348" s="44">
        <f t="shared" ref="E348:E359" si="718">STDEV(C348:C349)</f>
        <v>0.11961620543218433</v>
      </c>
      <c r="F348" s="48">
        <f t="shared" ref="F348" si="719">D348-D420</f>
        <v>27.677983780565398</v>
      </c>
    </row>
    <row r="349" spans="1:6" x14ac:dyDescent="0.2">
      <c r="A349" s="44" t="s">
        <v>108</v>
      </c>
      <c r="B349" s="44" t="s">
        <v>77</v>
      </c>
      <c r="C349" s="44">
        <v>27.762565210566301</v>
      </c>
    </row>
    <row r="350" spans="1:6" x14ac:dyDescent="0.2">
      <c r="A350" s="44" t="s">
        <v>108</v>
      </c>
      <c r="B350" s="44" t="s">
        <v>78</v>
      </c>
      <c r="C350" s="44">
        <v>28.639683836533301</v>
      </c>
      <c r="D350" s="44">
        <f t="shared" ref="D350" si="720">AVERAGE(C350:C351)</f>
        <v>28.618051035524651</v>
      </c>
      <c r="E350" s="44">
        <f t="shared" ref="E350:E359" si="721">STDEV(C350:C351)</f>
        <v>3.0593400578551127E-2</v>
      </c>
      <c r="F350" s="48">
        <f t="shared" ref="F350" si="722">D350-D422</f>
        <v>28.618051035524651</v>
      </c>
    </row>
    <row r="351" spans="1:6" x14ac:dyDescent="0.2">
      <c r="A351" s="44" t="s">
        <v>108</v>
      </c>
      <c r="B351" s="44" t="s">
        <v>78</v>
      </c>
      <c r="C351" s="44">
        <v>28.596418234516001</v>
      </c>
    </row>
    <row r="352" spans="1:6" x14ac:dyDescent="0.2">
      <c r="A352" s="44" t="s">
        <v>108</v>
      </c>
      <c r="B352" s="44" t="s">
        <v>79</v>
      </c>
      <c r="C352" s="44">
        <v>28.306827757033599</v>
      </c>
      <c r="D352" s="44">
        <f t="shared" ref="D352" si="723">AVERAGE(C352:C353)</f>
        <v>28.270654445912697</v>
      </c>
      <c r="E352" s="44">
        <f t="shared" ref="E352:E359" si="724">STDEV(C352:C353)</f>
        <v>5.1156787183117572E-2</v>
      </c>
      <c r="F352" s="48">
        <f t="shared" ref="F352" si="725">D352-D424</f>
        <v>28.270654445912697</v>
      </c>
    </row>
    <row r="353" spans="1:6" x14ac:dyDescent="0.2">
      <c r="A353" s="44" t="s">
        <v>108</v>
      </c>
      <c r="B353" s="44" t="s">
        <v>79</v>
      </c>
      <c r="C353" s="44">
        <v>28.2344811347918</v>
      </c>
    </row>
    <row r="354" spans="1:6" x14ac:dyDescent="0.2">
      <c r="A354" s="44" t="s">
        <v>108</v>
      </c>
      <c r="B354" s="44" t="s">
        <v>80</v>
      </c>
      <c r="C354" s="44">
        <v>28.215071792180101</v>
      </c>
      <c r="D354" s="44">
        <f t="shared" ref="D354" si="726">AVERAGE(C354:C355)</f>
        <v>28.196146033537552</v>
      </c>
      <c r="E354" s="44">
        <f t="shared" ref="E354:E359" si="727">STDEV(C354:C355)</f>
        <v>2.6765064550495245E-2</v>
      </c>
      <c r="F354" s="48">
        <f t="shared" ref="F354" si="728">D354-D426</f>
        <v>28.196146033537552</v>
      </c>
    </row>
    <row r="355" spans="1:6" x14ac:dyDescent="0.2">
      <c r="A355" s="44" t="s">
        <v>108</v>
      </c>
      <c r="B355" s="44" t="s">
        <v>80</v>
      </c>
      <c r="C355" s="44">
        <v>28.177220274894999</v>
      </c>
    </row>
    <row r="356" spans="1:6" x14ac:dyDescent="0.2">
      <c r="A356" s="44" t="s">
        <v>108</v>
      </c>
      <c r="B356" s="44" t="s">
        <v>81</v>
      </c>
      <c r="C356" s="44">
        <v>27.9026149906922</v>
      </c>
      <c r="D356" s="44">
        <f t="shared" ref="D356" si="729">AVERAGE(C356:C357)</f>
        <v>27.931280653829198</v>
      </c>
      <c r="E356" s="44">
        <f t="shared" ref="E356:E359" si="730">STDEV(C356:C357)</f>
        <v>4.0539369582763454E-2</v>
      </c>
      <c r="F356" s="48">
        <f t="shared" ref="F356" si="731">D356-D428</f>
        <v>27.931280653829198</v>
      </c>
    </row>
    <row r="357" spans="1:6" x14ac:dyDescent="0.2">
      <c r="A357" s="44" t="s">
        <v>108</v>
      </c>
      <c r="B357" s="44" t="s">
        <v>81</v>
      </c>
      <c r="C357" s="44">
        <v>27.959946316966199</v>
      </c>
    </row>
    <row r="358" spans="1:6" x14ac:dyDescent="0.2">
      <c r="A358" s="44" t="s">
        <v>108</v>
      </c>
      <c r="B358" s="44" t="s">
        <v>87</v>
      </c>
      <c r="C358" s="44">
        <v>26.371088911859701</v>
      </c>
      <c r="D358" s="44">
        <f t="shared" ref="D358" si="732">AVERAGE(C358:C359)</f>
        <v>26.359068636493703</v>
      </c>
      <c r="E358" s="44">
        <f t="shared" ref="E358:E359" si="733">STDEV(C358:C359)</f>
        <v>1.6999236446056307E-2</v>
      </c>
      <c r="F358" s="48">
        <f t="shared" ref="F358" si="734">D358-D430</f>
        <v>26.359068636493703</v>
      </c>
    </row>
    <row r="359" spans="1:6" x14ac:dyDescent="0.2">
      <c r="A359" s="44" t="s">
        <v>108</v>
      </c>
      <c r="B359" s="44" t="s">
        <v>87</v>
      </c>
      <c r="C359" s="44">
        <v>26.347048361127701</v>
      </c>
    </row>
    <row r="360" spans="1:6" x14ac:dyDescent="0.2">
      <c r="A360" s="44" t="s">
        <v>108</v>
      </c>
      <c r="B360" s="44" t="s">
        <v>88</v>
      </c>
    </row>
    <row r="361" spans="1:6" x14ac:dyDescent="0.2">
      <c r="A361" s="44" t="s">
        <v>108</v>
      </c>
      <c r="B361" s="44" t="s">
        <v>88</v>
      </c>
      <c r="C361" s="44">
        <v>38.937323143463601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LM031 Samples</vt:lpstr>
      <vt:lpstr>LM031 cDNA + Plates</vt:lpstr>
      <vt:lpstr>LM031 v bGUS</vt:lpstr>
      <vt:lpstr>LM031 v PPIA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2023-12-19T15:53:07Z</cp:lastPrinted>
  <dcterms:created xsi:type="dcterms:W3CDTF">2023-12-13T21:12:49Z</dcterms:created>
  <dcterms:modified xsi:type="dcterms:W3CDTF">2024-01-03T21:21:27Z</dcterms:modified>
</cp:coreProperties>
</file>