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defaultThemeVersion="124226"/>
  <mc:AlternateContent xmlns:mc="http://schemas.openxmlformats.org/markup-compatibility/2006">
    <mc:Choice Requires="x15">
      <x15ac:absPath xmlns:x15ac="http://schemas.microsoft.com/office/spreadsheetml/2010/11/ac" url="C:\Users\osalem\Desktop\"/>
    </mc:Choice>
  </mc:AlternateContent>
  <bookViews>
    <workbookView xWindow="0" yWindow="75" windowWidth="15480" windowHeight="8460" tabRatio="607" activeTab="1"/>
  </bookViews>
  <sheets>
    <sheet name="Instructions" sheetId="2" r:id="rId1"/>
    <sheet name="Cash Flow Projection" sheetId="1" r:id="rId2"/>
  </sheets>
  <definedNames>
    <definedName name="Month_value">'Cash Flow Projection'!$F$7:$Q$9</definedName>
    <definedName name="_xlnm.Print_Area" localSheetId="1">'Cash Flow Projection'!$A$9:$W$116</definedName>
    <definedName name="_xlnm.Print_Area" localSheetId="0">Instructions!$A$1:$C$27</definedName>
  </definedNames>
  <calcPr calcId="171027"/>
</workbook>
</file>

<file path=xl/calcChain.xml><?xml version="1.0" encoding="utf-8"?>
<calcChain xmlns="http://schemas.openxmlformats.org/spreadsheetml/2006/main">
  <c r="D99" i="1" l="1"/>
  <c r="F9" i="1" l="1"/>
  <c r="G9" i="1"/>
  <c r="H9" i="1"/>
  <c r="I9" i="1"/>
  <c r="J9" i="1"/>
  <c r="K9" i="1"/>
  <c r="L9" i="1"/>
  <c r="M9" i="1"/>
  <c r="N9" i="1"/>
  <c r="O9" i="1"/>
  <c r="P9" i="1"/>
  <c r="Q9" i="1"/>
  <c r="S25" i="1"/>
  <c r="I6" i="1" l="1"/>
  <c r="D62" i="1" l="1"/>
  <c r="E62" i="1"/>
  <c r="R158" i="1"/>
  <c r="G10" i="1"/>
  <c r="H10" i="1"/>
  <c r="I10" i="1"/>
  <c r="J10" i="1"/>
  <c r="K10" i="1"/>
  <c r="L10" i="1"/>
  <c r="M10" i="1"/>
  <c r="N10" i="1"/>
  <c r="O10" i="1"/>
  <c r="P10" i="1"/>
  <c r="Q10" i="1"/>
  <c r="F10" i="1"/>
  <c r="R99" i="1"/>
  <c r="E99" i="1"/>
  <c r="R62" i="1"/>
  <c r="S51" i="1" l="1"/>
  <c r="W51" i="1" s="1"/>
  <c r="F6" i="1"/>
  <c r="E101" i="1"/>
  <c r="E114" i="1"/>
  <c r="S26" i="1"/>
  <c r="W26" i="1" s="1"/>
  <c r="S79" i="1"/>
  <c r="W79" i="1" s="1"/>
  <c r="S60" i="1"/>
  <c r="W60" i="1" s="1"/>
  <c r="S98" i="1"/>
  <c r="W98" i="1" s="1"/>
  <c r="F99" i="1"/>
  <c r="S66" i="1"/>
  <c r="W66" i="1" s="1"/>
  <c r="S105" i="1"/>
  <c r="W105" i="1" s="1"/>
  <c r="S92" i="1"/>
  <c r="W92" i="1" s="1"/>
  <c r="S91" i="1"/>
  <c r="W91" i="1" s="1"/>
  <c r="S36" i="1"/>
  <c r="W36" i="1" s="1"/>
  <c r="S94" i="1"/>
  <c r="W94" i="1" s="1"/>
  <c r="S82" i="1"/>
  <c r="W82" i="1" s="1"/>
  <c r="S52" i="1"/>
  <c r="W52" i="1" s="1"/>
  <c r="S53" i="1"/>
  <c r="W53" i="1" s="1"/>
  <c r="S54" i="1"/>
  <c r="W54" i="1" s="1"/>
  <c r="S55" i="1"/>
  <c r="W55" i="1" s="1"/>
  <c r="S37" i="1"/>
  <c r="W37" i="1" s="1"/>
  <c r="S45" i="1"/>
  <c r="W45" i="1" s="1"/>
  <c r="S38" i="1"/>
  <c r="W38" i="1" s="1"/>
  <c r="S39" i="1"/>
  <c r="W39" i="1" s="1"/>
  <c r="S95" i="1"/>
  <c r="W95" i="1" s="1"/>
  <c r="S70" i="1"/>
  <c r="W70" i="1" s="1"/>
  <c r="S71" i="1"/>
  <c r="W71" i="1" s="1"/>
  <c r="S72" i="1"/>
  <c r="W72" i="1" s="1"/>
  <c r="S111" i="1"/>
  <c r="W111" i="1" s="1"/>
  <c r="M99" i="1"/>
  <c r="I99" i="1"/>
  <c r="K99" i="1"/>
  <c r="S78" i="1"/>
  <c r="W78" i="1" s="1"/>
  <c r="S81" i="1"/>
  <c r="W81" i="1" s="1"/>
  <c r="S75" i="1"/>
  <c r="W75" i="1" s="1"/>
  <c r="S61" i="1"/>
  <c r="W61" i="1" s="1"/>
  <c r="S96" i="1"/>
  <c r="W96" i="1" s="1"/>
  <c r="S97" i="1"/>
  <c r="W97" i="1" s="1"/>
  <c r="S87" i="1"/>
  <c r="W87" i="1" s="1"/>
  <c r="S83" i="1"/>
  <c r="W83" i="1" s="1"/>
  <c r="S24" i="1"/>
  <c r="W24" i="1" s="1"/>
  <c r="S110" i="1"/>
  <c r="W110" i="1" s="1"/>
  <c r="S47" i="1"/>
  <c r="W47" i="1" s="1"/>
  <c r="N99" i="1"/>
  <c r="J99" i="1"/>
  <c r="S77" i="1"/>
  <c r="W77" i="1" s="1"/>
  <c r="S80" i="1"/>
  <c r="W80" i="1" s="1"/>
  <c r="S76" i="1"/>
  <c r="W76" i="1" s="1"/>
  <c r="S74" i="1"/>
  <c r="W74" i="1" s="1"/>
  <c r="S65" i="1"/>
  <c r="W65" i="1" s="1"/>
  <c r="R101" i="1"/>
  <c r="R114" i="1" s="1"/>
  <c r="G62" i="1"/>
  <c r="S34" i="1"/>
  <c r="W34" i="1" s="1"/>
  <c r="S49" i="1"/>
  <c r="W49" i="1" s="1"/>
  <c r="S69" i="1"/>
  <c r="W69" i="1" s="1"/>
  <c r="S67" i="1"/>
  <c r="W67" i="1" s="1"/>
  <c r="Q99" i="1"/>
  <c r="O99" i="1"/>
  <c r="G99" i="1"/>
  <c r="P99" i="1"/>
  <c r="L99" i="1"/>
  <c r="H99" i="1"/>
  <c r="S106" i="1"/>
  <c r="W106" i="1" s="1"/>
  <c r="S109" i="1"/>
  <c r="W109" i="1" s="1"/>
  <c r="S90" i="1"/>
  <c r="W90" i="1" s="1"/>
  <c r="S85" i="1"/>
  <c r="W85" i="1" s="1"/>
  <c r="S88" i="1"/>
  <c r="W88" i="1" s="1"/>
  <c r="S86" i="1"/>
  <c r="W86" i="1" s="1"/>
  <c r="S84" i="1"/>
  <c r="W84" i="1" s="1"/>
  <c r="S21" i="1"/>
  <c r="W21" i="1" s="1"/>
  <c r="M62" i="1"/>
  <c r="P158" i="1"/>
  <c r="N158" i="1"/>
  <c r="L158" i="1"/>
  <c r="J158" i="1"/>
  <c r="H158" i="1"/>
  <c r="S20" i="1"/>
  <c r="W20" i="1" s="1"/>
  <c r="S27" i="1"/>
  <c r="W27" i="1" s="1"/>
  <c r="S68" i="1"/>
  <c r="W68" i="1" s="1"/>
  <c r="S89" i="1"/>
  <c r="W89" i="1" s="1"/>
  <c r="S59" i="1"/>
  <c r="W59" i="1" s="1"/>
  <c r="Q62" i="1"/>
  <c r="Q101" i="1" s="1"/>
  <c r="I62" i="1"/>
  <c r="S23" i="1"/>
  <c r="W23" i="1" s="1"/>
  <c r="F62" i="1"/>
  <c r="F101" i="1" s="1"/>
  <c r="S12" i="1"/>
  <c r="W12" i="1" s="1"/>
  <c r="S15" i="1"/>
  <c r="W15" i="1" s="1"/>
  <c r="S19" i="1"/>
  <c r="W19" i="1" s="1"/>
  <c r="S50" i="1"/>
  <c r="W50" i="1" s="1"/>
  <c r="S48" i="1"/>
  <c r="W48" i="1" s="1"/>
  <c r="Q158" i="1"/>
  <c r="O158" i="1"/>
  <c r="M158" i="1"/>
  <c r="K158" i="1"/>
  <c r="I158" i="1"/>
  <c r="G158" i="1"/>
  <c r="S57" i="1"/>
  <c r="W57" i="1" s="1"/>
  <c r="S58" i="1"/>
  <c r="W58" i="1" s="1"/>
  <c r="S35" i="1"/>
  <c r="W35" i="1" s="1"/>
  <c r="F158" i="1"/>
  <c r="W25" i="1"/>
  <c r="S30" i="1"/>
  <c r="W30" i="1" s="1"/>
  <c r="S28" i="1"/>
  <c r="W28" i="1" s="1"/>
  <c r="S44" i="1"/>
  <c r="W44" i="1" s="1"/>
  <c r="S42" i="1"/>
  <c r="W42" i="1" s="1"/>
  <c r="S43" i="1"/>
  <c r="W43" i="1" s="1"/>
  <c r="S40" i="1"/>
  <c r="W40" i="1" s="1"/>
  <c r="S41" i="1"/>
  <c r="W41" i="1" s="1"/>
  <c r="O62" i="1"/>
  <c r="K62" i="1"/>
  <c r="S32" i="1"/>
  <c r="W32" i="1" s="1"/>
  <c r="S22" i="1"/>
  <c r="W22" i="1" s="1"/>
  <c r="S29" i="1"/>
  <c r="W29" i="1" s="1"/>
  <c r="S107" i="1"/>
  <c r="W107" i="1" s="1"/>
  <c r="S31" i="1"/>
  <c r="W31" i="1" s="1"/>
  <c r="S112" i="1"/>
  <c r="W112" i="1" s="1"/>
  <c r="P62" i="1"/>
  <c r="N62" i="1"/>
  <c r="L62" i="1"/>
  <c r="J62" i="1"/>
  <c r="H62" i="1"/>
  <c r="S17" i="1"/>
  <c r="W17" i="1" s="1"/>
  <c r="S18" i="1"/>
  <c r="W18" i="1" s="1"/>
  <c r="S16" i="1"/>
  <c r="W16" i="1" s="1"/>
  <c r="S13" i="1"/>
  <c r="W13" i="1" s="1"/>
  <c r="S14" i="1"/>
  <c r="W14" i="1" s="1"/>
  <c r="I101" i="1" l="1"/>
  <c r="U55" i="1"/>
  <c r="U97" i="1"/>
  <c r="H101" i="1"/>
  <c r="O101" i="1"/>
  <c r="U92" i="1"/>
  <c r="V92" i="1" s="1"/>
  <c r="U106" i="1"/>
  <c r="V106" i="1" s="1"/>
  <c r="U91" i="1"/>
  <c r="V91" i="1" s="1"/>
  <c r="U80" i="1"/>
  <c r="V80" i="1" s="1"/>
  <c r="U38" i="1"/>
  <c r="V38" i="1" s="1"/>
  <c r="U96" i="1"/>
  <c r="V96" i="1" s="1"/>
  <c r="U31" i="1"/>
  <c r="V31" i="1" s="1"/>
  <c r="U51" i="1"/>
  <c r="V51" i="1" s="1"/>
  <c r="U12" i="1"/>
  <c r="V12" i="1" s="1"/>
  <c r="U89" i="1"/>
  <c r="V89" i="1" s="1"/>
  <c r="U35" i="1"/>
  <c r="U20" i="1"/>
  <c r="V20" i="1" s="1"/>
  <c r="U87" i="1"/>
  <c r="V87" i="1" s="1"/>
  <c r="U61" i="1"/>
  <c r="V61" i="1" s="1"/>
  <c r="U78" i="1"/>
  <c r="U26" i="1"/>
  <c r="V26" i="1" s="1"/>
  <c r="U50" i="1"/>
  <c r="V50" i="1" s="1"/>
  <c r="U81" i="1"/>
  <c r="V81" i="1" s="1"/>
  <c r="U29" i="1"/>
  <c r="V29" i="1" s="1"/>
  <c r="U13" i="1"/>
  <c r="V13" i="1" s="1"/>
  <c r="U53" i="1"/>
  <c r="V53" i="1" s="1"/>
  <c r="U68" i="1"/>
  <c r="V68" i="1" s="1"/>
  <c r="U76" i="1"/>
  <c r="V76" i="1" s="1"/>
  <c r="U32" i="1"/>
  <c r="V32" i="1" s="1"/>
  <c r="U16" i="1"/>
  <c r="V16" i="1" s="1"/>
  <c r="U47" i="1"/>
  <c r="V47" i="1" s="1"/>
  <c r="U71" i="1"/>
  <c r="V71" i="1" s="1"/>
  <c r="U83" i="1"/>
  <c r="V83" i="1" s="1"/>
  <c r="U107" i="1"/>
  <c r="V107" i="1" s="1"/>
  <c r="U14" i="1"/>
  <c r="V14" i="1" s="1"/>
  <c r="U74" i="1"/>
  <c r="V74" i="1" s="1"/>
  <c r="U27" i="1"/>
  <c r="V27" i="1" s="1"/>
  <c r="U45" i="1"/>
  <c r="V45" i="1" s="1"/>
  <c r="U57" i="1"/>
  <c r="V57" i="1" s="1"/>
  <c r="U90" i="1"/>
  <c r="V90" i="1" s="1"/>
  <c r="U94" i="1"/>
  <c r="V94" i="1" s="1"/>
  <c r="U18" i="1"/>
  <c r="V18" i="1" s="1"/>
  <c r="U65" i="1"/>
  <c r="V65" i="1" s="1"/>
  <c r="U77" i="1"/>
  <c r="V77" i="1" s="1"/>
  <c r="U25" i="1"/>
  <c r="V25" i="1" s="1"/>
  <c r="U43" i="1"/>
  <c r="V43" i="1" s="1"/>
  <c r="U49" i="1"/>
  <c r="V49" i="1" s="1"/>
  <c r="U88" i="1"/>
  <c r="V88" i="1" s="1"/>
  <c r="V97" i="1"/>
  <c r="U28" i="1"/>
  <c r="V28" i="1" s="1"/>
  <c r="U34" i="1"/>
  <c r="V34" i="1" s="1"/>
  <c r="U52" i="1"/>
  <c r="V52" i="1" s="1"/>
  <c r="U67" i="1"/>
  <c r="V67" i="1" s="1"/>
  <c r="U79" i="1"/>
  <c r="V79" i="1" s="1"/>
  <c r="U110" i="1"/>
  <c r="U40" i="1"/>
  <c r="V40" i="1" s="1"/>
  <c r="U85" i="1"/>
  <c r="V85" i="1" s="1"/>
  <c r="U23" i="1"/>
  <c r="V23" i="1" s="1"/>
  <c r="U41" i="1"/>
  <c r="V41" i="1" s="1"/>
  <c r="U58" i="1"/>
  <c r="V58" i="1" s="1"/>
  <c r="U86" i="1"/>
  <c r="V86" i="1" s="1"/>
  <c r="U95" i="1"/>
  <c r="V95" i="1" s="1"/>
  <c r="U44" i="1"/>
  <c r="V44" i="1" s="1"/>
  <c r="U69" i="1"/>
  <c r="V69" i="1" s="1"/>
  <c r="U105" i="1"/>
  <c r="V105" i="1" s="1"/>
  <c r="U21" i="1"/>
  <c r="V21" i="1" s="1"/>
  <c r="U39" i="1"/>
  <c r="V39" i="1" s="1"/>
  <c r="U60" i="1"/>
  <c r="V60" i="1" s="1"/>
  <c r="U84" i="1"/>
  <c r="V84" i="1" s="1"/>
  <c r="U109" i="1"/>
  <c r="V109" i="1" s="1"/>
  <c r="U24" i="1"/>
  <c r="V24" i="1" s="1"/>
  <c r="U42" i="1"/>
  <c r="V42" i="1" s="1"/>
  <c r="U48" i="1"/>
  <c r="V48" i="1" s="1"/>
  <c r="U75" i="1"/>
  <c r="V75" i="1" s="1"/>
  <c r="U30" i="1"/>
  <c r="V30" i="1" s="1"/>
  <c r="U54" i="1"/>
  <c r="V54" i="1" s="1"/>
  <c r="U98" i="1"/>
  <c r="V98" i="1" s="1"/>
  <c r="U19" i="1"/>
  <c r="V19" i="1" s="1"/>
  <c r="U37" i="1"/>
  <c r="V37" i="1" s="1"/>
  <c r="U70" i="1"/>
  <c r="V70" i="1" s="1"/>
  <c r="U82" i="1"/>
  <c r="V82" i="1" s="1"/>
  <c r="U36" i="1"/>
  <c r="V36" i="1" s="1"/>
  <c r="U112" i="1"/>
  <c r="V112" i="1" s="1"/>
  <c r="U17" i="1"/>
  <c r="V17" i="1" s="1"/>
  <c r="U72" i="1"/>
  <c r="V72" i="1" s="1"/>
  <c r="U111" i="1"/>
  <c r="V111" i="1" s="1"/>
  <c r="U59" i="1"/>
  <c r="V59" i="1" s="1"/>
  <c r="U22" i="1"/>
  <c r="V22" i="1" s="1"/>
  <c r="U15" i="1"/>
  <c r="V15" i="1" s="1"/>
  <c r="U66" i="1"/>
  <c r="V66" i="1" s="1"/>
  <c r="U99" i="1"/>
  <c r="V99" i="1" s="1"/>
  <c r="J101" i="1"/>
  <c r="J114" i="1" s="1"/>
  <c r="M101" i="1"/>
  <c r="M114" i="1" s="1"/>
  <c r="U62" i="1"/>
  <c r="V62" i="1" s="1"/>
  <c r="V110" i="1"/>
  <c r="V78" i="1"/>
  <c r="V55" i="1"/>
  <c r="V35" i="1"/>
  <c r="N101" i="1"/>
  <c r="N114" i="1" s="1"/>
  <c r="K101" i="1"/>
  <c r="K114" i="1" s="1"/>
  <c r="H114" i="1"/>
  <c r="P101" i="1"/>
  <c r="P114" i="1" s="1"/>
  <c r="G101" i="1"/>
  <c r="G114" i="1" s="1"/>
  <c r="Q114" i="1"/>
  <c r="L101" i="1"/>
  <c r="L114" i="1" s="1"/>
  <c r="O114" i="1"/>
  <c r="I114" i="1"/>
  <c r="S158" i="1"/>
  <c r="S99" i="1"/>
  <c r="W99" i="1" s="1"/>
  <c r="F114" i="1"/>
  <c r="S62" i="1"/>
  <c r="F116" i="1" l="1"/>
  <c r="G116" i="1" s="1"/>
  <c r="H116" i="1" s="1"/>
  <c r="I116" i="1" s="1"/>
  <c r="J116" i="1" s="1"/>
  <c r="K116" i="1" s="1"/>
  <c r="L116" i="1" s="1"/>
  <c r="M116" i="1" s="1"/>
  <c r="N116" i="1" s="1"/>
  <c r="O116" i="1" s="1"/>
  <c r="P116" i="1" s="1"/>
  <c r="Q116" i="1" s="1"/>
  <c r="U114" i="1"/>
  <c r="U101" i="1"/>
  <c r="S101" i="1"/>
  <c r="W62" i="1"/>
  <c r="S114" i="1" l="1"/>
  <c r="W114" i="1" s="1"/>
  <c r="W101" i="1"/>
</calcChain>
</file>

<file path=xl/sharedStrings.xml><?xml version="1.0" encoding="utf-8"?>
<sst xmlns="http://schemas.openxmlformats.org/spreadsheetml/2006/main" count="171" uniqueCount="115">
  <si>
    <t>Foundations</t>
  </si>
  <si>
    <t>Corporations</t>
  </si>
  <si>
    <t>Personnel</t>
  </si>
  <si>
    <t>Other than Personnel Expenses</t>
  </si>
  <si>
    <t>Rent</t>
  </si>
  <si>
    <t>Utilities</t>
  </si>
  <si>
    <t>Travel</t>
  </si>
  <si>
    <t>Printing</t>
  </si>
  <si>
    <t>Technology</t>
  </si>
  <si>
    <t>ROLLING CASH BALANCE</t>
  </si>
  <si>
    <t>Yellow = INPUT (data entry)</t>
  </si>
  <si>
    <t>Grey = OUTPUT (No data entry)</t>
  </si>
  <si>
    <t>CASH RECEIPTS</t>
  </si>
  <si>
    <t>CASH DISBURSEMENTS</t>
  </si>
  <si>
    <t>Total Cash Receipts</t>
  </si>
  <si>
    <t>Total Cash Disbursements</t>
  </si>
  <si>
    <t>There-
after</t>
  </si>
  <si>
    <t>Prior Year Receivables</t>
  </si>
  <si>
    <t>Prior Year Accruals</t>
  </si>
  <si>
    <t>[line item]</t>
  </si>
  <si>
    <t>Contributions &amp; Support</t>
  </si>
  <si>
    <t>Federal</t>
  </si>
  <si>
    <t>Other Revenue</t>
  </si>
  <si>
    <t>Miscellaneous</t>
  </si>
  <si>
    <t>TOTAL</t>
  </si>
  <si>
    <t>NET CASH EXCESS (SHORTFALL)</t>
  </si>
  <si>
    <t>Other</t>
  </si>
  <si>
    <t>Beginning Cash Balance</t>
  </si>
  <si>
    <t>Yes</t>
  </si>
  <si>
    <t>No</t>
  </si>
  <si>
    <t>Current Year Budget</t>
  </si>
  <si>
    <t>KEY:</t>
  </si>
  <si>
    <t>Cash Flow Projection Worksheet: Instructions</t>
  </si>
  <si>
    <t xml:space="preserve">The attached worksheet is a template for projecting an organization's cash flow across the fiscal year, identifying in advance any potential cash shortfalls that may need to be addressed. </t>
  </si>
  <si>
    <t>The instructions below explain, step-by-step, how to use the worksheet.</t>
  </si>
  <si>
    <t xml:space="preserve">Fiscal Year Begins (month) </t>
  </si>
  <si>
    <t>Enter the organization's cash balance as of the beginning of the fiscal year.</t>
  </si>
  <si>
    <t>Instructions</t>
  </si>
  <si>
    <t>Cell / Column / Row</t>
  </si>
  <si>
    <t>Enter any prior year's receivables or payables/accruals carried forward into the current year.</t>
  </si>
  <si>
    <t>Spread</t>
  </si>
  <si>
    <r>
      <t xml:space="preserve">Select the </t>
    </r>
    <r>
      <rPr>
        <i/>
        <sz val="10"/>
        <rFont val="Arial"/>
        <family val="2"/>
      </rPr>
      <t>first</t>
    </r>
    <r>
      <rPr>
        <sz val="10"/>
        <rFont val="Arial"/>
        <family val="2"/>
      </rPr>
      <t xml:space="preserve"> month of the organization's fiscal year from the drop-down menu. This will automatically populate the 12 months of the organization's fiscal year across the header of the projection table.</t>
    </r>
  </si>
  <si>
    <t>OUTPUT</t>
  </si>
  <si>
    <t>Net Cash Excess (Shortfall)</t>
  </si>
  <si>
    <t>Rolling Cash Balance</t>
  </si>
  <si>
    <t>Column D</t>
  </si>
  <si>
    <t>Column V</t>
  </si>
  <si>
    <t>CAPITAL AND FINANCING</t>
  </si>
  <si>
    <t>Cash received from credit line</t>
  </si>
  <si>
    <t>Cash received from loans/financing</t>
  </si>
  <si>
    <t>Cash Receipts</t>
  </si>
  <si>
    <t>Cash Disbursements</t>
  </si>
  <si>
    <t>Individual contributions</t>
  </si>
  <si>
    <t>Investment income</t>
  </si>
  <si>
    <t>Program service fees</t>
  </si>
  <si>
    <t>Special events</t>
  </si>
  <si>
    <t>Foundation grants receivable</t>
  </si>
  <si>
    <t>Collection of other receivables</t>
  </si>
  <si>
    <t>Salaries &amp; wages</t>
  </si>
  <si>
    <t>Payroll taxes</t>
  </si>
  <si>
    <t>Medical benefits</t>
  </si>
  <si>
    <t>Pension contributions</t>
  </si>
  <si>
    <t>Professional services</t>
  </si>
  <si>
    <t xml:space="preserve">Conferences &amp; meetings </t>
  </si>
  <si>
    <t>Interest expense</t>
  </si>
  <si>
    <t>Capital purchases</t>
  </si>
  <si>
    <t>Repayment of loan principal</t>
  </si>
  <si>
    <t>Repayment of credit line principal</t>
  </si>
  <si>
    <t>[additional line item]</t>
  </si>
  <si>
    <t>Government Contracts</t>
  </si>
  <si>
    <t>Cell D3</t>
  </si>
  <si>
    <t>Cell D4</t>
  </si>
  <si>
    <t>INPUTS</t>
  </si>
  <si>
    <t xml:space="preserve">MONITORING </t>
  </si>
  <si>
    <t>[Foundation grant]</t>
  </si>
  <si>
    <t>[Corporate contribution]</t>
  </si>
  <si>
    <t>[federal contract]</t>
  </si>
  <si>
    <t>State/Local</t>
  </si>
  <si>
    <t>[state/local contract]</t>
  </si>
  <si>
    <t>Other (e.g. workers' comp, disability)</t>
  </si>
  <si>
    <t xml:space="preserve">Cash Flow Projection: </t>
  </si>
  <si>
    <r>
      <t>Enter the total budget for the fiscal year for each of the line items under "Cash Receipts," "Cash Disbursements," and "Capital and Financing." (</t>
    </r>
    <r>
      <rPr>
        <b/>
        <sz val="10"/>
        <rFont val="Arial"/>
        <family val="2"/>
      </rPr>
      <t xml:space="preserve">Note: </t>
    </r>
    <r>
      <rPr>
        <sz val="10"/>
        <rFont val="Arial"/>
        <family val="2"/>
      </rPr>
      <t>do not include non-cash items such as depreciation.) To add individual or additional line items under a category, click the "+" buttons in the left margin of the spreadsheet.</t>
    </r>
  </si>
  <si>
    <t>Column E</t>
  </si>
  <si>
    <t>Prior Year Carryover</t>
  </si>
  <si>
    <t>Updates</t>
  </si>
  <si>
    <t>Special events expenses</t>
  </si>
  <si>
    <t>Excess (Shortfall) from operations</t>
  </si>
  <si>
    <t>Transfers from savings/investments</t>
  </si>
  <si>
    <t>Transfers to savings/investments</t>
  </si>
  <si>
    <t>Row 112</t>
  </si>
  <si>
    <t>Row 114</t>
  </si>
  <si>
    <t>Please Note: This document is made available by Fiscal Management Associates, LLC (FMA), for informational purposes only and does not constitute financial or professional advice. The information provided in this document is of a general nature and does not take into account your individual objectives, financial situation or needs. It should not be used, relied upon or treated as a substitute for specific professional advice. FMA recommends that you obtain your own independent professional advice before making any decision in relation to your particular requirements or circumstances. FMA does not warrant the accuracy, completeness or currency of the information provided on and made available through this document. By viewing or using this document, you acknowledge and agree that any reliance upon or use of any information made available through this document shall be entirely at your own risk. FMA shall not be liable for any loss or damage, whether direct or indirect, and however caused, to any person or organization arising from the use of (or reliance upon) information provided on and made available through this document.</t>
  </si>
  <si>
    <t>Remaining to Budget</t>
  </si>
  <si>
    <t>Year-to-Date</t>
  </si>
  <si>
    <t>Actuals through</t>
  </si>
  <si>
    <t>© Fiscal Management Associates, LLC, 2017. All rights reserved.</t>
  </si>
  <si>
    <t>Projected Variance</t>
  </si>
  <si>
    <t>Fiscal Year Begins (month)</t>
  </si>
  <si>
    <t>Actuals Through</t>
  </si>
  <si>
    <t>When updating the worksheet with monthly actuals (see "Monitoring" section below), select the month through which actual results are in the spreadsheet from the drop-down menu.</t>
  </si>
  <si>
    <t>Cell D5</t>
  </si>
  <si>
    <t>Current Yr Budget</t>
  </si>
  <si>
    <t>Columns F - Q</t>
  </si>
  <si>
    <t>For each line item, enter the amount expected to be received or disbursed in cash in each month in the column corresponding to that month. (Note, if some or all of a budget item is not expected to be received or disbursed as cash during the current year, enter any cash expected to be received or disbursed in subsequent year(s) in column R ("Thereafter")).</t>
  </si>
  <si>
    <t>Shows the cash-basis surplus or deficit for the individual month.</t>
  </si>
  <si>
    <t>Shows the cumulative cash position as of that month (i.e. the beginning cash balance for the month plus or minus that month's surplus or deficit). If this amount is negative or only narrowly positive, it indicates a potential cash shortage during the month. Steps should be taken to address this shortage in advance (e.g. accelerating receipts, delaying disbursements, securing a loan or line of credit).</t>
  </si>
  <si>
    <r>
      <t xml:space="preserve">For any differences between original projections and actual results that are due to a </t>
    </r>
    <r>
      <rPr>
        <i/>
        <sz val="10"/>
        <rFont val="Arial"/>
        <family val="2"/>
      </rPr>
      <t>timing</t>
    </r>
    <r>
      <rPr>
        <sz val="10"/>
        <rFont val="Arial"/>
        <family val="2"/>
      </rPr>
      <t xml:space="preserve"> discrepancy (e.g. a receipt/disbursement originally expected in March has been postponed until May), adjust the projected amount for the relevant future month to reflect the new assumption on timing of receipt or disbursement. For any differences between original projections and actual results that are due to a permanent change (e.g. a receipt/disbursement originally expected in March will not happen at all), adjust the projected amount for the relevant month and the difference will appear in the "Projected Variance" column (W). </t>
    </r>
  </si>
  <si>
    <r>
      <t xml:space="preserve">In order to make this tool an effective basis for ongoing planning and decision-making, it is important to </t>
    </r>
    <r>
      <rPr>
        <b/>
        <sz val="10"/>
        <rFont val="Arial"/>
        <family val="2"/>
      </rPr>
      <t>update the spreadsheet each month based on actual results</t>
    </r>
    <r>
      <rPr>
        <sz val="10"/>
        <rFont val="Arial"/>
        <family val="2"/>
      </rPr>
      <t xml:space="preserve">. On a monthly basis, replace the originally projected receipts and disbursements for each line item with the </t>
    </r>
    <r>
      <rPr>
        <b/>
        <sz val="10"/>
        <rFont val="Arial"/>
        <family val="2"/>
      </rPr>
      <t>actual</t>
    </r>
    <r>
      <rPr>
        <sz val="10"/>
        <rFont val="Arial"/>
        <family val="2"/>
      </rPr>
      <t xml:space="preserve"> amount received or disbursed for that item.</t>
    </r>
  </si>
  <si>
    <t>Actuals Through (cell D4)</t>
  </si>
  <si>
    <t>Once you input the actuals for a month, select the month through which actual results have been entered from the drop-down box in cell D4. The columns including the months with actuals will be shaded gray to represent the completed portion of the year.</t>
  </si>
  <si>
    <t>Column U</t>
  </si>
  <si>
    <t xml:space="preserve">This column will show the difference between the year-to-date actual results and the total budget for the year for that line item, representing the amount of cash remaining to be received or disbursed for the year. </t>
  </si>
  <si>
    <t>Column W</t>
  </si>
  <si>
    <t xml:space="preserve">This column will show any projected variance for each line item, based on the difference between the original budgeted amount (in column E) and the total of actual and projected receipts or disbursements over the 12 months of the year. </t>
  </si>
  <si>
    <t>This column will show the year-to-date total of cash receipts and cash disbursements for each line item, based on the month through which actual results have been updated. (Note: if no month is selected in the "Actuals Through" cell (D4), this column will report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</si>
</sst>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5" formatCode="&quot;$&quot;#,##0_);\(&quot;$&quot;#,##0\)"/>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quot;$&quot;#,##0"/>
    <numFmt numFmtId="165" formatCode="_(* #,##0_);_(* \(#,##0\);_(* &quot;-&quot;??_);_(@_)"/>
    <numFmt numFmtId="166" formatCode="mmmm"/>
    <numFmt numFmtId="167" formatCode="mmm"/>
    <numFmt numFmtId="168" formatCode="_(&quot;$&quot;* #,##0_);_(&quot;$&quot;* \(#,##0\);_(&quot;$&quot;* &quot;-&quot;??_);_(@_)"/>
  </numFmts>
  <fonts count="28" x14ac:knownFonts="1">
    <font>
      <sz val="10"/>
      <name val="Arial"/>
    </font>
    <font>
      <b/>
      <sz val="10"/>
      <name val="Arial"/>
      <family val="2"/>
    </font>
    <font>
      <b/>
      <sz val="10"/>
      <color indexed="8"/>
      <name val="Arial"/>
      <family val="2"/>
    </font>
    <font>
      <sz val="10"/>
      <color indexed="8"/>
      <name val="Arial"/>
      <family val="2"/>
    </font>
    <font>
      <sz val="10"/>
      <name val="Arial"/>
      <family val="2"/>
    </font>
    <font>
      <sz val="8"/>
      <name val="Arial"/>
      <family val="2"/>
    </font>
    <font>
      <b/>
      <sz val="10"/>
      <color theme="0"/>
      <name val="Arial"/>
      <family val="2"/>
    </font>
    <font>
      <i/>
      <sz val="10"/>
      <color indexed="8"/>
      <name val="Arial"/>
      <family val="2"/>
    </font>
    <font>
      <sz val="10"/>
      <color indexed="9"/>
      <name val="Arial"/>
      <family val="2"/>
    </font>
    <font>
      <b/>
      <sz val="13"/>
      <name val="Arial"/>
      <family val="2"/>
    </font>
    <font>
      <b/>
      <i/>
      <sz val="10"/>
      <color theme="0"/>
      <name val="Arial"/>
      <family val="2"/>
    </font>
    <font>
      <b/>
      <i/>
      <sz val="9"/>
      <color theme="0"/>
      <name val="Arial"/>
      <family val="2"/>
    </font>
    <font>
      <b/>
      <i/>
      <sz val="10"/>
      <color indexed="8"/>
      <name val="Arial"/>
      <family val="2"/>
    </font>
    <font>
      <b/>
      <i/>
      <sz val="10"/>
      <name val="Arial"/>
      <family val="2"/>
    </font>
    <font>
      <i/>
      <sz val="10"/>
      <name val="Arial"/>
      <family val="2"/>
    </font>
    <font>
      <sz val="9"/>
      <name val="Arial"/>
      <family val="2"/>
    </font>
    <font>
      <b/>
      <sz val="9"/>
      <name val="Arial"/>
      <family val="2"/>
    </font>
    <font>
      <b/>
      <sz val="9"/>
      <color indexed="8"/>
      <name val="Arial"/>
      <family val="2"/>
    </font>
    <font>
      <sz val="9"/>
      <color indexed="8"/>
      <name val="Arial"/>
      <family val="2"/>
    </font>
    <font>
      <sz val="10"/>
      <name val="Arial"/>
      <family val="2"/>
    </font>
    <font>
      <b/>
      <sz val="16"/>
      <name val="Arial"/>
      <family val="2"/>
    </font>
    <font>
      <b/>
      <sz val="14"/>
      <name val="Arial"/>
      <family val="2"/>
    </font>
    <font>
      <b/>
      <sz val="8"/>
      <color theme="0"/>
      <name val="Arial"/>
      <family val="2"/>
    </font>
    <font>
      <b/>
      <u/>
      <sz val="10"/>
      <name val="Arial"/>
      <family val="2"/>
    </font>
    <font>
      <b/>
      <i/>
      <u/>
      <sz val="10"/>
      <name val="Arial"/>
      <family val="2"/>
    </font>
    <font>
      <i/>
      <sz val="8"/>
      <name val="Arial"/>
      <family val="2"/>
    </font>
    <font>
      <sz val="10"/>
      <name val="Arial"/>
    </font>
    <font>
      <b/>
      <i/>
      <sz val="10"/>
      <color theme="0" tint="-0.499984740745262"/>
      <name val="Arial"/>
      <family val="2"/>
    </font>
  </fonts>
  <fills count="8">
    <fill>
      <patternFill patternType="none"/>
    </fill>
    <fill>
      <patternFill patternType="gray125"/>
    </fill>
    <fill>
      <patternFill patternType="solid">
        <fgColor theme="3"/>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theme="0"/>
        <bgColor indexed="64"/>
      </patternFill>
    </fill>
    <fill>
      <patternFill patternType="solid">
        <fgColor rgb="FFFFFFA3"/>
        <bgColor indexed="64"/>
      </patternFill>
    </fill>
    <fill>
      <patternFill patternType="solid">
        <fgColor rgb="FFFFFF99"/>
        <bgColor indexed="64"/>
      </patternFill>
    </fill>
  </fills>
  <borders count="43">
    <border>
      <left/>
      <right/>
      <top/>
      <bottom/>
      <diagonal/>
    </border>
    <border>
      <left/>
      <right/>
      <top style="thin">
        <color indexed="64"/>
      </top>
      <bottom style="double">
        <color indexed="64"/>
      </bottom>
      <diagonal/>
    </border>
    <border>
      <left/>
      <right style="medium">
        <color indexed="64"/>
      </right>
      <top/>
      <bottom/>
      <diagonal/>
    </border>
    <border>
      <left/>
      <right style="medium">
        <color indexed="64"/>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double">
        <color indexed="64"/>
      </top>
      <bottom/>
      <diagonal/>
    </border>
    <border>
      <left/>
      <right/>
      <top style="double">
        <color indexed="64"/>
      </top>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style="thin">
        <color indexed="64"/>
      </top>
      <bottom style="double">
        <color indexed="64"/>
      </bottom>
      <diagonal/>
    </border>
    <border>
      <left/>
      <right style="medium">
        <color indexed="64"/>
      </right>
      <top/>
      <bottom style="thin">
        <color indexed="64"/>
      </bottom>
      <diagonal/>
    </border>
    <border>
      <left/>
      <right style="medium">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medium">
        <color indexed="64"/>
      </right>
      <top style="thin">
        <color indexed="64"/>
      </top>
      <bottom style="double">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
      <left style="medium">
        <color indexed="64"/>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double">
        <color indexed="64"/>
      </top>
      <bottom style="thin">
        <color indexed="64"/>
      </bottom>
      <diagonal/>
    </border>
    <border>
      <left style="thin">
        <color indexed="64"/>
      </left>
      <right/>
      <top/>
      <bottom/>
      <diagonal/>
    </border>
    <border>
      <left style="thin">
        <color indexed="64"/>
      </left>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thin">
        <color indexed="64"/>
      </bottom>
      <diagonal/>
    </border>
    <border>
      <left style="thin">
        <color indexed="64"/>
      </left>
      <right style="medium">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3">
    <xf numFmtId="0" fontId="0" fillId="0" borderId="0"/>
    <xf numFmtId="43" fontId="19" fillId="0" borderId="0" applyFont="0" applyFill="0" applyBorder="0" applyAlignment="0" applyProtection="0"/>
    <xf numFmtId="44" fontId="26" fillId="0" borderId="0" applyFont="0" applyFill="0" applyBorder="0" applyAlignment="0" applyProtection="0"/>
  </cellStyleXfs>
  <cellXfs count="217">
    <xf numFmtId="0" fontId="0" fillId="0" borderId="0" xfId="0"/>
    <xf numFmtId="0" fontId="4" fillId="0" borderId="0" xfId="0" applyFont="1"/>
    <xf numFmtId="0" fontId="4" fillId="5" borderId="0" xfId="0" applyFont="1" applyFill="1" applyBorder="1" applyAlignment="1">
      <alignment horizontal="left"/>
    </xf>
    <xf numFmtId="0" fontId="4" fillId="5" borderId="0" xfId="0" applyNumberFormat="1" applyFont="1" applyFill="1" applyBorder="1" applyAlignment="1">
      <alignment horizontal="left"/>
    </xf>
    <xf numFmtId="3" fontId="1" fillId="3" borderId="16" xfId="0" applyNumberFormat="1" applyFont="1" applyFill="1" applyBorder="1" applyAlignment="1">
      <alignment horizontal="right"/>
    </xf>
    <xf numFmtId="37" fontId="1" fillId="3" borderId="16" xfId="0" applyNumberFormat="1" applyFont="1" applyFill="1" applyBorder="1" applyAlignment="1">
      <alignment horizontal="right"/>
    </xf>
    <xf numFmtId="0" fontId="2" fillId="5" borderId="7" xfId="0" applyNumberFormat="1" applyFont="1" applyFill="1" applyBorder="1"/>
    <xf numFmtId="0" fontId="2" fillId="5" borderId="0" xfId="0" applyNumberFormat="1" applyFont="1" applyFill="1" applyBorder="1"/>
    <xf numFmtId="0" fontId="4" fillId="5" borderId="7" xfId="0" applyFont="1" applyFill="1" applyBorder="1"/>
    <xf numFmtId="0" fontId="8" fillId="0" borderId="0" xfId="0" applyFont="1" applyFill="1" applyAlignment="1">
      <alignment horizontal="center"/>
    </xf>
    <xf numFmtId="0" fontId="4" fillId="0" borderId="0" xfId="0" applyFont="1" applyFill="1"/>
    <xf numFmtId="0" fontId="4" fillId="0" borderId="0" xfId="0" applyFont="1" applyFill="1" applyBorder="1"/>
    <xf numFmtId="0" fontId="2" fillId="0" borderId="7" xfId="0" applyNumberFormat="1" applyFont="1" applyFill="1" applyBorder="1" applyAlignment="1">
      <alignment horizontal="left"/>
    </xf>
    <xf numFmtId="0" fontId="3" fillId="5" borderId="0" xfId="0" applyNumberFormat="1" applyFont="1" applyFill="1" applyBorder="1"/>
    <xf numFmtId="0" fontId="2" fillId="5" borderId="0" xfId="0" applyNumberFormat="1" applyFont="1" applyFill="1" applyBorder="1" applyAlignment="1">
      <alignment horizontal="left"/>
    </xf>
    <xf numFmtId="0" fontId="10" fillId="2" borderId="4" xfId="0" applyFont="1" applyFill="1" applyBorder="1" applyAlignment="1">
      <alignment horizontal="center"/>
    </xf>
    <xf numFmtId="0" fontId="10" fillId="2" borderId="5" xfId="0" applyFont="1" applyFill="1" applyBorder="1" applyAlignment="1">
      <alignment horizontal="center"/>
    </xf>
    <xf numFmtId="0" fontId="11" fillId="2" borderId="5" xfId="0" applyFont="1" applyFill="1" applyBorder="1" applyAlignment="1">
      <alignment horizontal="center" wrapText="1"/>
    </xf>
    <xf numFmtId="0" fontId="12" fillId="3" borderId="10" xfId="0" applyNumberFormat="1" applyFont="1" applyFill="1" applyBorder="1"/>
    <xf numFmtId="0" fontId="13" fillId="3" borderId="10" xfId="0" applyFont="1" applyFill="1" applyBorder="1"/>
    <xf numFmtId="3" fontId="14" fillId="5" borderId="0" xfId="0" applyNumberFormat="1" applyFont="1" applyFill="1" applyBorder="1"/>
    <xf numFmtId="37" fontId="14" fillId="5" borderId="0" xfId="0" applyNumberFormat="1" applyFont="1" applyFill="1" applyBorder="1"/>
    <xf numFmtId="0" fontId="14" fillId="5" borderId="7" xfId="0" applyFont="1" applyFill="1" applyBorder="1"/>
    <xf numFmtId="0" fontId="14" fillId="5" borderId="0" xfId="0" applyFont="1" applyFill="1" applyBorder="1" applyAlignment="1">
      <alignment horizontal="left"/>
    </xf>
    <xf numFmtId="0" fontId="14" fillId="0" borderId="0" xfId="0" applyNumberFormat="1" applyFont="1" applyFill="1" applyBorder="1"/>
    <xf numFmtId="37" fontId="15" fillId="5" borderId="0" xfId="0" applyNumberFormat="1" applyFont="1" applyFill="1" applyBorder="1"/>
    <xf numFmtId="5" fontId="16" fillId="4" borderId="1" xfId="0" applyNumberFormat="1" applyFont="1" applyFill="1" applyBorder="1" applyAlignment="1">
      <alignment horizontal="right"/>
    </xf>
    <xf numFmtId="0" fontId="15" fillId="0" borderId="0" xfId="0" applyNumberFormat="1" applyFont="1" applyFill="1" applyBorder="1"/>
    <xf numFmtId="3" fontId="15" fillId="5" borderId="0" xfId="0" applyNumberFormat="1" applyFont="1" applyFill="1" applyBorder="1"/>
    <xf numFmtId="3" fontId="15" fillId="0" borderId="0" xfId="0" applyNumberFormat="1" applyFont="1" applyFill="1" applyBorder="1"/>
    <xf numFmtId="3" fontId="16" fillId="5" borderId="0" xfId="0" applyNumberFormat="1" applyFont="1" applyFill="1" applyBorder="1" applyAlignment="1">
      <alignment horizontal="right"/>
    </xf>
    <xf numFmtId="37" fontId="16" fillId="5" borderId="0" xfId="0" applyNumberFormat="1" applyFont="1" applyFill="1" applyBorder="1" applyAlignment="1">
      <alignment horizontal="right"/>
    </xf>
    <xf numFmtId="42" fontId="16" fillId="5" borderId="0" xfId="0" applyNumberFormat="1" applyFont="1" applyFill="1" applyBorder="1" applyAlignment="1">
      <alignment horizontal="right"/>
    </xf>
    <xf numFmtId="0" fontId="15" fillId="5" borderId="0" xfId="0" applyFont="1" applyFill="1" applyBorder="1" applyAlignment="1">
      <alignment horizontal="left"/>
    </xf>
    <xf numFmtId="3" fontId="15" fillId="5" borderId="0" xfId="0" applyNumberFormat="1" applyFont="1" applyFill="1" applyBorder="1" applyAlignment="1">
      <alignment horizontal="right"/>
    </xf>
    <xf numFmtId="37" fontId="15" fillId="5" borderId="0" xfId="0" applyNumberFormat="1" applyFont="1" applyFill="1" applyBorder="1" applyAlignment="1">
      <alignment horizontal="right"/>
    </xf>
    <xf numFmtId="0" fontId="15" fillId="5" borderId="0" xfId="0" applyNumberFormat="1" applyFont="1" applyFill="1" applyBorder="1" applyAlignment="1">
      <alignment horizontal="left"/>
    </xf>
    <xf numFmtId="3" fontId="15" fillId="0" borderId="0" xfId="0" applyNumberFormat="1" applyFont="1" applyFill="1" applyBorder="1" applyAlignment="1">
      <alignment horizontal="right"/>
    </xf>
    <xf numFmtId="0" fontId="15" fillId="0" borderId="0" xfId="0" applyNumberFormat="1" applyFont="1" applyFill="1" applyBorder="1" applyAlignment="1">
      <alignment horizontal="right"/>
    </xf>
    <xf numFmtId="37" fontId="15" fillId="0" borderId="0" xfId="0" applyNumberFormat="1" applyFont="1" applyFill="1" applyBorder="1" applyAlignment="1">
      <alignment horizontal="right"/>
    </xf>
    <xf numFmtId="164" fontId="16" fillId="4" borderId="1" xfId="0" applyNumberFormat="1" applyFont="1" applyFill="1" applyBorder="1" applyAlignment="1">
      <alignment horizontal="right"/>
    </xf>
    <xf numFmtId="0" fontId="17" fillId="5" borderId="0" xfId="0" applyNumberFormat="1" applyFont="1" applyFill="1" applyBorder="1" applyAlignment="1">
      <alignment horizontal="left"/>
    </xf>
    <xf numFmtId="0" fontId="18" fillId="5" borderId="0" xfId="0" applyNumberFormat="1" applyFont="1" applyFill="1" applyBorder="1"/>
    <xf numFmtId="37" fontId="18" fillId="5" borderId="0" xfId="0" applyNumberFormat="1" applyFont="1" applyFill="1" applyBorder="1" applyAlignment="1">
      <alignment horizontal="right"/>
    </xf>
    <xf numFmtId="42" fontId="16" fillId="4" borderId="2" xfId="0" applyNumberFormat="1" applyFont="1" applyFill="1" applyBorder="1" applyAlignment="1">
      <alignment horizontal="right"/>
    </xf>
    <xf numFmtId="0" fontId="17" fillId="5" borderId="0" xfId="0" applyNumberFormat="1" applyFont="1" applyFill="1" applyBorder="1"/>
    <xf numFmtId="5" fontId="17" fillId="5" borderId="1" xfId="0" applyNumberFormat="1" applyFont="1" applyFill="1" applyBorder="1" applyAlignment="1">
      <alignment horizontal="left"/>
    </xf>
    <xf numFmtId="37" fontId="17" fillId="0" borderId="0" xfId="0" applyNumberFormat="1" applyFont="1" applyBorder="1" applyAlignment="1">
      <alignment horizontal="right" indent="1"/>
    </xf>
    <xf numFmtId="0" fontId="18" fillId="5" borderId="0" xfId="0" applyNumberFormat="1" applyFont="1" applyFill="1" applyBorder="1" applyAlignment="1">
      <alignment horizontal="left"/>
    </xf>
    <xf numFmtId="0" fontId="3" fillId="5" borderId="7" xfId="0" applyNumberFormat="1" applyFont="1" applyFill="1" applyBorder="1"/>
    <xf numFmtId="5" fontId="17" fillId="5" borderId="0" xfId="0" applyNumberFormat="1" applyFont="1" applyFill="1" applyBorder="1" applyAlignment="1">
      <alignment horizontal="right"/>
    </xf>
    <xf numFmtId="6" fontId="17" fillId="5" borderId="0" xfId="0" applyNumberFormat="1" applyFont="1" applyFill="1" applyBorder="1" applyAlignment="1">
      <alignment horizontal="right"/>
    </xf>
    <xf numFmtId="6" fontId="17" fillId="4" borderId="1" xfId="0" applyNumberFormat="1" applyFont="1" applyFill="1" applyBorder="1" applyAlignment="1">
      <alignment horizontal="right"/>
    </xf>
    <xf numFmtId="0" fontId="4" fillId="5" borderId="0" xfId="0" applyFont="1" applyFill="1"/>
    <xf numFmtId="42" fontId="11" fillId="2" borderId="6" xfId="0" applyNumberFormat="1" applyFont="1" applyFill="1" applyBorder="1" applyAlignment="1">
      <alignment horizontal="center" wrapText="1"/>
    </xf>
    <xf numFmtId="42" fontId="13" fillId="3" borderId="14" xfId="0" applyNumberFormat="1" applyFont="1" applyFill="1" applyBorder="1"/>
    <xf numFmtId="42" fontId="13" fillId="5" borderId="2" xfId="0" applyNumberFormat="1" applyFont="1" applyFill="1" applyBorder="1"/>
    <xf numFmtId="42" fontId="16" fillId="4" borderId="2" xfId="0" applyNumberFormat="1" applyFont="1" applyFill="1" applyBorder="1"/>
    <xf numFmtId="42" fontId="16" fillId="5" borderId="2" xfId="0" applyNumberFormat="1" applyFont="1" applyFill="1" applyBorder="1"/>
    <xf numFmtId="42" fontId="16" fillId="4" borderId="3" xfId="0" applyNumberFormat="1" applyFont="1" applyFill="1" applyBorder="1" applyAlignment="1">
      <alignment horizontal="right"/>
    </xf>
    <xf numFmtId="42" fontId="1" fillId="3" borderId="15" xfId="0" applyNumberFormat="1" applyFont="1" applyFill="1" applyBorder="1" applyAlignment="1">
      <alignment horizontal="right"/>
    </xf>
    <xf numFmtId="42" fontId="16" fillId="5" borderId="2" xfId="0" applyNumberFormat="1" applyFont="1" applyFill="1" applyBorder="1" applyAlignment="1">
      <alignment horizontal="right"/>
    </xf>
    <xf numFmtId="42" fontId="16" fillId="0" borderId="2" xfId="0" applyNumberFormat="1" applyFont="1" applyFill="1" applyBorder="1" applyAlignment="1">
      <alignment horizontal="right"/>
    </xf>
    <xf numFmtId="6" fontId="17" fillId="5" borderId="2" xfId="0" applyNumberFormat="1" applyFont="1" applyFill="1" applyBorder="1" applyAlignment="1">
      <alignment horizontal="right"/>
    </xf>
    <xf numFmtId="6" fontId="17" fillId="4" borderId="3" xfId="0" applyNumberFormat="1" applyFont="1" applyFill="1" applyBorder="1" applyAlignment="1">
      <alignment horizontal="right"/>
    </xf>
    <xf numFmtId="42" fontId="11" fillId="5" borderId="7" xfId="0" applyNumberFormat="1" applyFont="1" applyFill="1" applyBorder="1" applyAlignment="1">
      <alignment horizontal="center" wrapText="1"/>
    </xf>
    <xf numFmtId="0" fontId="13" fillId="3" borderId="18" xfId="0" applyFont="1" applyFill="1" applyBorder="1"/>
    <xf numFmtId="37" fontId="13" fillId="5" borderId="19" xfId="0" applyNumberFormat="1" applyFont="1" applyFill="1" applyBorder="1"/>
    <xf numFmtId="5" fontId="16" fillId="5" borderId="0" xfId="0" applyNumberFormat="1" applyFont="1" applyFill="1" applyBorder="1" applyAlignment="1">
      <alignment horizontal="right"/>
    </xf>
    <xf numFmtId="0" fontId="16" fillId="0" borderId="0" xfId="0" applyFont="1" applyBorder="1" applyAlignment="1">
      <alignment horizontal="right"/>
    </xf>
    <xf numFmtId="6" fontId="17" fillId="5" borderId="7" xfId="0" applyNumberFormat="1" applyFont="1" applyFill="1" applyBorder="1" applyAlignment="1">
      <alignment horizontal="right"/>
    </xf>
    <xf numFmtId="42" fontId="16" fillId="5" borderId="7" xfId="0" applyNumberFormat="1" applyFont="1" applyFill="1" applyBorder="1" applyAlignment="1">
      <alignment horizontal="right"/>
    </xf>
    <xf numFmtId="6" fontId="16" fillId="5" borderId="7" xfId="0" applyNumberFormat="1" applyFont="1" applyFill="1" applyBorder="1" applyAlignment="1">
      <alignment horizontal="right"/>
    </xf>
    <xf numFmtId="42" fontId="16" fillId="5" borderId="20" xfId="0" applyNumberFormat="1" applyFont="1" applyFill="1" applyBorder="1" applyAlignment="1">
      <alignment horizontal="right"/>
    </xf>
    <xf numFmtId="6" fontId="17" fillId="5" borderId="20" xfId="0" applyNumberFormat="1" applyFont="1" applyFill="1" applyBorder="1" applyAlignment="1">
      <alignment horizontal="right"/>
    </xf>
    <xf numFmtId="42" fontId="13" fillId="5" borderId="20" xfId="0" applyNumberFormat="1" applyFont="1" applyFill="1" applyBorder="1"/>
    <xf numFmtId="42" fontId="16" fillId="5" borderId="20" xfId="0" applyNumberFormat="1" applyFont="1" applyFill="1" applyBorder="1"/>
    <xf numFmtId="42" fontId="1" fillId="5" borderId="20" xfId="0" applyNumberFormat="1" applyFont="1" applyFill="1" applyBorder="1" applyAlignment="1">
      <alignment horizontal="right"/>
    </xf>
    <xf numFmtId="38" fontId="16" fillId="5" borderId="19" xfId="0" applyNumberFormat="1" applyFont="1" applyFill="1" applyBorder="1"/>
    <xf numFmtId="38" fontId="16" fillId="5" borderId="19" xfId="0" applyNumberFormat="1" applyFont="1" applyFill="1" applyBorder="1" applyAlignment="1">
      <alignment horizontal="right"/>
    </xf>
    <xf numFmtId="38" fontId="16" fillId="0" borderId="19" xfId="0" applyNumberFormat="1" applyFont="1" applyFill="1" applyBorder="1" applyAlignment="1">
      <alignment horizontal="right"/>
    </xf>
    <xf numFmtId="0" fontId="18" fillId="5" borderId="1" xfId="0" applyNumberFormat="1" applyFont="1" applyFill="1" applyBorder="1"/>
    <xf numFmtId="6" fontId="16" fillId="4" borderId="1" xfId="0" applyNumberFormat="1" applyFont="1" applyFill="1" applyBorder="1" applyAlignment="1">
      <alignment horizontal="right"/>
    </xf>
    <xf numFmtId="6" fontId="16" fillId="4" borderId="3" xfId="0" applyNumberFormat="1" applyFont="1" applyFill="1" applyBorder="1" applyAlignment="1">
      <alignment horizontal="right"/>
    </xf>
    <xf numFmtId="0" fontId="2" fillId="5" borderId="1" xfId="0" applyNumberFormat="1" applyFont="1" applyFill="1" applyBorder="1"/>
    <xf numFmtId="0" fontId="2" fillId="5" borderId="21" xfId="0" applyNumberFormat="1" applyFont="1" applyFill="1" applyBorder="1"/>
    <xf numFmtId="38" fontId="16" fillId="5" borderId="0" xfId="0" applyNumberFormat="1" applyFont="1" applyFill="1" applyBorder="1" applyAlignment="1">
      <alignment horizontal="right"/>
    </xf>
    <xf numFmtId="5" fontId="16" fillId="5" borderId="23" xfId="0" applyNumberFormat="1" applyFont="1" applyFill="1" applyBorder="1" applyAlignment="1">
      <alignment horizontal="left"/>
    </xf>
    <xf numFmtId="5" fontId="17" fillId="0" borderId="23" xfId="0" applyNumberFormat="1" applyFont="1" applyFill="1" applyBorder="1" applyAlignment="1">
      <alignment horizontal="right" indent="1"/>
    </xf>
    <xf numFmtId="6" fontId="16" fillId="4" borderId="23" xfId="0" applyNumberFormat="1" applyFont="1" applyFill="1" applyBorder="1" applyAlignment="1">
      <alignment horizontal="right"/>
    </xf>
    <xf numFmtId="0" fontId="9" fillId="0" borderId="0" xfId="0" applyFont="1" applyAlignment="1">
      <alignment horizontal="center"/>
    </xf>
    <xf numFmtId="0" fontId="0" fillId="0" borderId="0" xfId="0" applyBorder="1" applyAlignment="1">
      <alignment horizontal="center"/>
    </xf>
    <xf numFmtId="0" fontId="14" fillId="5" borderId="0" xfId="0" applyFont="1" applyFill="1" applyBorder="1"/>
    <xf numFmtId="0" fontId="2" fillId="0" borderId="0" xfId="0" applyNumberFormat="1" applyFont="1" applyFill="1" applyBorder="1" applyAlignment="1">
      <alignment horizontal="left"/>
    </xf>
    <xf numFmtId="0" fontId="1" fillId="0" borderId="25" xfId="0" applyFont="1" applyBorder="1" applyAlignment="1">
      <alignment horizontal="left"/>
    </xf>
    <xf numFmtId="0" fontId="1" fillId="0" borderId="27" xfId="0" applyFont="1" applyBorder="1" applyAlignment="1">
      <alignment horizontal="left"/>
    </xf>
    <xf numFmtId="37" fontId="4" fillId="0" borderId="0" xfId="0" applyNumberFormat="1" applyFont="1"/>
    <xf numFmtId="0" fontId="1" fillId="0" borderId="32" xfId="0" applyFont="1" applyBorder="1" applyAlignment="1">
      <alignment horizontal="center"/>
    </xf>
    <xf numFmtId="0" fontId="20" fillId="0" borderId="0" xfId="0" applyNumberFormat="1" applyFont="1"/>
    <xf numFmtId="0" fontId="4" fillId="0" borderId="0" xfId="0" applyNumberFormat="1" applyFont="1"/>
    <xf numFmtId="0" fontId="1" fillId="0" borderId="0" xfId="0" applyFont="1"/>
    <xf numFmtId="165" fontId="1" fillId="0" borderId="0" xfId="1" applyNumberFormat="1" applyFont="1"/>
    <xf numFmtId="0" fontId="4" fillId="0" borderId="0" xfId="0" applyFont="1" applyAlignment="1">
      <alignment wrapText="1"/>
    </xf>
    <xf numFmtId="0" fontId="1" fillId="0" borderId="0" xfId="0" applyFont="1" applyAlignment="1">
      <alignment vertical="center"/>
    </xf>
    <xf numFmtId="167" fontId="10" fillId="2" borderId="5" xfId="0" applyNumberFormat="1" applyFont="1" applyFill="1" applyBorder="1" applyAlignment="1">
      <alignment horizontal="center"/>
    </xf>
    <xf numFmtId="166" fontId="4" fillId="0" borderId="0" xfId="0" applyNumberFormat="1" applyFont="1"/>
    <xf numFmtId="0" fontId="22" fillId="2" borderId="5" xfId="0" applyFont="1" applyFill="1" applyBorder="1" applyAlignment="1">
      <alignment horizontal="center" wrapText="1"/>
    </xf>
    <xf numFmtId="0" fontId="22" fillId="2" borderId="5" xfId="0" applyNumberFormat="1" applyFont="1" applyFill="1" applyBorder="1" applyAlignment="1">
      <alignment horizontal="center" wrapText="1"/>
    </xf>
    <xf numFmtId="0" fontId="4" fillId="0" borderId="0" xfId="0" applyNumberFormat="1" applyFont="1" applyAlignment="1"/>
    <xf numFmtId="0" fontId="14" fillId="0" borderId="0" xfId="0" applyFont="1" applyAlignment="1">
      <alignment horizontal="left" vertical="center"/>
    </xf>
    <xf numFmtId="165" fontId="14" fillId="0" borderId="0" xfId="1" applyNumberFormat="1" applyFont="1" applyAlignment="1">
      <alignment horizontal="center" vertical="center"/>
    </xf>
    <xf numFmtId="165" fontId="1" fillId="0" borderId="0" xfId="1" applyNumberFormat="1" applyFont="1" applyAlignment="1">
      <alignment horizontal="center" vertical="center"/>
    </xf>
    <xf numFmtId="0" fontId="23" fillId="0" borderId="0" xfId="0" applyNumberFormat="1" applyFont="1"/>
    <xf numFmtId="0" fontId="4" fillId="0" borderId="0" xfId="0" applyFont="1" applyAlignment="1">
      <alignment horizontal="left" vertical="center" wrapText="1"/>
    </xf>
    <xf numFmtId="0" fontId="6" fillId="0" borderId="0" xfId="0" applyNumberFormat="1" applyFont="1" applyFill="1" applyBorder="1" applyAlignment="1">
      <alignment horizontal="left"/>
    </xf>
    <xf numFmtId="3" fontId="1" fillId="0" borderId="0" xfId="0" applyNumberFormat="1" applyFont="1" applyFill="1" applyBorder="1" applyAlignment="1">
      <alignment horizontal="right"/>
    </xf>
    <xf numFmtId="0" fontId="14" fillId="0" borderId="7" xfId="0" applyNumberFormat="1" applyFont="1" applyFill="1" applyBorder="1" applyAlignment="1">
      <alignment horizontal="left"/>
    </xf>
    <xf numFmtId="0" fontId="18" fillId="0" borderId="0" xfId="0" applyNumberFormat="1" applyFont="1" applyFill="1" applyBorder="1"/>
    <xf numFmtId="37" fontId="18" fillId="0" borderId="0" xfId="0" applyNumberFormat="1" applyFont="1" applyFill="1" applyBorder="1" applyAlignment="1">
      <alignment horizontal="right"/>
    </xf>
    <xf numFmtId="37" fontId="15" fillId="0" borderId="0" xfId="0" applyNumberFormat="1" applyFont="1" applyFill="1" applyBorder="1"/>
    <xf numFmtId="42" fontId="16" fillId="0" borderId="20" xfId="0" applyNumberFormat="1" applyFont="1" applyFill="1" applyBorder="1" applyAlignment="1">
      <alignment horizontal="right"/>
    </xf>
    <xf numFmtId="0" fontId="7" fillId="0" borderId="7" xfId="0" applyNumberFormat="1" applyFont="1" applyFill="1" applyBorder="1"/>
    <xf numFmtId="0" fontId="3" fillId="0" borderId="0" xfId="0" applyNumberFormat="1" applyFont="1" applyFill="1" applyBorder="1"/>
    <xf numFmtId="3" fontId="1" fillId="3" borderId="15" xfId="0" applyNumberFormat="1" applyFont="1" applyFill="1" applyBorder="1" applyAlignment="1">
      <alignment horizontal="right"/>
    </xf>
    <xf numFmtId="3" fontId="1" fillId="0" borderId="2" xfId="0" applyNumberFormat="1" applyFont="1" applyFill="1" applyBorder="1" applyAlignment="1">
      <alignment horizontal="right"/>
    </xf>
    <xf numFmtId="0" fontId="4" fillId="0" borderId="0" xfId="0" applyNumberFormat="1" applyFont="1" applyAlignment="1"/>
    <xf numFmtId="0" fontId="9" fillId="0" borderId="0" xfId="0" applyFont="1" applyAlignment="1">
      <alignment horizontal="right"/>
    </xf>
    <xf numFmtId="0" fontId="24" fillId="0" borderId="0" xfId="0" applyNumberFormat="1" applyFont="1"/>
    <xf numFmtId="0" fontId="24" fillId="0" borderId="0" xfId="0" applyFont="1" applyAlignment="1">
      <alignment horizontal="left" vertical="center"/>
    </xf>
    <xf numFmtId="0" fontId="9" fillId="0" borderId="0" xfId="0" applyFont="1" applyAlignment="1"/>
    <xf numFmtId="6" fontId="16" fillId="0" borderId="23" xfId="0" applyNumberFormat="1" applyFont="1" applyFill="1" applyBorder="1" applyAlignment="1">
      <alignment horizontal="right"/>
    </xf>
    <xf numFmtId="6" fontId="16" fillId="0" borderId="24" xfId="0" applyNumberFormat="1" applyFont="1" applyFill="1" applyBorder="1" applyAlignment="1">
      <alignment horizontal="right"/>
    </xf>
    <xf numFmtId="3" fontId="15" fillId="6" borderId="0" xfId="0" applyNumberFormat="1" applyFont="1" applyFill="1" applyBorder="1" applyProtection="1">
      <protection locked="0"/>
    </xf>
    <xf numFmtId="37" fontId="15" fillId="6" borderId="0" xfId="0" applyNumberFormat="1" applyFont="1" applyFill="1" applyBorder="1" applyProtection="1">
      <protection locked="0"/>
    </xf>
    <xf numFmtId="3" fontId="15" fillId="6" borderId="0" xfId="0" applyNumberFormat="1" applyFont="1" applyFill="1" applyBorder="1" applyAlignment="1" applyProtection="1">
      <alignment horizontal="right"/>
      <protection locked="0"/>
    </xf>
    <xf numFmtId="37" fontId="15" fillId="6" borderId="0" xfId="0" applyNumberFormat="1" applyFont="1" applyFill="1" applyBorder="1" applyAlignment="1" applyProtection="1">
      <alignment horizontal="right"/>
      <protection locked="0"/>
    </xf>
    <xf numFmtId="0" fontId="4" fillId="0" borderId="0" xfId="0" applyFont="1" applyProtection="1">
      <protection locked="0"/>
    </xf>
    <xf numFmtId="166" fontId="1" fillId="7" borderId="28" xfId="0" applyNumberFormat="1" applyFont="1" applyFill="1" applyBorder="1" applyAlignment="1" applyProtection="1">
      <alignment horizontal="center"/>
      <protection locked="0"/>
    </xf>
    <xf numFmtId="164" fontId="1" fillId="7" borderId="26" xfId="0" applyNumberFormat="1" applyFont="1" applyFill="1" applyBorder="1" applyAlignment="1" applyProtection="1">
      <alignment horizontal="center"/>
      <protection locked="0"/>
    </xf>
    <xf numFmtId="0" fontId="4" fillId="0" borderId="0" xfId="0" applyFont="1" applyProtection="1"/>
    <xf numFmtId="37" fontId="13" fillId="5" borderId="35" xfId="0" applyNumberFormat="1" applyFont="1" applyFill="1" applyBorder="1"/>
    <xf numFmtId="38" fontId="16" fillId="5" borderId="35" xfId="0" applyNumberFormat="1" applyFont="1" applyFill="1" applyBorder="1"/>
    <xf numFmtId="38" fontId="16" fillId="5" borderId="35" xfId="0" applyNumberFormat="1" applyFont="1" applyFill="1" applyBorder="1" applyAlignment="1">
      <alignment horizontal="right"/>
    </xf>
    <xf numFmtId="38" fontId="16" fillId="0" borderId="0" xfId="0" applyNumberFormat="1" applyFont="1" applyFill="1" applyBorder="1" applyAlignment="1">
      <alignment horizontal="right"/>
    </xf>
    <xf numFmtId="38" fontId="16" fillId="0" borderId="35" xfId="0" applyNumberFormat="1" applyFont="1" applyFill="1" applyBorder="1" applyAlignment="1">
      <alignment horizontal="right"/>
    </xf>
    <xf numFmtId="0" fontId="11" fillId="2" borderId="0" xfId="0" applyFont="1" applyFill="1" applyBorder="1" applyAlignment="1">
      <alignment horizontal="center" wrapText="1"/>
    </xf>
    <xf numFmtId="168" fontId="16" fillId="4" borderId="35" xfId="2" applyNumberFormat="1" applyFont="1" applyFill="1" applyBorder="1"/>
    <xf numFmtId="0" fontId="14" fillId="0" borderId="0" xfId="0" applyFont="1" applyAlignment="1">
      <alignment horizontal="left" vertical="center"/>
    </xf>
    <xf numFmtId="168" fontId="16" fillId="4" borderId="18" xfId="2" applyNumberFormat="1" applyFont="1" applyFill="1" applyBorder="1"/>
    <xf numFmtId="168" fontId="16" fillId="4" borderId="26" xfId="2" applyNumberFormat="1" applyFont="1" applyFill="1" applyBorder="1"/>
    <xf numFmtId="0" fontId="11" fillId="2" borderId="17" xfId="0" applyFont="1" applyFill="1" applyBorder="1" applyAlignment="1">
      <alignment horizontal="center" wrapText="1"/>
    </xf>
    <xf numFmtId="37" fontId="1" fillId="3" borderId="36" xfId="0" applyNumberFormat="1" applyFont="1" applyFill="1" applyBorder="1" applyAlignment="1">
      <alignment horizontal="right"/>
    </xf>
    <xf numFmtId="168" fontId="16" fillId="4" borderId="19" xfId="2" applyNumberFormat="1" applyFont="1" applyFill="1" applyBorder="1"/>
    <xf numFmtId="38" fontId="16" fillId="5" borderId="37" xfId="0" applyNumberFormat="1" applyFont="1" applyFill="1" applyBorder="1" applyAlignment="1">
      <alignment horizontal="right"/>
    </xf>
    <xf numFmtId="38" fontId="16" fillId="0" borderId="37" xfId="0" applyNumberFormat="1" applyFont="1" applyFill="1" applyBorder="1" applyAlignment="1">
      <alignment horizontal="right"/>
    </xf>
    <xf numFmtId="168" fontId="16" fillId="4" borderId="19" xfId="0" applyNumberFormat="1" applyFont="1" applyFill="1" applyBorder="1"/>
    <xf numFmtId="168" fontId="16" fillId="4" borderId="18" xfId="0" applyNumberFormat="1" applyFont="1" applyFill="1" applyBorder="1"/>
    <xf numFmtId="168" fontId="16" fillId="4" borderId="34" xfId="0" applyNumberFormat="1" applyFont="1" applyFill="1" applyBorder="1"/>
    <xf numFmtId="168" fontId="16" fillId="4" borderId="19" xfId="0" applyNumberFormat="1" applyFont="1" applyFill="1" applyBorder="1" applyAlignment="1">
      <alignment horizontal="right"/>
    </xf>
    <xf numFmtId="168" fontId="16" fillId="4" borderId="18" xfId="0" applyNumberFormat="1" applyFont="1" applyFill="1" applyBorder="1" applyAlignment="1">
      <alignment horizontal="right"/>
    </xf>
    <xf numFmtId="168" fontId="16" fillId="4" borderId="34" xfId="2" applyNumberFormat="1" applyFont="1" applyFill="1" applyBorder="1"/>
    <xf numFmtId="3" fontId="1" fillId="3" borderId="38" xfId="0" applyNumberFormat="1" applyFont="1" applyFill="1" applyBorder="1" applyAlignment="1">
      <alignment horizontal="right"/>
    </xf>
    <xf numFmtId="3" fontId="1" fillId="3" borderId="36" xfId="0" applyNumberFormat="1" applyFont="1" applyFill="1" applyBorder="1" applyAlignment="1">
      <alignment horizontal="right"/>
    </xf>
    <xf numFmtId="168" fontId="16" fillId="4" borderId="39" xfId="2" applyNumberFormat="1" applyFont="1" applyFill="1" applyBorder="1"/>
    <xf numFmtId="5" fontId="17" fillId="4" borderId="1" xfId="0" applyNumberFormat="1" applyFont="1" applyFill="1" applyBorder="1" applyAlignment="1">
      <alignment horizontal="right"/>
    </xf>
    <xf numFmtId="0" fontId="14" fillId="5" borderId="40" xfId="0" applyFont="1" applyFill="1" applyBorder="1"/>
    <xf numFmtId="0" fontId="3" fillId="0" borderId="10" xfId="0" applyNumberFormat="1" applyFont="1" applyFill="1" applyBorder="1"/>
    <xf numFmtId="0" fontId="4" fillId="0" borderId="10" xfId="0" applyFont="1" applyFill="1" applyBorder="1"/>
    <xf numFmtId="0" fontId="18" fillId="5" borderId="10" xfId="0" applyNumberFormat="1" applyFont="1" applyFill="1" applyBorder="1"/>
    <xf numFmtId="37" fontId="15" fillId="6" borderId="10" xfId="0" applyNumberFormat="1" applyFont="1" applyFill="1" applyBorder="1" applyProtection="1">
      <protection locked="0"/>
    </xf>
    <xf numFmtId="37" fontId="15" fillId="6" borderId="10" xfId="0" applyNumberFormat="1" applyFont="1" applyFill="1" applyBorder="1" applyAlignment="1" applyProtection="1">
      <alignment horizontal="right"/>
      <protection locked="0"/>
    </xf>
    <xf numFmtId="42" fontId="16" fillId="4" borderId="14" xfId="0" applyNumberFormat="1" applyFont="1" applyFill="1" applyBorder="1" applyAlignment="1">
      <alignment horizontal="right"/>
    </xf>
    <xf numFmtId="42" fontId="16" fillId="5" borderId="40" xfId="0" applyNumberFormat="1" applyFont="1" applyFill="1" applyBorder="1" applyAlignment="1">
      <alignment horizontal="right"/>
    </xf>
    <xf numFmtId="6" fontId="17" fillId="4" borderId="41" xfId="0" applyNumberFormat="1" applyFont="1" applyFill="1" applyBorder="1" applyAlignment="1">
      <alignment horizontal="right"/>
    </xf>
    <xf numFmtId="3" fontId="15" fillId="7" borderId="0" xfId="0" applyNumberFormat="1" applyFont="1" applyFill="1" applyBorder="1" applyProtection="1">
      <protection locked="0"/>
    </xf>
    <xf numFmtId="3" fontId="15" fillId="7" borderId="0" xfId="0" applyNumberFormat="1" applyFont="1" applyFill="1" applyBorder="1" applyAlignment="1" applyProtection="1">
      <alignment horizontal="right"/>
      <protection locked="0"/>
    </xf>
    <xf numFmtId="37" fontId="18" fillId="7" borderId="0" xfId="0" applyNumberFormat="1" applyFont="1" applyFill="1" applyBorder="1" applyAlignment="1" applyProtection="1">
      <alignment horizontal="right"/>
      <protection locked="0"/>
    </xf>
    <xf numFmtId="37" fontId="18" fillId="7" borderId="10" xfId="0" applyNumberFormat="1" applyFont="1" applyFill="1" applyBorder="1" applyAlignment="1" applyProtection="1">
      <alignment horizontal="right"/>
      <protection locked="0"/>
    </xf>
    <xf numFmtId="0" fontId="15" fillId="0" borderId="0" xfId="0" applyFont="1" applyProtection="1"/>
    <xf numFmtId="0" fontId="14" fillId="0" borderId="0" xfId="0" applyFont="1" applyAlignment="1">
      <alignment vertical="center"/>
    </xf>
    <xf numFmtId="0" fontId="27" fillId="3" borderId="10" xfId="0" applyFont="1" applyFill="1" applyBorder="1"/>
    <xf numFmtId="168" fontId="16" fillId="4" borderId="34" xfId="0" applyNumberFormat="1" applyFont="1" applyFill="1" applyBorder="1" applyAlignment="1">
      <alignment horizontal="right"/>
    </xf>
    <xf numFmtId="168" fontId="16" fillId="4" borderId="42" xfId="2" applyNumberFormat="1" applyFont="1" applyFill="1" applyBorder="1"/>
    <xf numFmtId="165" fontId="14" fillId="0" borderId="0" xfId="1" applyNumberFormat="1" applyFont="1" applyAlignment="1">
      <alignment horizontal="center" vertical="center"/>
    </xf>
    <xf numFmtId="0" fontId="21" fillId="0" borderId="0" xfId="0" applyNumberFormat="1" applyFont="1" applyAlignment="1"/>
    <xf numFmtId="0" fontId="0" fillId="0" borderId="0" xfId="0" applyAlignment="1"/>
    <xf numFmtId="0" fontId="4" fillId="0" borderId="0" xfId="0" applyNumberFormat="1" applyFont="1" applyAlignment="1">
      <alignment vertical="center" wrapText="1"/>
    </xf>
    <xf numFmtId="0" fontId="0" fillId="0" borderId="0" xfId="0" applyAlignment="1">
      <alignment vertical="center"/>
    </xf>
    <xf numFmtId="0" fontId="4" fillId="0" borderId="0" xfId="0" applyNumberFormat="1" applyFont="1" applyAlignment="1"/>
    <xf numFmtId="0" fontId="25" fillId="0" borderId="0" xfId="0" applyFont="1" applyAlignment="1">
      <alignment vertical="center" wrapText="1"/>
    </xf>
    <xf numFmtId="0" fontId="14" fillId="0" borderId="0" xfId="0" applyFont="1" applyAlignment="1">
      <alignment horizontal="left" vertical="center"/>
    </xf>
    <xf numFmtId="0" fontId="14" fillId="0" borderId="0" xfId="0" applyFont="1" applyAlignment="1" applyProtection="1">
      <alignment horizontal="left" vertical="top" wrapText="1"/>
    </xf>
    <xf numFmtId="0" fontId="1" fillId="7" borderId="7" xfId="0" applyFont="1" applyFill="1" applyBorder="1" applyAlignment="1">
      <alignment horizontal="right"/>
    </xf>
    <xf numFmtId="0" fontId="1" fillId="7" borderId="5" xfId="0" applyFont="1" applyFill="1" applyBorder="1" applyAlignment="1">
      <alignment horizontal="right"/>
    </xf>
    <xf numFmtId="0" fontId="1" fillId="7" borderId="6" xfId="0" applyFont="1" applyFill="1" applyBorder="1" applyAlignment="1">
      <alignment horizontal="right"/>
    </xf>
    <xf numFmtId="0" fontId="1" fillId="4" borderId="29" xfId="0" applyFont="1" applyFill="1" applyBorder="1" applyAlignment="1">
      <alignment horizontal="right"/>
    </xf>
    <xf numFmtId="0" fontId="1" fillId="4" borderId="30" xfId="0" applyFont="1" applyFill="1" applyBorder="1" applyAlignment="1">
      <alignment horizontal="right"/>
    </xf>
    <xf numFmtId="0" fontId="1" fillId="4" borderId="31" xfId="0" applyFont="1" applyFill="1" applyBorder="1" applyAlignment="1">
      <alignment horizontal="right"/>
    </xf>
    <xf numFmtId="0" fontId="6" fillId="3" borderId="33" xfId="0" applyNumberFormat="1" applyFont="1" applyFill="1" applyBorder="1" applyAlignment="1">
      <alignment horizontal="left"/>
    </xf>
    <xf numFmtId="0" fontId="6" fillId="3" borderId="16" xfId="0" applyNumberFormat="1" applyFont="1" applyFill="1" applyBorder="1" applyAlignment="1">
      <alignment horizontal="left"/>
    </xf>
    <xf numFmtId="0" fontId="9" fillId="7" borderId="34" xfId="0" applyFont="1" applyFill="1" applyBorder="1" applyAlignment="1" applyProtection="1">
      <alignment horizontal="left"/>
      <protection locked="0"/>
    </xf>
    <xf numFmtId="5" fontId="2" fillId="0" borderId="13" xfId="0" applyNumberFormat="1" applyFont="1" applyFill="1" applyBorder="1" applyAlignment="1">
      <alignment horizontal="left"/>
    </xf>
    <xf numFmtId="5" fontId="2" fillId="0" borderId="1" xfId="0" applyNumberFormat="1" applyFont="1" applyFill="1" applyBorder="1" applyAlignment="1">
      <alignment horizontal="left"/>
    </xf>
    <xf numFmtId="5" fontId="1" fillId="5" borderId="22" xfId="0" applyNumberFormat="1" applyFont="1" applyFill="1" applyBorder="1" applyAlignment="1">
      <alignment horizontal="left"/>
    </xf>
    <xf numFmtId="5" fontId="1" fillId="5" borderId="23" xfId="0" applyNumberFormat="1" applyFont="1" applyFill="1" applyBorder="1" applyAlignment="1">
      <alignment horizontal="left"/>
    </xf>
    <xf numFmtId="0" fontId="6" fillId="3" borderId="7" xfId="0" applyNumberFormat="1" applyFont="1" applyFill="1" applyBorder="1" applyAlignment="1">
      <alignment horizontal="left"/>
    </xf>
    <xf numFmtId="0" fontId="6" fillId="3" borderId="0" xfId="0" applyNumberFormat="1" applyFont="1" applyFill="1" applyBorder="1" applyAlignment="1">
      <alignment horizontal="left"/>
    </xf>
    <xf numFmtId="0" fontId="6" fillId="3" borderId="8" xfId="0" applyNumberFormat="1" applyFont="1" applyFill="1" applyBorder="1" applyAlignment="1">
      <alignment horizontal="left"/>
    </xf>
    <xf numFmtId="0" fontId="6" fillId="3" borderId="9" xfId="0" applyNumberFormat="1" applyFont="1" applyFill="1" applyBorder="1" applyAlignment="1">
      <alignment horizontal="left"/>
    </xf>
    <xf numFmtId="0" fontId="7" fillId="5" borderId="7" xfId="0" applyNumberFormat="1" applyFont="1" applyFill="1" applyBorder="1" applyAlignment="1">
      <alignment horizontal="left"/>
    </xf>
    <xf numFmtId="0" fontId="7" fillId="5" borderId="0" xfId="0" applyNumberFormat="1" applyFont="1" applyFill="1" applyBorder="1" applyAlignment="1">
      <alignment horizontal="left"/>
    </xf>
    <xf numFmtId="0" fontId="7" fillId="5" borderId="11" xfId="0" applyNumberFormat="1" applyFont="1" applyFill="1" applyBorder="1" applyAlignment="1">
      <alignment horizontal="left"/>
    </xf>
    <xf numFmtId="0" fontId="7" fillId="5" borderId="12" xfId="0" applyNumberFormat="1" applyFont="1" applyFill="1" applyBorder="1" applyAlignment="1">
      <alignment horizontal="left"/>
    </xf>
    <xf numFmtId="0" fontId="2" fillId="0" borderId="13" xfId="0" applyNumberFormat="1" applyFont="1" applyFill="1" applyBorder="1" applyAlignment="1">
      <alignment horizontal="left"/>
    </xf>
    <xf numFmtId="0" fontId="2" fillId="0" borderId="1" xfId="0" applyNumberFormat="1" applyFont="1" applyFill="1" applyBorder="1" applyAlignment="1">
      <alignment horizontal="left"/>
    </xf>
    <xf numFmtId="5" fontId="2" fillId="5" borderId="13" xfId="0" applyNumberFormat="1" applyFont="1" applyFill="1" applyBorder="1" applyAlignment="1">
      <alignment horizontal="left"/>
    </xf>
    <xf numFmtId="5" fontId="2" fillId="5" borderId="1" xfId="0" applyNumberFormat="1" applyFont="1" applyFill="1" applyBorder="1" applyAlignment="1">
      <alignment horizontal="left"/>
    </xf>
  </cellXfs>
  <cellStyles count="3">
    <cellStyle name="Comma" xfId="1" builtinId="3"/>
    <cellStyle name="Currency" xfId="2" builtinId="4"/>
    <cellStyle name="Normal" xfId="0" builtinId="0"/>
  </cellStyles>
  <dxfs count="30">
    <dxf>
      <fill>
        <patternFill>
          <bgColor theme="2" tint="-9.9948118533890809E-2"/>
        </patternFill>
      </fill>
    </dxf>
    <dxf>
      <fill>
        <patternFill>
          <bgColor rgb="FFFFFF99"/>
        </patternFill>
      </fill>
    </dxf>
    <dxf>
      <fill>
        <patternFill>
          <bgColor theme="2" tint="-9.9948118533890809E-2"/>
        </patternFill>
      </fill>
    </dxf>
    <dxf>
      <fill>
        <patternFill>
          <bgColor rgb="FFFFFF99"/>
        </patternFill>
      </fill>
    </dxf>
    <dxf>
      <fill>
        <patternFill>
          <bgColor theme="2" tint="-9.9948118533890809E-2"/>
        </patternFill>
      </fill>
    </dxf>
    <dxf>
      <fill>
        <patternFill>
          <bgColor rgb="FFFFFF99"/>
        </patternFill>
      </fill>
    </dxf>
    <dxf>
      <fill>
        <patternFill>
          <bgColor theme="2" tint="-9.9948118533890809E-2"/>
        </patternFill>
      </fill>
    </dxf>
    <dxf>
      <fill>
        <patternFill>
          <bgColor rgb="FFFFFF99"/>
        </patternFill>
      </fill>
    </dxf>
    <dxf>
      <fill>
        <patternFill>
          <bgColor theme="2" tint="-9.9948118533890809E-2"/>
        </patternFill>
      </fill>
    </dxf>
    <dxf>
      <fill>
        <patternFill>
          <bgColor rgb="FFFFFF99"/>
        </patternFill>
      </fill>
    </dxf>
    <dxf>
      <fill>
        <patternFill>
          <bgColor rgb="FFFFFF99"/>
        </patternFill>
      </fill>
    </dxf>
    <dxf>
      <fill>
        <patternFill>
          <bgColor theme="2" tint="-9.9948118533890809E-2"/>
        </patternFill>
      </fill>
    </dxf>
    <dxf>
      <fill>
        <patternFill>
          <bgColor theme="2" tint="-9.9948118533890809E-2"/>
        </patternFill>
      </fill>
    </dxf>
    <dxf>
      <fill>
        <patternFill>
          <bgColor rgb="FFFFFF99"/>
        </patternFill>
      </fill>
    </dxf>
    <dxf>
      <fill>
        <patternFill>
          <bgColor theme="2" tint="-9.9948118533890809E-2"/>
        </patternFill>
      </fill>
    </dxf>
    <dxf>
      <fill>
        <patternFill>
          <bgColor rgb="FFFFFF99"/>
        </patternFill>
      </fill>
    </dxf>
    <dxf>
      <fill>
        <patternFill>
          <bgColor rgb="FFFFFF99"/>
        </patternFill>
      </fill>
    </dxf>
    <dxf>
      <fill>
        <patternFill>
          <bgColor theme="2" tint="-9.9948118533890809E-2"/>
        </patternFill>
      </fill>
    </dxf>
    <dxf>
      <fill>
        <patternFill>
          <bgColor theme="2" tint="-9.9948118533890809E-2"/>
        </patternFill>
      </fill>
    </dxf>
    <dxf>
      <fill>
        <patternFill>
          <bgColor rgb="FFFFFF99"/>
        </patternFill>
      </fill>
    </dxf>
    <dxf>
      <fill>
        <patternFill>
          <bgColor theme="2" tint="-9.9948118533890809E-2"/>
        </patternFill>
      </fill>
    </dxf>
    <dxf>
      <fill>
        <patternFill>
          <bgColor rgb="FFFFFF99"/>
        </patternFill>
      </fill>
    </dxf>
    <dxf>
      <fill>
        <patternFill>
          <bgColor theme="2" tint="-9.9948118533890809E-2"/>
        </patternFill>
      </fill>
    </dxf>
    <dxf>
      <fill>
        <patternFill>
          <bgColor rgb="FFFFFF99"/>
        </patternFill>
      </fill>
    </dxf>
    <dxf>
      <fill>
        <patternFill>
          <bgColor theme="2" tint="-9.9948118533890809E-2"/>
        </patternFill>
      </fill>
    </dxf>
    <dxf>
      <fill>
        <patternFill>
          <bgColor rgb="FFFFFF99"/>
        </patternFill>
      </fill>
    </dxf>
    <dxf>
      <font>
        <color rgb="FFFF0000"/>
      </font>
    </dxf>
    <dxf>
      <font>
        <color rgb="FFFF0000"/>
      </font>
    </dxf>
    <dxf>
      <font>
        <color rgb="FFFF0000"/>
      </font>
    </dxf>
    <dxf>
      <font>
        <color rgb="FFFF0000"/>
      </font>
    </dxf>
  </dxfs>
  <tableStyles count="0" defaultTableStyle="TableStyleMedium9" defaultPivotStyle="PivotStyleLight16"/>
  <colors>
    <mruColors>
      <color rgb="FFFFFF99"/>
      <color rgb="FFFFFFA3"/>
      <color rgb="FFFFFFCC"/>
      <color rgb="FF969696"/>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3</xdr:row>
      <xdr:rowOff>200025</xdr:rowOff>
    </xdr:to>
    <xdr:pic>
      <xdr:nvPicPr>
        <xdr:cNvPr id="2" name="Picture 1" descr="FMA Logo-Tagline DIGITAL.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1876425" cy="971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5"/>
  <sheetViews>
    <sheetView workbookViewId="0">
      <selection activeCell="A5" sqref="A5:B5"/>
    </sheetView>
  </sheetViews>
  <sheetFormatPr defaultRowHeight="12.75" x14ac:dyDescent="0.2"/>
  <cols>
    <col min="1" max="1" width="25" style="100" bestFit="1" customWidth="1"/>
    <col min="2" max="2" width="93" style="100" customWidth="1"/>
    <col min="3" max="3" width="18.85546875" style="101" customWidth="1"/>
    <col min="4" max="4" width="10.7109375" style="101" customWidth="1"/>
    <col min="5" max="5" width="13.5703125" style="100" customWidth="1"/>
    <col min="6" max="6" width="10.42578125" style="101" bestFit="1" customWidth="1"/>
    <col min="7" max="7" width="9.28515625" style="100" bestFit="1" customWidth="1"/>
    <col min="8" max="16384" width="9.140625" style="100"/>
  </cols>
  <sheetData>
    <row r="1" spans="1:6" s="99" customFormat="1" ht="20.25" x14ac:dyDescent="0.3">
      <c r="B1" s="98"/>
    </row>
    <row r="2" spans="1:6" s="99" customFormat="1" ht="20.25" x14ac:dyDescent="0.3">
      <c r="B2" s="98"/>
    </row>
    <row r="3" spans="1:6" s="99" customFormat="1" ht="20.25" x14ac:dyDescent="0.3">
      <c r="B3" s="98"/>
    </row>
    <row r="4" spans="1:6" s="99" customFormat="1" ht="20.25" x14ac:dyDescent="0.3">
      <c r="B4" s="98"/>
    </row>
    <row r="5" spans="1:6" s="99" customFormat="1" ht="18" x14ac:dyDescent="0.25">
      <c r="A5" s="184" t="s">
        <v>32</v>
      </c>
      <c r="B5" s="185"/>
    </row>
    <row r="6" spans="1:6" s="99" customFormat="1" ht="42" customHeight="1" x14ac:dyDescent="0.2">
      <c r="A6" s="186" t="s">
        <v>33</v>
      </c>
      <c r="B6" s="187"/>
    </row>
    <row r="7" spans="1:6" s="99" customFormat="1" ht="15" customHeight="1" x14ac:dyDescent="0.2">
      <c r="A7" s="188" t="s">
        <v>34</v>
      </c>
      <c r="B7" s="188"/>
    </row>
    <row r="8" spans="1:6" s="99" customFormat="1" ht="15" customHeight="1" x14ac:dyDescent="0.2">
      <c r="A8" s="125"/>
    </row>
    <row r="9" spans="1:6" s="99" customFormat="1" ht="15" customHeight="1" x14ac:dyDescent="0.2">
      <c r="A9" s="108"/>
      <c r="B9" s="112" t="s">
        <v>37</v>
      </c>
      <c r="C9" s="112" t="s">
        <v>38</v>
      </c>
    </row>
    <row r="10" spans="1:6" s="99" customFormat="1" ht="15" customHeight="1" x14ac:dyDescent="0.2">
      <c r="A10" s="127" t="s">
        <v>72</v>
      </c>
    </row>
    <row r="11" spans="1:6" ht="37.5" customHeight="1" x14ac:dyDescent="0.2">
      <c r="A11" s="109" t="s">
        <v>97</v>
      </c>
      <c r="B11" s="113" t="s">
        <v>41</v>
      </c>
      <c r="C11" s="110" t="s">
        <v>70</v>
      </c>
    </row>
    <row r="12" spans="1:6" ht="37.5" customHeight="1" x14ac:dyDescent="0.2">
      <c r="A12" s="147" t="s">
        <v>98</v>
      </c>
      <c r="B12" s="113" t="s">
        <v>99</v>
      </c>
      <c r="C12" s="110" t="s">
        <v>71</v>
      </c>
    </row>
    <row r="13" spans="1:6" ht="23.25" customHeight="1" x14ac:dyDescent="0.2">
      <c r="A13" s="109" t="s">
        <v>27</v>
      </c>
      <c r="B13" s="113" t="s">
        <v>36</v>
      </c>
      <c r="C13" s="110" t="s">
        <v>100</v>
      </c>
    </row>
    <row r="14" spans="1:6" ht="60.75" customHeight="1" x14ac:dyDescent="0.2">
      <c r="A14" s="109" t="s">
        <v>30</v>
      </c>
      <c r="B14" s="113" t="s">
        <v>81</v>
      </c>
      <c r="C14" s="110" t="s">
        <v>82</v>
      </c>
    </row>
    <row r="15" spans="1:6" ht="24" customHeight="1" x14ac:dyDescent="0.2">
      <c r="A15" s="109" t="s">
        <v>83</v>
      </c>
      <c r="B15" s="113" t="s">
        <v>39</v>
      </c>
      <c r="C15" s="110" t="s">
        <v>45</v>
      </c>
    </row>
    <row r="16" spans="1:6" ht="66.75" customHeight="1" x14ac:dyDescent="0.2">
      <c r="A16" s="109" t="s">
        <v>40</v>
      </c>
      <c r="B16" s="113" t="s">
        <v>103</v>
      </c>
      <c r="C16" s="110" t="s">
        <v>102</v>
      </c>
      <c r="D16" s="100"/>
      <c r="F16" s="100"/>
    </row>
    <row r="17" spans="1:6" x14ac:dyDescent="0.2">
      <c r="A17" s="109"/>
      <c r="B17" s="113"/>
      <c r="C17" s="110"/>
      <c r="D17" s="100"/>
      <c r="F17" s="100"/>
    </row>
    <row r="18" spans="1:6" x14ac:dyDescent="0.2">
      <c r="A18" s="128" t="s">
        <v>42</v>
      </c>
      <c r="B18" s="113"/>
      <c r="C18" s="110"/>
      <c r="D18" s="100"/>
      <c r="F18" s="100"/>
    </row>
    <row r="19" spans="1:6" x14ac:dyDescent="0.2">
      <c r="A19" s="109"/>
      <c r="B19" s="113"/>
      <c r="C19" s="110"/>
      <c r="D19" s="100"/>
      <c r="F19" s="100"/>
    </row>
    <row r="20" spans="1:6" ht="30.75" customHeight="1" x14ac:dyDescent="0.2">
      <c r="A20" s="109" t="s">
        <v>43</v>
      </c>
      <c r="B20" s="113" t="s">
        <v>104</v>
      </c>
      <c r="C20" s="110" t="s">
        <v>89</v>
      </c>
      <c r="D20" s="100"/>
      <c r="F20" s="100"/>
    </row>
    <row r="21" spans="1:6" ht="66.75" customHeight="1" x14ac:dyDescent="0.2">
      <c r="A21" s="109" t="s">
        <v>44</v>
      </c>
      <c r="B21" s="113" t="s">
        <v>105</v>
      </c>
      <c r="C21" s="110" t="s">
        <v>90</v>
      </c>
      <c r="D21" s="100"/>
      <c r="F21" s="100"/>
    </row>
    <row r="22" spans="1:6" x14ac:dyDescent="0.2">
      <c r="A22" s="109"/>
      <c r="B22" s="113"/>
      <c r="C22" s="110"/>
      <c r="D22" s="100"/>
      <c r="F22" s="100"/>
    </row>
    <row r="23" spans="1:6" x14ac:dyDescent="0.2">
      <c r="A23" s="128" t="s">
        <v>73</v>
      </c>
      <c r="B23" s="113"/>
      <c r="C23" s="110"/>
      <c r="D23" s="100"/>
      <c r="F23" s="100"/>
    </row>
    <row r="24" spans="1:6" x14ac:dyDescent="0.2">
      <c r="A24" s="109"/>
      <c r="B24" s="113"/>
      <c r="C24" s="110"/>
      <c r="D24" s="100"/>
      <c r="F24" s="100"/>
    </row>
    <row r="25" spans="1:6" ht="52.5" customHeight="1" x14ac:dyDescent="0.2">
      <c r="A25" s="190" t="s">
        <v>84</v>
      </c>
      <c r="B25" s="113" t="s">
        <v>107</v>
      </c>
      <c r="C25" s="183" t="s">
        <v>102</v>
      </c>
      <c r="D25" s="100"/>
      <c r="F25" s="100"/>
    </row>
    <row r="26" spans="1:6" ht="89.25" customHeight="1" x14ac:dyDescent="0.2">
      <c r="A26" s="190"/>
      <c r="B26" s="113" t="s">
        <v>106</v>
      </c>
      <c r="C26" s="183"/>
      <c r="D26" s="100"/>
      <c r="F26" s="100"/>
    </row>
    <row r="27" spans="1:6" ht="52.5" customHeight="1" x14ac:dyDescent="0.2">
      <c r="A27" s="179" t="s">
        <v>108</v>
      </c>
      <c r="B27" s="113" t="s">
        <v>109</v>
      </c>
      <c r="C27" s="110" t="s">
        <v>71</v>
      </c>
      <c r="D27" s="100"/>
      <c r="F27" s="100"/>
    </row>
    <row r="28" spans="1:6" ht="52.5" customHeight="1" x14ac:dyDescent="0.2">
      <c r="A28" s="179" t="s">
        <v>93</v>
      </c>
      <c r="B28" s="113" t="s">
        <v>114</v>
      </c>
      <c r="C28" s="110" t="s">
        <v>110</v>
      </c>
      <c r="D28" s="100"/>
      <c r="F28" s="100"/>
    </row>
    <row r="29" spans="1:6" ht="40.5" customHeight="1" x14ac:dyDescent="0.2">
      <c r="A29" s="179" t="s">
        <v>92</v>
      </c>
      <c r="B29" s="113" t="s">
        <v>111</v>
      </c>
      <c r="C29" s="110" t="s">
        <v>46</v>
      </c>
      <c r="D29" s="100"/>
      <c r="F29" s="100"/>
    </row>
    <row r="30" spans="1:6" ht="54" customHeight="1" x14ac:dyDescent="0.2">
      <c r="A30" s="179" t="s">
        <v>96</v>
      </c>
      <c r="B30" s="113" t="s">
        <v>113</v>
      </c>
      <c r="C30" s="110" t="s">
        <v>112</v>
      </c>
      <c r="D30" s="100"/>
      <c r="F30" s="100"/>
    </row>
    <row r="31" spans="1:6" x14ac:dyDescent="0.2">
      <c r="A31" s="109"/>
      <c r="B31" s="113"/>
      <c r="C31" s="110"/>
      <c r="D31" s="100"/>
      <c r="F31" s="100"/>
    </row>
    <row r="32" spans="1:6" ht="12.75" customHeight="1" x14ac:dyDescent="0.2">
      <c r="A32" s="189" t="s">
        <v>91</v>
      </c>
      <c r="B32" s="189"/>
      <c r="C32" s="110"/>
      <c r="D32" s="100"/>
      <c r="F32" s="100"/>
    </row>
    <row r="33" spans="1:6" x14ac:dyDescent="0.2">
      <c r="A33" s="189"/>
      <c r="B33" s="189"/>
      <c r="C33" s="110"/>
      <c r="D33" s="100"/>
      <c r="F33" s="100"/>
    </row>
    <row r="34" spans="1:6" x14ac:dyDescent="0.2">
      <c r="A34" s="189"/>
      <c r="B34" s="189"/>
      <c r="C34" s="110"/>
      <c r="D34" s="100"/>
      <c r="F34" s="100"/>
    </row>
    <row r="35" spans="1:6" x14ac:dyDescent="0.2">
      <c r="A35" s="189"/>
      <c r="B35" s="189"/>
      <c r="C35" s="110"/>
      <c r="D35" s="100"/>
      <c r="F35" s="100"/>
    </row>
    <row r="36" spans="1:6" x14ac:dyDescent="0.2">
      <c r="A36" s="189"/>
      <c r="B36" s="189"/>
      <c r="C36" s="110"/>
      <c r="D36" s="100"/>
      <c r="F36" s="100"/>
    </row>
    <row r="37" spans="1:6" x14ac:dyDescent="0.2">
      <c r="A37" s="189"/>
      <c r="B37" s="189"/>
      <c r="C37" s="110"/>
      <c r="D37" s="100"/>
      <c r="F37" s="100"/>
    </row>
    <row r="38" spans="1:6" x14ac:dyDescent="0.2">
      <c r="A38" s="189"/>
      <c r="B38" s="189"/>
      <c r="C38" s="111"/>
      <c r="D38" s="100"/>
      <c r="F38" s="100"/>
    </row>
    <row r="39" spans="1:6" x14ac:dyDescent="0.2">
      <c r="A39" s="189"/>
      <c r="B39" s="189"/>
      <c r="C39" s="111"/>
      <c r="D39" s="100"/>
      <c r="F39" s="100"/>
    </row>
    <row r="40" spans="1:6" x14ac:dyDescent="0.2">
      <c r="A40" s="189"/>
      <c r="B40" s="189"/>
      <c r="C40" s="111"/>
      <c r="D40" s="100"/>
      <c r="F40" s="100"/>
    </row>
    <row r="41" spans="1:6" x14ac:dyDescent="0.2">
      <c r="A41" s="103"/>
      <c r="B41" s="102"/>
      <c r="D41" s="100"/>
      <c r="F41" s="100"/>
    </row>
    <row r="42" spans="1:6" x14ac:dyDescent="0.2">
      <c r="A42" s="178" t="s">
        <v>95</v>
      </c>
      <c r="B42" s="1"/>
      <c r="D42" s="100"/>
      <c r="F42" s="100"/>
    </row>
    <row r="43" spans="1:6" x14ac:dyDescent="0.2">
      <c r="A43" s="103"/>
      <c r="D43" s="100"/>
      <c r="F43" s="100"/>
    </row>
    <row r="44" spans="1:6" x14ac:dyDescent="0.2">
      <c r="A44" s="103"/>
      <c r="D44" s="100"/>
      <c r="F44" s="100"/>
    </row>
    <row r="45" spans="1:6" x14ac:dyDescent="0.2">
      <c r="A45" s="103"/>
      <c r="D45" s="100"/>
      <c r="F45" s="100"/>
    </row>
  </sheetData>
  <mergeCells count="6">
    <mergeCell ref="C25:C26"/>
    <mergeCell ref="A5:B5"/>
    <mergeCell ref="A6:B6"/>
    <mergeCell ref="A7:B7"/>
    <mergeCell ref="A32:B40"/>
    <mergeCell ref="A25:A26"/>
  </mergeCells>
  <pageMargins left="0.7" right="0.7" top="0.75" bottom="0.75" header="0.3" footer="0.3"/>
  <pageSetup scale="6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69"/>
  <sheetViews>
    <sheetView showGridLines="0" tabSelected="1" zoomScale="80" zoomScaleNormal="80" workbookViewId="0">
      <pane xSplit="3" ySplit="9" topLeftCell="D10" activePane="bottomRight" state="frozen"/>
      <selection pane="topRight" activeCell="E1" sqref="E1"/>
      <selection pane="bottomLeft" activeCell="A8" sqref="A8"/>
      <selection pane="bottomRight" activeCell="D3" sqref="D3"/>
    </sheetView>
  </sheetViews>
  <sheetFormatPr defaultRowHeight="12.75" outlineLevelRow="1" outlineLevelCol="1" x14ac:dyDescent="0.2"/>
  <cols>
    <col min="1" max="2" width="5.5703125" style="1" customWidth="1"/>
    <col min="3" max="3" width="25.5703125" style="1" customWidth="1"/>
    <col min="4" max="4" width="12.42578125" style="1" customWidth="1"/>
    <col min="5" max="5" width="11.28515625" style="1" customWidth="1"/>
    <col min="6" max="17" width="9.140625" style="1" customWidth="1"/>
    <col min="18" max="18" width="8" style="1" hidden="1" customWidth="1" outlineLevel="1"/>
    <col min="19" max="19" width="12.140625" style="1" customWidth="1" collapsed="1"/>
    <col min="20" max="20" width="1" style="53" customWidth="1"/>
    <col min="21" max="21" width="12.140625" style="1" customWidth="1"/>
    <col min="22" max="23" width="12.28515625" style="1" customWidth="1"/>
    <col min="24" max="16384" width="9.140625" style="1"/>
  </cols>
  <sheetData>
    <row r="1" spans="1:23" ht="17.25" thickBot="1" x14ac:dyDescent="0.3">
      <c r="B1" s="129"/>
      <c r="C1" s="129"/>
      <c r="D1" s="129"/>
      <c r="E1" s="129"/>
      <c r="F1" s="129"/>
      <c r="G1" s="126" t="s">
        <v>80</v>
      </c>
      <c r="H1" s="200"/>
      <c r="I1" s="200"/>
      <c r="J1" s="200"/>
      <c r="K1" s="200"/>
      <c r="L1" s="200"/>
      <c r="M1" s="200"/>
      <c r="N1" s="129"/>
      <c r="O1" s="129"/>
      <c r="P1" s="129"/>
      <c r="Q1" s="129"/>
      <c r="R1" s="129"/>
      <c r="S1" s="129"/>
      <c r="T1" s="129"/>
      <c r="U1" s="129"/>
      <c r="V1" s="129"/>
      <c r="W1" s="129"/>
    </row>
    <row r="2" spans="1:23" ht="17.25" thickBot="1" x14ac:dyDescent="0.3">
      <c r="A2" s="90"/>
      <c r="B2" s="90"/>
      <c r="C2" s="90"/>
      <c r="D2" s="90"/>
      <c r="E2" s="90"/>
      <c r="F2" s="90"/>
      <c r="O2" s="90"/>
      <c r="P2" s="97" t="s">
        <v>31</v>
      </c>
      <c r="Q2" s="90"/>
      <c r="R2" s="90"/>
      <c r="S2" s="90"/>
      <c r="T2" s="90"/>
      <c r="U2" s="90"/>
      <c r="V2" s="90"/>
      <c r="W2" s="90"/>
    </row>
    <row r="3" spans="1:23" ht="16.5" x14ac:dyDescent="0.25">
      <c r="C3" s="95" t="s">
        <v>35</v>
      </c>
      <c r="D3" s="137">
        <v>42736</v>
      </c>
      <c r="F3" s="91"/>
      <c r="J3" s="90"/>
      <c r="K3" s="90"/>
      <c r="L3" s="90"/>
      <c r="M3" s="90"/>
      <c r="N3" s="90"/>
      <c r="O3" s="90"/>
      <c r="P3" s="192" t="s">
        <v>10</v>
      </c>
      <c r="Q3" s="193"/>
      <c r="R3" s="193"/>
      <c r="S3" s="194"/>
      <c r="T3" s="90"/>
      <c r="U3" s="90"/>
      <c r="V3" s="90"/>
      <c r="W3" s="90"/>
    </row>
    <row r="4" spans="1:23" ht="17.25" thickBot="1" x14ac:dyDescent="0.3">
      <c r="C4" s="95" t="s">
        <v>94</v>
      </c>
      <c r="D4" s="137"/>
      <c r="F4" s="91"/>
      <c r="J4" s="90"/>
      <c r="K4" s="90"/>
      <c r="L4" s="90"/>
      <c r="M4" s="90"/>
      <c r="N4" s="90"/>
      <c r="O4" s="90"/>
      <c r="P4" s="195" t="s">
        <v>11</v>
      </c>
      <c r="Q4" s="196"/>
      <c r="R4" s="196"/>
      <c r="S4" s="197"/>
      <c r="T4" s="90"/>
      <c r="U4" s="90"/>
      <c r="V4" s="90"/>
      <c r="W4" s="90"/>
    </row>
    <row r="5" spans="1:23" ht="16.5" x14ac:dyDescent="0.25">
      <c r="C5" s="94" t="s">
        <v>27</v>
      </c>
      <c r="D5" s="138"/>
      <c r="F5" s="91"/>
      <c r="J5" s="90"/>
      <c r="K5" s="90"/>
      <c r="L5" s="90"/>
      <c r="M5" s="90"/>
      <c r="N5" s="90"/>
      <c r="O5" s="90"/>
      <c r="P5" s="90"/>
      <c r="Q5" s="90"/>
      <c r="R5" s="90"/>
      <c r="S5" s="90"/>
      <c r="T5" s="90"/>
      <c r="U5" s="90"/>
      <c r="V5" s="90"/>
      <c r="W5" s="90"/>
    </row>
    <row r="6" spans="1:23" ht="11.25" hidden="1" customHeight="1" x14ac:dyDescent="0.25">
      <c r="A6" s="90"/>
      <c r="B6" s="90"/>
      <c r="C6" s="90"/>
      <c r="D6" s="90"/>
      <c r="F6" s="1" t="b">
        <f>IF(I6=F10,F7,IF(I6=G10,G7,IF(I6=H10,H7,IF(I6=I10,I7,IF(I6=J10,J7,IF(I6=K10,K7,IF(I6=L10,L7,IF(I6=M10,M7,IF(I6=N10,N7,IF(I6=O10,O7,IF(I6=P10,P7,IF(I6=Q10,Q7))))))))))))</f>
        <v>0</v>
      </c>
      <c r="I6" s="1">
        <f>IF(D4=0,0,MONTH(D4))</f>
        <v>0</v>
      </c>
      <c r="O6" s="90"/>
      <c r="P6" s="90"/>
      <c r="Q6" s="90"/>
      <c r="R6" s="90"/>
      <c r="S6" s="90"/>
      <c r="T6" s="90"/>
      <c r="U6" s="90"/>
      <c r="V6" s="90"/>
      <c r="W6" s="90"/>
    </row>
    <row r="7" spans="1:23" ht="15" hidden="1" customHeight="1" x14ac:dyDescent="0.2">
      <c r="F7" s="1">
        <v>1</v>
      </c>
      <c r="G7" s="1">
        <v>2</v>
      </c>
      <c r="H7" s="1">
        <v>3</v>
      </c>
      <c r="I7" s="1">
        <v>4</v>
      </c>
      <c r="J7" s="1">
        <v>5</v>
      </c>
      <c r="K7" s="1">
        <v>6</v>
      </c>
      <c r="L7" s="1">
        <v>7</v>
      </c>
      <c r="M7" s="1">
        <v>8</v>
      </c>
      <c r="N7" s="1">
        <v>9</v>
      </c>
      <c r="O7" s="1">
        <v>10</v>
      </c>
      <c r="P7" s="1">
        <v>11</v>
      </c>
      <c r="Q7" s="1">
        <v>12</v>
      </c>
    </row>
    <row r="8" spans="1:23" ht="15" customHeight="1" thickBot="1" x14ac:dyDescent="0.25"/>
    <row r="9" spans="1:23" s="9" customFormat="1" ht="27.75" customHeight="1" x14ac:dyDescent="0.2">
      <c r="A9" s="15"/>
      <c r="B9" s="16"/>
      <c r="C9" s="16"/>
      <c r="D9" s="106" t="s">
        <v>83</v>
      </c>
      <c r="E9" s="107" t="s">
        <v>101</v>
      </c>
      <c r="F9" s="104">
        <f>EDATE($D$3,0)</f>
        <v>42736</v>
      </c>
      <c r="G9" s="104">
        <f>EDATE($D$3,1)</f>
        <v>42767</v>
      </c>
      <c r="H9" s="104">
        <f>EDATE($D$3,2)</f>
        <v>42795</v>
      </c>
      <c r="I9" s="104">
        <f>EDATE($D$3,3)</f>
        <v>42826</v>
      </c>
      <c r="J9" s="104">
        <f>EDATE($D$3,4)</f>
        <v>42856</v>
      </c>
      <c r="K9" s="104">
        <f>EDATE($D$3,5)</f>
        <v>42887</v>
      </c>
      <c r="L9" s="104">
        <f>EDATE($D$3,6)</f>
        <v>42917</v>
      </c>
      <c r="M9" s="104">
        <f>EDATE($D$3,7)</f>
        <v>42948</v>
      </c>
      <c r="N9" s="104">
        <f>EDATE($D$3,8)</f>
        <v>42979</v>
      </c>
      <c r="O9" s="104">
        <f>EDATE($D$3,9)</f>
        <v>43009</v>
      </c>
      <c r="P9" s="104">
        <f>EDATE($D$3,10)</f>
        <v>43040</v>
      </c>
      <c r="Q9" s="104">
        <f>EDATE($D$3,11)</f>
        <v>43070</v>
      </c>
      <c r="R9" s="17" t="s">
        <v>16</v>
      </c>
      <c r="S9" s="54" t="s">
        <v>24</v>
      </c>
      <c r="T9" s="65"/>
      <c r="U9" s="145" t="s">
        <v>93</v>
      </c>
      <c r="V9" s="145" t="s">
        <v>92</v>
      </c>
      <c r="W9" s="150" t="s">
        <v>96</v>
      </c>
    </row>
    <row r="10" spans="1:23" s="10" customFormat="1" x14ac:dyDescent="0.2">
      <c r="A10" s="205" t="s">
        <v>12</v>
      </c>
      <c r="B10" s="206"/>
      <c r="C10" s="206"/>
      <c r="D10" s="18"/>
      <c r="E10" s="18"/>
      <c r="F10" s="180">
        <f>MONTH(F9)</f>
        <v>1</v>
      </c>
      <c r="G10" s="180">
        <f t="shared" ref="G10:Q10" si="0">MONTH(G9)</f>
        <v>2</v>
      </c>
      <c r="H10" s="180">
        <f t="shared" si="0"/>
        <v>3</v>
      </c>
      <c r="I10" s="180">
        <f t="shared" si="0"/>
        <v>4</v>
      </c>
      <c r="J10" s="180">
        <f t="shared" si="0"/>
        <v>5</v>
      </c>
      <c r="K10" s="180">
        <f t="shared" si="0"/>
        <v>6</v>
      </c>
      <c r="L10" s="180">
        <f t="shared" si="0"/>
        <v>7</v>
      </c>
      <c r="M10" s="180">
        <f t="shared" si="0"/>
        <v>8</v>
      </c>
      <c r="N10" s="180">
        <f t="shared" si="0"/>
        <v>9</v>
      </c>
      <c r="O10" s="180">
        <f t="shared" si="0"/>
        <v>10</v>
      </c>
      <c r="P10" s="180">
        <f t="shared" si="0"/>
        <v>11</v>
      </c>
      <c r="Q10" s="180">
        <f t="shared" si="0"/>
        <v>12</v>
      </c>
      <c r="R10" s="19"/>
      <c r="S10" s="55"/>
      <c r="T10" s="75"/>
      <c r="U10" s="66"/>
      <c r="V10" s="66"/>
      <c r="W10" s="66"/>
    </row>
    <row r="11" spans="1:23" x14ac:dyDescent="0.2">
      <c r="A11" s="211" t="s">
        <v>20</v>
      </c>
      <c r="B11" s="212"/>
      <c r="C11" s="212"/>
      <c r="D11" s="24"/>
      <c r="E11" s="20"/>
      <c r="F11" s="21"/>
      <c r="G11" s="21"/>
      <c r="H11" s="21"/>
      <c r="I11" s="21"/>
      <c r="J11" s="21"/>
      <c r="K11" s="21"/>
      <c r="L11" s="21"/>
      <c r="M11" s="21"/>
      <c r="N11" s="21"/>
      <c r="O11" s="21"/>
      <c r="P11" s="21"/>
      <c r="Q11" s="21"/>
      <c r="R11" s="21"/>
      <c r="S11" s="56"/>
      <c r="T11" s="75"/>
      <c r="U11" s="140"/>
      <c r="V11" s="140"/>
      <c r="W11" s="67"/>
    </row>
    <row r="12" spans="1:23" x14ac:dyDescent="0.2">
      <c r="A12" s="22"/>
      <c r="B12" s="2" t="s">
        <v>0</v>
      </c>
      <c r="D12" s="27"/>
      <c r="E12" s="174"/>
      <c r="F12" s="133"/>
      <c r="G12" s="133"/>
      <c r="H12" s="133"/>
      <c r="I12" s="133"/>
      <c r="J12" s="133"/>
      <c r="K12" s="133"/>
      <c r="L12" s="133"/>
      <c r="M12" s="133"/>
      <c r="N12" s="133"/>
      <c r="O12" s="133"/>
      <c r="P12" s="133"/>
      <c r="Q12" s="133"/>
      <c r="R12" s="133"/>
      <c r="S12" s="57">
        <f>SUM(F12:R12)</f>
        <v>0</v>
      </c>
      <c r="T12" s="76"/>
      <c r="U12" s="146" t="b">
        <f>IF($F$6=$F$7,SUM(F12),IF($F$6=$G$7,SUM(F12:G12),IF($F$6=$H$7,SUM(F12:H12),IF($F$6=$I$7,SUM(F12:I12),IF($F$6=$J$7,SUM(F12:J12),IF($F$6=$K$7,SUM(F12:K12),IF($F$6=$L$7,SUM(F12:L12),IF($F$6=$M$7,SUM(F12:M12),IF($F$6=$N$7,SUM(F12:N12),IF($F$6=$O$7,SUM(F12:O12),IF($F$6=$P$7,SUM(F12:P12),IF($F$6=$Q$7,SUM(F12:Q12)))))))))))))</f>
        <v>0</v>
      </c>
      <c r="V12" s="146">
        <f>IFERROR(E12-U12," ")</f>
        <v>0</v>
      </c>
      <c r="W12" s="155">
        <f t="shared" ref="W12:W32" si="1">S12-E12</f>
        <v>0</v>
      </c>
    </row>
    <row r="13" spans="1:23" outlineLevel="1" x14ac:dyDescent="0.2">
      <c r="A13" s="22"/>
      <c r="C13" s="3" t="s">
        <v>74</v>
      </c>
      <c r="D13" s="27"/>
      <c r="E13" s="174"/>
      <c r="F13" s="133"/>
      <c r="G13" s="133"/>
      <c r="H13" s="133"/>
      <c r="I13" s="133"/>
      <c r="J13" s="133"/>
      <c r="K13" s="133"/>
      <c r="L13" s="133"/>
      <c r="M13" s="133"/>
      <c r="N13" s="133"/>
      <c r="O13" s="133"/>
      <c r="P13" s="133"/>
      <c r="Q13" s="133"/>
      <c r="R13" s="133"/>
      <c r="S13" s="57">
        <f t="shared" ref="S13:S14" si="2">SUM(F13:R13)</f>
        <v>0</v>
      </c>
      <c r="T13" s="76"/>
      <c r="U13" s="146" t="b">
        <f t="shared" ref="U13:U61" si="3">IF($F$6=$F$7,SUM(F13),IF($F$6=$G$7,SUM(F13:G13),IF($F$6=$H$7,SUM(F13:H13),IF($F$6=$I$7,SUM(F13:I13),IF($F$6=$J$7,SUM(F13:J13),IF($F$6=$K$7,SUM(F13:K13),IF($F$6=$L$7,SUM(F13:L13),IF($F$6=$M$7,SUM(F13:M13),IF($F$6=$N$7,SUM(F13:N13),IF($F$6=$O$7,SUM(F13:O13),IF($F$6=$P$7,SUM(F13:P13),IF($F$6=$Q$7,SUM(F13:Q13)))))))))))))</f>
        <v>0</v>
      </c>
      <c r="V13" s="146">
        <f>IFERROR(E13-U13," ")</f>
        <v>0</v>
      </c>
      <c r="W13" s="155">
        <f t="shared" si="1"/>
        <v>0</v>
      </c>
    </row>
    <row r="14" spans="1:23" outlineLevel="1" x14ac:dyDescent="0.2">
      <c r="A14" s="22"/>
      <c r="C14" s="3" t="s">
        <v>74</v>
      </c>
      <c r="D14" s="27"/>
      <c r="E14" s="174"/>
      <c r="F14" s="133"/>
      <c r="G14" s="133"/>
      <c r="H14" s="133"/>
      <c r="I14" s="133"/>
      <c r="J14" s="133"/>
      <c r="K14" s="133"/>
      <c r="L14" s="133"/>
      <c r="M14" s="133"/>
      <c r="N14" s="133"/>
      <c r="O14" s="133"/>
      <c r="P14" s="133"/>
      <c r="Q14" s="133"/>
      <c r="R14" s="133"/>
      <c r="S14" s="57">
        <f t="shared" si="2"/>
        <v>0</v>
      </c>
      <c r="T14" s="76"/>
      <c r="U14" s="146" t="b">
        <f t="shared" si="3"/>
        <v>0</v>
      </c>
      <c r="V14" s="146">
        <f t="shared" ref="V14:V32" si="4">E14-U14</f>
        <v>0</v>
      </c>
      <c r="W14" s="155">
        <f t="shared" si="1"/>
        <v>0</v>
      </c>
    </row>
    <row r="15" spans="1:23" outlineLevel="1" x14ac:dyDescent="0.2">
      <c r="A15" s="22"/>
      <c r="C15" s="3" t="s">
        <v>74</v>
      </c>
      <c r="D15" s="27"/>
      <c r="E15" s="174"/>
      <c r="F15" s="133"/>
      <c r="G15" s="133"/>
      <c r="H15" s="133"/>
      <c r="I15" s="133"/>
      <c r="J15" s="133"/>
      <c r="K15" s="133"/>
      <c r="L15" s="133"/>
      <c r="M15" s="133"/>
      <c r="N15" s="133"/>
      <c r="O15" s="133"/>
      <c r="P15" s="133"/>
      <c r="Q15" s="133"/>
      <c r="R15" s="133"/>
      <c r="S15" s="57">
        <f t="shared" ref="S15:S32" si="5">SUM(F15:R15)</f>
        <v>0</v>
      </c>
      <c r="T15" s="76"/>
      <c r="U15" s="146" t="b">
        <f t="shared" si="3"/>
        <v>0</v>
      </c>
      <c r="V15" s="146">
        <f t="shared" si="4"/>
        <v>0</v>
      </c>
      <c r="W15" s="155">
        <f t="shared" si="1"/>
        <v>0</v>
      </c>
    </row>
    <row r="16" spans="1:23" outlineLevel="1" x14ac:dyDescent="0.2">
      <c r="A16" s="22"/>
      <c r="C16" s="3" t="s">
        <v>74</v>
      </c>
      <c r="D16" s="27"/>
      <c r="E16" s="174"/>
      <c r="F16" s="133"/>
      <c r="G16" s="133"/>
      <c r="H16" s="133"/>
      <c r="I16" s="133"/>
      <c r="J16" s="133"/>
      <c r="K16" s="133"/>
      <c r="L16" s="133"/>
      <c r="M16" s="133"/>
      <c r="N16" s="133"/>
      <c r="O16" s="133"/>
      <c r="P16" s="133"/>
      <c r="Q16" s="133"/>
      <c r="R16" s="133"/>
      <c r="S16" s="57">
        <f t="shared" ref="S16" si="6">SUM(F16:R16)</f>
        <v>0</v>
      </c>
      <c r="T16" s="76"/>
      <c r="U16" s="146" t="b">
        <f t="shared" si="3"/>
        <v>0</v>
      </c>
      <c r="V16" s="146">
        <f t="shared" si="4"/>
        <v>0</v>
      </c>
      <c r="W16" s="155">
        <f t="shared" si="1"/>
        <v>0</v>
      </c>
    </row>
    <row r="17" spans="1:23" outlineLevel="1" x14ac:dyDescent="0.2">
      <c r="A17" s="22"/>
      <c r="C17" s="3" t="s">
        <v>74</v>
      </c>
      <c r="D17" s="27"/>
      <c r="E17" s="174"/>
      <c r="F17" s="133"/>
      <c r="G17" s="133"/>
      <c r="H17" s="133"/>
      <c r="I17" s="133"/>
      <c r="J17" s="133"/>
      <c r="K17" s="133"/>
      <c r="L17" s="133"/>
      <c r="M17" s="133"/>
      <c r="N17" s="133"/>
      <c r="O17" s="133"/>
      <c r="P17" s="133"/>
      <c r="Q17" s="133"/>
      <c r="R17" s="133"/>
      <c r="S17" s="57">
        <f t="shared" ref="S17:S18" si="7">SUM(F17:R17)</f>
        <v>0</v>
      </c>
      <c r="T17" s="76"/>
      <c r="U17" s="146" t="b">
        <f t="shared" si="3"/>
        <v>0</v>
      </c>
      <c r="V17" s="146">
        <f t="shared" si="4"/>
        <v>0</v>
      </c>
      <c r="W17" s="155">
        <f t="shared" si="1"/>
        <v>0</v>
      </c>
    </row>
    <row r="18" spans="1:23" outlineLevel="1" x14ac:dyDescent="0.2">
      <c r="A18" s="22"/>
      <c r="B18" s="92"/>
      <c r="C18" s="3" t="s">
        <v>74</v>
      </c>
      <c r="D18" s="27"/>
      <c r="E18" s="174"/>
      <c r="F18" s="133"/>
      <c r="G18" s="133"/>
      <c r="H18" s="133"/>
      <c r="I18" s="133"/>
      <c r="J18" s="133"/>
      <c r="K18" s="133"/>
      <c r="L18" s="133"/>
      <c r="M18" s="133"/>
      <c r="N18" s="133"/>
      <c r="O18" s="133"/>
      <c r="P18" s="133"/>
      <c r="Q18" s="133"/>
      <c r="R18" s="133"/>
      <c r="S18" s="57">
        <f t="shared" si="7"/>
        <v>0</v>
      </c>
      <c r="T18" s="76"/>
      <c r="U18" s="146" t="b">
        <f t="shared" si="3"/>
        <v>0</v>
      </c>
      <c r="V18" s="146">
        <f t="shared" si="4"/>
        <v>0</v>
      </c>
      <c r="W18" s="155">
        <f t="shared" si="1"/>
        <v>0</v>
      </c>
    </row>
    <row r="19" spans="1:23" outlineLevel="1" x14ac:dyDescent="0.2">
      <c r="A19" s="22"/>
      <c r="C19" s="3" t="s">
        <v>74</v>
      </c>
      <c r="D19" s="27"/>
      <c r="E19" s="174"/>
      <c r="F19" s="133"/>
      <c r="G19" s="133"/>
      <c r="H19" s="133"/>
      <c r="I19" s="133"/>
      <c r="J19" s="133"/>
      <c r="K19" s="133"/>
      <c r="L19" s="133"/>
      <c r="M19" s="133"/>
      <c r="N19" s="133"/>
      <c r="O19" s="133"/>
      <c r="P19" s="133"/>
      <c r="Q19" s="133"/>
      <c r="R19" s="133"/>
      <c r="S19" s="57">
        <f t="shared" si="5"/>
        <v>0</v>
      </c>
      <c r="T19" s="76"/>
      <c r="U19" s="146" t="b">
        <f t="shared" si="3"/>
        <v>0</v>
      </c>
      <c r="V19" s="146">
        <f t="shared" si="4"/>
        <v>0</v>
      </c>
      <c r="W19" s="155">
        <f t="shared" si="1"/>
        <v>0</v>
      </c>
    </row>
    <row r="20" spans="1:23" outlineLevel="1" x14ac:dyDescent="0.2">
      <c r="A20" s="22"/>
      <c r="B20" s="92"/>
      <c r="C20" s="3" t="s">
        <v>74</v>
      </c>
      <c r="D20" s="27"/>
      <c r="E20" s="174"/>
      <c r="F20" s="133"/>
      <c r="G20" s="133"/>
      <c r="H20" s="133"/>
      <c r="I20" s="133"/>
      <c r="J20" s="133"/>
      <c r="K20" s="133"/>
      <c r="L20" s="133"/>
      <c r="M20" s="133"/>
      <c r="N20" s="133"/>
      <c r="O20" s="133"/>
      <c r="P20" s="133"/>
      <c r="Q20" s="133"/>
      <c r="R20" s="133"/>
      <c r="S20" s="57">
        <f t="shared" si="5"/>
        <v>0</v>
      </c>
      <c r="T20" s="76"/>
      <c r="U20" s="146" t="b">
        <f t="shared" si="3"/>
        <v>0</v>
      </c>
      <c r="V20" s="146">
        <f t="shared" si="4"/>
        <v>0</v>
      </c>
      <c r="W20" s="155">
        <f t="shared" si="1"/>
        <v>0</v>
      </c>
    </row>
    <row r="21" spans="1:23" x14ac:dyDescent="0.2">
      <c r="A21" s="22"/>
      <c r="B21" s="2" t="s">
        <v>1</v>
      </c>
      <c r="D21" s="27"/>
      <c r="E21" s="174"/>
      <c r="F21" s="133"/>
      <c r="G21" s="133"/>
      <c r="H21" s="133"/>
      <c r="I21" s="133"/>
      <c r="J21" s="133"/>
      <c r="K21" s="133"/>
      <c r="L21" s="133"/>
      <c r="M21" s="133"/>
      <c r="N21" s="133"/>
      <c r="O21" s="133"/>
      <c r="P21" s="133"/>
      <c r="Q21" s="133"/>
      <c r="R21" s="133"/>
      <c r="S21" s="57">
        <f t="shared" si="5"/>
        <v>0</v>
      </c>
      <c r="T21" s="76"/>
      <c r="U21" s="146" t="b">
        <f t="shared" si="3"/>
        <v>0</v>
      </c>
      <c r="V21" s="146">
        <f t="shared" si="4"/>
        <v>0</v>
      </c>
      <c r="W21" s="155">
        <f t="shared" si="1"/>
        <v>0</v>
      </c>
    </row>
    <row r="22" spans="1:23" outlineLevel="1" x14ac:dyDescent="0.2">
      <c r="A22" s="22"/>
      <c r="B22" s="92"/>
      <c r="C22" s="3" t="s">
        <v>75</v>
      </c>
      <c r="D22" s="27"/>
      <c r="E22" s="174"/>
      <c r="F22" s="133"/>
      <c r="G22" s="133"/>
      <c r="H22" s="133"/>
      <c r="I22" s="133"/>
      <c r="J22" s="133"/>
      <c r="K22" s="133"/>
      <c r="L22" s="133"/>
      <c r="M22" s="133"/>
      <c r="N22" s="133"/>
      <c r="O22" s="133"/>
      <c r="P22" s="133"/>
      <c r="Q22" s="133"/>
      <c r="R22" s="133"/>
      <c r="S22" s="57">
        <f t="shared" ref="S22:S23" si="8">SUM(F22:R22)</f>
        <v>0</v>
      </c>
      <c r="T22" s="76"/>
      <c r="U22" s="146" t="b">
        <f t="shared" si="3"/>
        <v>0</v>
      </c>
      <c r="V22" s="146">
        <f t="shared" si="4"/>
        <v>0</v>
      </c>
      <c r="W22" s="155">
        <f t="shared" si="1"/>
        <v>0</v>
      </c>
    </row>
    <row r="23" spans="1:23" outlineLevel="1" x14ac:dyDescent="0.2">
      <c r="A23" s="22"/>
      <c r="B23" s="92"/>
      <c r="C23" s="3" t="s">
        <v>75</v>
      </c>
      <c r="D23" s="27"/>
      <c r="E23" s="174"/>
      <c r="F23" s="133"/>
      <c r="G23" s="133"/>
      <c r="H23" s="133"/>
      <c r="I23" s="133"/>
      <c r="J23" s="133"/>
      <c r="K23" s="133"/>
      <c r="L23" s="133"/>
      <c r="M23" s="133"/>
      <c r="N23" s="133"/>
      <c r="O23" s="133"/>
      <c r="P23" s="133"/>
      <c r="Q23" s="133"/>
      <c r="R23" s="133"/>
      <c r="S23" s="57">
        <f t="shared" si="8"/>
        <v>0</v>
      </c>
      <c r="T23" s="76"/>
      <c r="U23" s="146" t="b">
        <f t="shared" si="3"/>
        <v>0</v>
      </c>
      <c r="V23" s="146">
        <f t="shared" si="4"/>
        <v>0</v>
      </c>
      <c r="W23" s="155">
        <f t="shared" si="1"/>
        <v>0</v>
      </c>
    </row>
    <row r="24" spans="1:23" outlineLevel="1" x14ac:dyDescent="0.2">
      <c r="A24" s="22"/>
      <c r="B24" s="92"/>
      <c r="C24" s="3" t="s">
        <v>75</v>
      </c>
      <c r="D24" s="27"/>
      <c r="E24" s="174"/>
      <c r="F24" s="133"/>
      <c r="G24" s="133"/>
      <c r="H24" s="133"/>
      <c r="I24" s="133"/>
      <c r="J24" s="133"/>
      <c r="K24" s="133"/>
      <c r="L24" s="133"/>
      <c r="M24" s="133"/>
      <c r="N24" s="133"/>
      <c r="O24" s="133"/>
      <c r="P24" s="133"/>
      <c r="Q24" s="133"/>
      <c r="R24" s="133"/>
      <c r="S24" s="57">
        <f t="shared" si="5"/>
        <v>0</v>
      </c>
      <c r="T24" s="76"/>
      <c r="U24" s="146" t="b">
        <f t="shared" si="3"/>
        <v>0</v>
      </c>
      <c r="V24" s="146">
        <f t="shared" si="4"/>
        <v>0</v>
      </c>
      <c r="W24" s="155">
        <f t="shared" si="1"/>
        <v>0</v>
      </c>
    </row>
    <row r="25" spans="1:23" outlineLevel="1" x14ac:dyDescent="0.2">
      <c r="A25" s="22"/>
      <c r="B25" s="92"/>
      <c r="C25" s="3" t="s">
        <v>75</v>
      </c>
      <c r="D25" s="27"/>
      <c r="E25" s="174"/>
      <c r="F25" s="133"/>
      <c r="G25" s="133"/>
      <c r="H25" s="133"/>
      <c r="I25" s="133"/>
      <c r="J25" s="133"/>
      <c r="K25" s="133"/>
      <c r="L25" s="133"/>
      <c r="M25" s="133"/>
      <c r="N25" s="133"/>
      <c r="O25" s="133"/>
      <c r="P25" s="133"/>
      <c r="Q25" s="133"/>
      <c r="R25" s="133"/>
      <c r="S25" s="57">
        <f t="shared" si="5"/>
        <v>0</v>
      </c>
      <c r="T25" s="76"/>
      <c r="U25" s="146" t="b">
        <f t="shared" si="3"/>
        <v>0</v>
      </c>
      <c r="V25" s="146">
        <f t="shared" si="4"/>
        <v>0</v>
      </c>
      <c r="W25" s="155">
        <f t="shared" si="1"/>
        <v>0</v>
      </c>
    </row>
    <row r="26" spans="1:23" outlineLevel="1" x14ac:dyDescent="0.2">
      <c r="A26" s="22"/>
      <c r="B26" s="92"/>
      <c r="C26" s="3" t="s">
        <v>75</v>
      </c>
      <c r="D26" s="27"/>
      <c r="E26" s="174"/>
      <c r="F26" s="133"/>
      <c r="G26" s="133"/>
      <c r="H26" s="133"/>
      <c r="I26" s="133"/>
      <c r="J26" s="133"/>
      <c r="K26" s="133"/>
      <c r="L26" s="133"/>
      <c r="M26" s="133"/>
      <c r="N26" s="133"/>
      <c r="O26" s="133"/>
      <c r="P26" s="133"/>
      <c r="Q26" s="133"/>
      <c r="R26" s="133"/>
      <c r="S26" s="57">
        <f t="shared" si="5"/>
        <v>0</v>
      </c>
      <c r="T26" s="76"/>
      <c r="U26" s="146" t="b">
        <f t="shared" si="3"/>
        <v>0</v>
      </c>
      <c r="V26" s="146">
        <f t="shared" si="4"/>
        <v>0</v>
      </c>
      <c r="W26" s="155">
        <f t="shared" si="1"/>
        <v>0</v>
      </c>
    </row>
    <row r="27" spans="1:23" x14ac:dyDescent="0.2">
      <c r="A27" s="22"/>
      <c r="B27" s="2" t="s">
        <v>52</v>
      </c>
      <c r="D27" s="27"/>
      <c r="E27" s="174"/>
      <c r="F27" s="133"/>
      <c r="G27" s="133"/>
      <c r="H27" s="133"/>
      <c r="I27" s="133"/>
      <c r="J27" s="133"/>
      <c r="K27" s="133"/>
      <c r="L27" s="133"/>
      <c r="M27" s="133"/>
      <c r="N27" s="133"/>
      <c r="O27" s="133"/>
      <c r="P27" s="133"/>
      <c r="Q27" s="133"/>
      <c r="R27" s="133"/>
      <c r="S27" s="57">
        <f t="shared" si="5"/>
        <v>0</v>
      </c>
      <c r="T27" s="76"/>
      <c r="U27" s="146" t="b">
        <f t="shared" si="3"/>
        <v>0</v>
      </c>
      <c r="V27" s="146">
        <f t="shared" si="4"/>
        <v>0</v>
      </c>
      <c r="W27" s="155">
        <f t="shared" si="1"/>
        <v>0</v>
      </c>
    </row>
    <row r="28" spans="1:23" collapsed="1" x14ac:dyDescent="0.2">
      <c r="A28" s="22"/>
      <c r="B28" s="2" t="s">
        <v>68</v>
      </c>
      <c r="D28" s="27"/>
      <c r="E28" s="174"/>
      <c r="F28" s="133"/>
      <c r="G28" s="133"/>
      <c r="H28" s="133"/>
      <c r="I28" s="133"/>
      <c r="J28" s="133"/>
      <c r="K28" s="133"/>
      <c r="L28" s="133"/>
      <c r="M28" s="133"/>
      <c r="N28" s="133"/>
      <c r="O28" s="133"/>
      <c r="P28" s="133"/>
      <c r="Q28" s="133"/>
      <c r="R28" s="133"/>
      <c r="S28" s="57">
        <f t="shared" si="5"/>
        <v>0</v>
      </c>
      <c r="T28" s="76"/>
      <c r="U28" s="146" t="b">
        <f t="shared" si="3"/>
        <v>0</v>
      </c>
      <c r="V28" s="146">
        <f t="shared" si="4"/>
        <v>0</v>
      </c>
      <c r="W28" s="155">
        <f t="shared" si="1"/>
        <v>0</v>
      </c>
    </row>
    <row r="29" spans="1:23" outlineLevel="1" collapsed="1" x14ac:dyDescent="0.2">
      <c r="A29" s="22"/>
      <c r="B29" s="2" t="s">
        <v>68</v>
      </c>
      <c r="D29" s="27"/>
      <c r="E29" s="174"/>
      <c r="F29" s="133"/>
      <c r="G29" s="133"/>
      <c r="H29" s="133"/>
      <c r="I29" s="133"/>
      <c r="J29" s="133"/>
      <c r="K29" s="133"/>
      <c r="L29" s="133"/>
      <c r="M29" s="133"/>
      <c r="N29" s="133"/>
      <c r="O29" s="133"/>
      <c r="P29" s="133"/>
      <c r="Q29" s="133"/>
      <c r="R29" s="133"/>
      <c r="S29" s="57">
        <f t="shared" si="5"/>
        <v>0</v>
      </c>
      <c r="T29" s="76"/>
      <c r="U29" s="146" t="b">
        <f t="shared" si="3"/>
        <v>0</v>
      </c>
      <c r="V29" s="146">
        <f t="shared" si="4"/>
        <v>0</v>
      </c>
      <c r="W29" s="155">
        <f t="shared" si="1"/>
        <v>0</v>
      </c>
    </row>
    <row r="30" spans="1:23" outlineLevel="1" collapsed="1" x14ac:dyDescent="0.2">
      <c r="A30" s="22"/>
      <c r="B30" s="2" t="s">
        <v>68</v>
      </c>
      <c r="D30" s="27"/>
      <c r="E30" s="174"/>
      <c r="F30" s="133"/>
      <c r="G30" s="133"/>
      <c r="H30" s="133"/>
      <c r="I30" s="133"/>
      <c r="J30" s="133"/>
      <c r="K30" s="133"/>
      <c r="L30" s="133"/>
      <c r="M30" s="133"/>
      <c r="N30" s="133"/>
      <c r="O30" s="133"/>
      <c r="P30" s="133"/>
      <c r="Q30" s="133"/>
      <c r="R30" s="133"/>
      <c r="S30" s="57">
        <f t="shared" ref="S30" si="9">SUM(F30:R30)</f>
        <v>0</v>
      </c>
      <c r="T30" s="76"/>
      <c r="U30" s="146" t="b">
        <f t="shared" si="3"/>
        <v>0</v>
      </c>
      <c r="V30" s="146">
        <f t="shared" si="4"/>
        <v>0</v>
      </c>
      <c r="W30" s="155">
        <f t="shared" si="1"/>
        <v>0</v>
      </c>
    </row>
    <row r="31" spans="1:23" outlineLevel="1" collapsed="1" x14ac:dyDescent="0.2">
      <c r="A31" s="22"/>
      <c r="B31" s="2" t="s">
        <v>68</v>
      </c>
      <c r="D31" s="27"/>
      <c r="E31" s="174"/>
      <c r="F31" s="133"/>
      <c r="G31" s="133"/>
      <c r="H31" s="133"/>
      <c r="I31" s="133"/>
      <c r="J31" s="133"/>
      <c r="K31" s="133"/>
      <c r="L31" s="133"/>
      <c r="M31" s="133"/>
      <c r="N31" s="133"/>
      <c r="O31" s="133"/>
      <c r="P31" s="133"/>
      <c r="Q31" s="133"/>
      <c r="R31" s="133"/>
      <c r="S31" s="57">
        <f t="shared" ref="S31" si="10">SUM(F31:R31)</f>
        <v>0</v>
      </c>
      <c r="T31" s="76"/>
      <c r="U31" s="146" t="b">
        <f t="shared" si="3"/>
        <v>0</v>
      </c>
      <c r="V31" s="146">
        <f t="shared" si="4"/>
        <v>0</v>
      </c>
      <c r="W31" s="155">
        <f t="shared" si="1"/>
        <v>0</v>
      </c>
    </row>
    <row r="32" spans="1:23" outlineLevel="1" collapsed="1" x14ac:dyDescent="0.2">
      <c r="A32" s="22"/>
      <c r="B32" s="2" t="s">
        <v>68</v>
      </c>
      <c r="D32" s="27"/>
      <c r="E32" s="174"/>
      <c r="F32" s="133"/>
      <c r="G32" s="133"/>
      <c r="H32" s="133"/>
      <c r="I32" s="133"/>
      <c r="J32" s="133"/>
      <c r="K32" s="133"/>
      <c r="L32" s="133"/>
      <c r="M32" s="133"/>
      <c r="N32" s="133"/>
      <c r="O32" s="133"/>
      <c r="P32" s="133"/>
      <c r="Q32" s="133"/>
      <c r="R32" s="133"/>
      <c r="S32" s="57">
        <f t="shared" si="5"/>
        <v>0</v>
      </c>
      <c r="T32" s="76"/>
      <c r="U32" s="146" t="b">
        <f t="shared" si="3"/>
        <v>0</v>
      </c>
      <c r="V32" s="146">
        <f t="shared" si="4"/>
        <v>0</v>
      </c>
      <c r="W32" s="155">
        <f t="shared" si="1"/>
        <v>0</v>
      </c>
    </row>
    <row r="33" spans="1:23" x14ac:dyDescent="0.2">
      <c r="A33" s="209" t="s">
        <v>69</v>
      </c>
      <c r="B33" s="210"/>
      <c r="C33" s="210"/>
      <c r="D33" s="27"/>
      <c r="E33" s="28"/>
      <c r="F33" s="25"/>
      <c r="G33" s="25"/>
      <c r="H33" s="25"/>
      <c r="I33" s="25"/>
      <c r="J33" s="25"/>
      <c r="K33" s="25"/>
      <c r="L33" s="25"/>
      <c r="M33" s="25"/>
      <c r="N33" s="25"/>
      <c r="O33" s="25"/>
      <c r="P33" s="25"/>
      <c r="Q33" s="25"/>
      <c r="R33" s="25"/>
      <c r="S33" s="58"/>
      <c r="T33" s="76"/>
      <c r="U33" s="141"/>
      <c r="V33" s="141"/>
      <c r="W33" s="78"/>
    </row>
    <row r="34" spans="1:23" x14ac:dyDescent="0.2">
      <c r="A34" s="22"/>
      <c r="B34" s="2" t="s">
        <v>21</v>
      </c>
      <c r="D34" s="27"/>
      <c r="E34" s="174"/>
      <c r="F34" s="133"/>
      <c r="G34" s="133"/>
      <c r="H34" s="133"/>
      <c r="I34" s="133"/>
      <c r="J34" s="133"/>
      <c r="K34" s="133"/>
      <c r="L34" s="133"/>
      <c r="M34" s="133"/>
      <c r="N34" s="133"/>
      <c r="O34" s="133"/>
      <c r="P34" s="133"/>
      <c r="Q34" s="133"/>
      <c r="R34" s="133"/>
      <c r="S34" s="57">
        <f>SUM(F34:R34)</f>
        <v>0</v>
      </c>
      <c r="T34" s="76"/>
      <c r="U34" s="146" t="b">
        <f t="shared" si="3"/>
        <v>0</v>
      </c>
      <c r="V34" s="146">
        <f t="shared" ref="V34:V45" si="11">E34-U34</f>
        <v>0</v>
      </c>
      <c r="W34" s="155">
        <f t="shared" ref="W34:W45" si="12">S34-E34</f>
        <v>0</v>
      </c>
    </row>
    <row r="35" spans="1:23" outlineLevel="1" x14ac:dyDescent="0.2">
      <c r="A35" s="22"/>
      <c r="C35" s="3" t="s">
        <v>76</v>
      </c>
      <c r="D35" s="27"/>
      <c r="E35" s="174"/>
      <c r="F35" s="133"/>
      <c r="G35" s="133"/>
      <c r="H35" s="133"/>
      <c r="I35" s="133"/>
      <c r="J35" s="133"/>
      <c r="K35" s="133"/>
      <c r="L35" s="133"/>
      <c r="M35" s="133"/>
      <c r="N35" s="133"/>
      <c r="O35" s="133"/>
      <c r="P35" s="133"/>
      <c r="Q35" s="133"/>
      <c r="R35" s="133"/>
      <c r="S35" s="57">
        <f>SUM(F35:R35)</f>
        <v>0</v>
      </c>
      <c r="T35" s="76"/>
      <c r="U35" s="146" t="b">
        <f t="shared" si="3"/>
        <v>0</v>
      </c>
      <c r="V35" s="146">
        <f t="shared" si="11"/>
        <v>0</v>
      </c>
      <c r="W35" s="155">
        <f t="shared" si="12"/>
        <v>0</v>
      </c>
    </row>
    <row r="36" spans="1:23" outlineLevel="1" x14ac:dyDescent="0.2">
      <c r="A36" s="22"/>
      <c r="B36" s="92"/>
      <c r="C36" s="3" t="s">
        <v>76</v>
      </c>
      <c r="D36" s="27"/>
      <c r="E36" s="174"/>
      <c r="F36" s="133"/>
      <c r="G36" s="133"/>
      <c r="H36" s="133"/>
      <c r="I36" s="133"/>
      <c r="J36" s="133"/>
      <c r="K36" s="133"/>
      <c r="L36" s="133"/>
      <c r="M36" s="133"/>
      <c r="N36" s="133"/>
      <c r="O36" s="133"/>
      <c r="P36" s="133"/>
      <c r="Q36" s="133"/>
      <c r="R36" s="133"/>
      <c r="S36" s="57">
        <f t="shared" ref="S36:S45" si="13">SUM(F36:R36)</f>
        <v>0</v>
      </c>
      <c r="T36" s="76"/>
      <c r="U36" s="146" t="b">
        <f t="shared" si="3"/>
        <v>0</v>
      </c>
      <c r="V36" s="146">
        <f t="shared" si="11"/>
        <v>0</v>
      </c>
      <c r="W36" s="155">
        <f t="shared" si="12"/>
        <v>0</v>
      </c>
    </row>
    <row r="37" spans="1:23" outlineLevel="1" x14ac:dyDescent="0.2">
      <c r="A37" s="22"/>
      <c r="B37" s="92"/>
      <c r="C37" s="3" t="s">
        <v>76</v>
      </c>
      <c r="D37" s="27"/>
      <c r="E37" s="174"/>
      <c r="F37" s="133"/>
      <c r="G37" s="133"/>
      <c r="H37" s="133"/>
      <c r="I37" s="133"/>
      <c r="J37" s="133"/>
      <c r="K37" s="133"/>
      <c r="L37" s="133"/>
      <c r="M37" s="133"/>
      <c r="N37" s="133"/>
      <c r="O37" s="133"/>
      <c r="P37" s="133"/>
      <c r="Q37" s="133"/>
      <c r="R37" s="133"/>
      <c r="S37" s="57">
        <f t="shared" si="13"/>
        <v>0</v>
      </c>
      <c r="T37" s="76"/>
      <c r="U37" s="146" t="b">
        <f t="shared" si="3"/>
        <v>0</v>
      </c>
      <c r="V37" s="146">
        <f t="shared" si="11"/>
        <v>0</v>
      </c>
      <c r="W37" s="155">
        <f t="shared" si="12"/>
        <v>0</v>
      </c>
    </row>
    <row r="38" spans="1:23" outlineLevel="1" x14ac:dyDescent="0.2">
      <c r="A38" s="22"/>
      <c r="B38" s="92"/>
      <c r="C38" s="3" t="s">
        <v>76</v>
      </c>
      <c r="D38" s="27"/>
      <c r="E38" s="174"/>
      <c r="F38" s="133"/>
      <c r="G38" s="133"/>
      <c r="H38" s="133"/>
      <c r="I38" s="133"/>
      <c r="J38" s="133"/>
      <c r="K38" s="133"/>
      <c r="L38" s="133"/>
      <c r="M38" s="133"/>
      <c r="N38" s="133"/>
      <c r="O38" s="133"/>
      <c r="P38" s="133"/>
      <c r="Q38" s="133"/>
      <c r="R38" s="133"/>
      <c r="S38" s="57">
        <f t="shared" ref="S38:S39" si="14">SUM(F38:R38)</f>
        <v>0</v>
      </c>
      <c r="T38" s="76"/>
      <c r="U38" s="146" t="b">
        <f t="shared" si="3"/>
        <v>0</v>
      </c>
      <c r="V38" s="146">
        <f t="shared" si="11"/>
        <v>0</v>
      </c>
      <c r="W38" s="155">
        <f t="shared" si="12"/>
        <v>0</v>
      </c>
    </row>
    <row r="39" spans="1:23" x14ac:dyDescent="0.2">
      <c r="A39" s="22"/>
      <c r="B39" s="2" t="s">
        <v>77</v>
      </c>
      <c r="D39" s="27"/>
      <c r="E39" s="174"/>
      <c r="F39" s="133"/>
      <c r="G39" s="133"/>
      <c r="H39" s="133"/>
      <c r="I39" s="133"/>
      <c r="J39" s="133"/>
      <c r="K39" s="133"/>
      <c r="L39" s="133"/>
      <c r="M39" s="133"/>
      <c r="N39" s="133"/>
      <c r="O39" s="133"/>
      <c r="P39" s="133"/>
      <c r="Q39" s="133"/>
      <c r="R39" s="133"/>
      <c r="S39" s="57">
        <f t="shared" si="14"/>
        <v>0</v>
      </c>
      <c r="T39" s="76"/>
      <c r="U39" s="146" t="b">
        <f t="shared" si="3"/>
        <v>0</v>
      </c>
      <c r="V39" s="146">
        <f t="shared" si="11"/>
        <v>0</v>
      </c>
      <c r="W39" s="155">
        <f t="shared" si="12"/>
        <v>0</v>
      </c>
    </row>
    <row r="40" spans="1:23" outlineLevel="1" x14ac:dyDescent="0.2">
      <c r="A40" s="22"/>
      <c r="B40" s="92"/>
      <c r="C40" s="3" t="s">
        <v>78</v>
      </c>
      <c r="D40" s="27"/>
      <c r="E40" s="174"/>
      <c r="F40" s="133"/>
      <c r="G40" s="133"/>
      <c r="H40" s="133"/>
      <c r="I40" s="133"/>
      <c r="J40" s="133"/>
      <c r="K40" s="133"/>
      <c r="L40" s="133"/>
      <c r="M40" s="133"/>
      <c r="N40" s="133"/>
      <c r="O40" s="133"/>
      <c r="P40" s="133"/>
      <c r="Q40" s="133"/>
      <c r="R40" s="133"/>
      <c r="S40" s="57">
        <f t="shared" ref="S40:S41" si="15">SUM(F40:R40)</f>
        <v>0</v>
      </c>
      <c r="T40" s="76"/>
      <c r="U40" s="146" t="b">
        <f t="shared" si="3"/>
        <v>0</v>
      </c>
      <c r="V40" s="146">
        <f t="shared" si="11"/>
        <v>0</v>
      </c>
      <c r="W40" s="155">
        <f t="shared" si="12"/>
        <v>0</v>
      </c>
    </row>
    <row r="41" spans="1:23" outlineLevel="1" x14ac:dyDescent="0.2">
      <c r="A41" s="22"/>
      <c r="B41" s="92"/>
      <c r="C41" s="3" t="s">
        <v>78</v>
      </c>
      <c r="D41" s="27"/>
      <c r="E41" s="174"/>
      <c r="F41" s="133"/>
      <c r="G41" s="133"/>
      <c r="H41" s="133"/>
      <c r="I41" s="133"/>
      <c r="J41" s="133"/>
      <c r="K41" s="133"/>
      <c r="L41" s="133"/>
      <c r="M41" s="133"/>
      <c r="N41" s="133"/>
      <c r="O41" s="133"/>
      <c r="P41" s="133"/>
      <c r="Q41" s="133"/>
      <c r="R41" s="133"/>
      <c r="S41" s="57">
        <f t="shared" si="15"/>
        <v>0</v>
      </c>
      <c r="T41" s="76"/>
      <c r="U41" s="146" t="b">
        <f t="shared" si="3"/>
        <v>0</v>
      </c>
      <c r="V41" s="146">
        <f t="shared" si="11"/>
        <v>0</v>
      </c>
      <c r="W41" s="155">
        <f t="shared" si="12"/>
        <v>0</v>
      </c>
    </row>
    <row r="42" spans="1:23" outlineLevel="1" x14ac:dyDescent="0.2">
      <c r="A42" s="22"/>
      <c r="B42" s="92"/>
      <c r="C42" s="3" t="s">
        <v>78</v>
      </c>
      <c r="D42" s="27"/>
      <c r="E42" s="174"/>
      <c r="F42" s="133"/>
      <c r="G42" s="133"/>
      <c r="H42" s="133"/>
      <c r="I42" s="133"/>
      <c r="J42" s="133"/>
      <c r="K42" s="133"/>
      <c r="L42" s="133"/>
      <c r="M42" s="133"/>
      <c r="N42" s="133"/>
      <c r="O42" s="133"/>
      <c r="P42" s="133"/>
      <c r="Q42" s="133"/>
      <c r="R42" s="133"/>
      <c r="S42" s="57">
        <f t="shared" ref="S42:S43" si="16">SUM(F42:R42)</f>
        <v>0</v>
      </c>
      <c r="T42" s="76"/>
      <c r="U42" s="146" t="b">
        <f t="shared" si="3"/>
        <v>0</v>
      </c>
      <c r="V42" s="146">
        <f t="shared" si="11"/>
        <v>0</v>
      </c>
      <c r="W42" s="155">
        <f t="shared" si="12"/>
        <v>0</v>
      </c>
    </row>
    <row r="43" spans="1:23" outlineLevel="1" x14ac:dyDescent="0.2">
      <c r="A43" s="22"/>
      <c r="B43" s="92"/>
      <c r="C43" s="3" t="s">
        <v>78</v>
      </c>
      <c r="D43" s="27"/>
      <c r="E43" s="174"/>
      <c r="F43" s="133"/>
      <c r="G43" s="133"/>
      <c r="H43" s="133"/>
      <c r="I43" s="133"/>
      <c r="J43" s="133"/>
      <c r="K43" s="133"/>
      <c r="L43" s="133"/>
      <c r="M43" s="133"/>
      <c r="N43" s="133"/>
      <c r="O43" s="133"/>
      <c r="P43" s="133"/>
      <c r="Q43" s="133"/>
      <c r="R43" s="133"/>
      <c r="S43" s="57">
        <f t="shared" si="16"/>
        <v>0</v>
      </c>
      <c r="T43" s="76"/>
      <c r="U43" s="146" t="b">
        <f t="shared" si="3"/>
        <v>0</v>
      </c>
      <c r="V43" s="146">
        <f t="shared" si="11"/>
        <v>0</v>
      </c>
      <c r="W43" s="155">
        <f t="shared" si="12"/>
        <v>0</v>
      </c>
    </row>
    <row r="44" spans="1:23" outlineLevel="1" x14ac:dyDescent="0.2">
      <c r="A44" s="22"/>
      <c r="B44" s="92"/>
      <c r="C44" s="3" t="s">
        <v>78</v>
      </c>
      <c r="D44" s="27"/>
      <c r="E44" s="174"/>
      <c r="F44" s="133"/>
      <c r="G44" s="133"/>
      <c r="H44" s="133"/>
      <c r="I44" s="133"/>
      <c r="J44" s="133"/>
      <c r="K44" s="133"/>
      <c r="L44" s="133"/>
      <c r="M44" s="133"/>
      <c r="N44" s="133"/>
      <c r="O44" s="133"/>
      <c r="P44" s="133"/>
      <c r="Q44" s="133"/>
      <c r="R44" s="133"/>
      <c r="S44" s="57">
        <f t="shared" ref="S44" si="17">SUM(F44:R44)</f>
        <v>0</v>
      </c>
      <c r="T44" s="76"/>
      <c r="U44" s="146" t="b">
        <f t="shared" si="3"/>
        <v>0</v>
      </c>
      <c r="V44" s="146">
        <f t="shared" si="11"/>
        <v>0</v>
      </c>
      <c r="W44" s="155">
        <f t="shared" si="12"/>
        <v>0</v>
      </c>
    </row>
    <row r="45" spans="1:23" x14ac:dyDescent="0.2">
      <c r="A45" s="22"/>
      <c r="B45" s="3" t="s">
        <v>68</v>
      </c>
      <c r="D45" s="27"/>
      <c r="E45" s="174"/>
      <c r="F45" s="133"/>
      <c r="G45" s="133"/>
      <c r="H45" s="133"/>
      <c r="I45" s="133"/>
      <c r="J45" s="133"/>
      <c r="K45" s="133"/>
      <c r="L45" s="133"/>
      <c r="M45" s="133"/>
      <c r="N45" s="133"/>
      <c r="O45" s="133"/>
      <c r="P45" s="133"/>
      <c r="Q45" s="133"/>
      <c r="R45" s="133"/>
      <c r="S45" s="57">
        <f t="shared" si="13"/>
        <v>0</v>
      </c>
      <c r="T45" s="76"/>
      <c r="U45" s="146" t="b">
        <f t="shared" si="3"/>
        <v>0</v>
      </c>
      <c r="V45" s="146">
        <f t="shared" si="11"/>
        <v>0</v>
      </c>
      <c r="W45" s="155">
        <f t="shared" si="12"/>
        <v>0</v>
      </c>
    </row>
    <row r="46" spans="1:23" x14ac:dyDescent="0.2">
      <c r="A46" s="22" t="s">
        <v>22</v>
      </c>
      <c r="B46" s="92"/>
      <c r="C46" s="23"/>
      <c r="D46" s="27"/>
      <c r="E46" s="29"/>
      <c r="F46" s="25"/>
      <c r="G46" s="25"/>
      <c r="H46" s="25"/>
      <c r="I46" s="25"/>
      <c r="J46" s="25"/>
      <c r="K46" s="25"/>
      <c r="L46" s="25"/>
      <c r="M46" s="25"/>
      <c r="N46" s="25"/>
      <c r="O46" s="25"/>
      <c r="P46" s="25"/>
      <c r="Q46" s="25"/>
      <c r="R46" s="25"/>
      <c r="S46" s="58"/>
      <c r="T46" s="76"/>
      <c r="U46" s="141"/>
      <c r="V46" s="141"/>
      <c r="W46" s="78"/>
    </row>
    <row r="47" spans="1:23" x14ac:dyDescent="0.2">
      <c r="A47" s="22"/>
      <c r="B47" s="2" t="s">
        <v>53</v>
      </c>
      <c r="D47" s="27"/>
      <c r="E47" s="174"/>
      <c r="F47" s="133"/>
      <c r="G47" s="133"/>
      <c r="H47" s="133"/>
      <c r="I47" s="133"/>
      <c r="J47" s="133"/>
      <c r="K47" s="133"/>
      <c r="L47" s="133"/>
      <c r="M47" s="133"/>
      <c r="N47" s="133"/>
      <c r="O47" s="133"/>
      <c r="P47" s="133"/>
      <c r="Q47" s="133"/>
      <c r="R47" s="133"/>
      <c r="S47" s="57">
        <f>SUM(F47:R47)</f>
        <v>0</v>
      </c>
      <c r="T47" s="76"/>
      <c r="U47" s="146" t="b">
        <f t="shared" si="3"/>
        <v>0</v>
      </c>
      <c r="V47" s="146">
        <f t="shared" ref="V47:V55" si="18">E47-U47</f>
        <v>0</v>
      </c>
      <c r="W47" s="155">
        <f t="shared" ref="W47:W55" si="19">S47-E47</f>
        <v>0</v>
      </c>
    </row>
    <row r="48" spans="1:23" x14ac:dyDescent="0.2">
      <c r="A48" s="22"/>
      <c r="B48" s="2" t="s">
        <v>54</v>
      </c>
      <c r="D48" s="27"/>
      <c r="E48" s="174"/>
      <c r="F48" s="133"/>
      <c r="G48" s="133"/>
      <c r="H48" s="133"/>
      <c r="I48" s="133"/>
      <c r="J48" s="133"/>
      <c r="K48" s="133"/>
      <c r="L48" s="133"/>
      <c r="M48" s="133"/>
      <c r="N48" s="133"/>
      <c r="O48" s="133"/>
      <c r="P48" s="133"/>
      <c r="Q48" s="133"/>
      <c r="R48" s="133"/>
      <c r="S48" s="57">
        <f t="shared" ref="S48:S55" si="20">SUM(F48:R48)</f>
        <v>0</v>
      </c>
      <c r="T48" s="76"/>
      <c r="U48" s="146" t="b">
        <f t="shared" si="3"/>
        <v>0</v>
      </c>
      <c r="V48" s="146">
        <f t="shared" si="18"/>
        <v>0</v>
      </c>
      <c r="W48" s="155">
        <f t="shared" si="19"/>
        <v>0</v>
      </c>
    </row>
    <row r="49" spans="1:23" x14ac:dyDescent="0.2">
      <c r="A49" s="22"/>
      <c r="B49" s="2" t="s">
        <v>55</v>
      </c>
      <c r="D49" s="27"/>
      <c r="E49" s="174"/>
      <c r="F49" s="133"/>
      <c r="G49" s="133"/>
      <c r="H49" s="133"/>
      <c r="I49" s="133"/>
      <c r="J49" s="133"/>
      <c r="K49" s="133"/>
      <c r="L49" s="133"/>
      <c r="M49" s="133"/>
      <c r="N49" s="133"/>
      <c r="O49" s="133"/>
      <c r="P49" s="133"/>
      <c r="Q49" s="133"/>
      <c r="R49" s="133"/>
      <c r="S49" s="57">
        <f t="shared" si="20"/>
        <v>0</v>
      </c>
      <c r="T49" s="76"/>
      <c r="U49" s="146" t="b">
        <f t="shared" si="3"/>
        <v>0</v>
      </c>
      <c r="V49" s="146">
        <f t="shared" si="18"/>
        <v>0</v>
      </c>
      <c r="W49" s="155">
        <f t="shared" si="19"/>
        <v>0</v>
      </c>
    </row>
    <row r="50" spans="1:23" x14ac:dyDescent="0.2">
      <c r="A50" s="22"/>
      <c r="B50" s="2" t="s">
        <v>23</v>
      </c>
      <c r="D50" s="27"/>
      <c r="E50" s="174"/>
      <c r="F50" s="133"/>
      <c r="G50" s="133"/>
      <c r="H50" s="133"/>
      <c r="I50" s="133"/>
      <c r="J50" s="133"/>
      <c r="K50" s="133"/>
      <c r="L50" s="133"/>
      <c r="M50" s="133"/>
      <c r="N50" s="133"/>
      <c r="O50" s="133"/>
      <c r="P50" s="133"/>
      <c r="Q50" s="133"/>
      <c r="R50" s="133"/>
      <c r="S50" s="57">
        <f t="shared" si="20"/>
        <v>0</v>
      </c>
      <c r="T50" s="76"/>
      <c r="U50" s="146" t="b">
        <f t="shared" si="3"/>
        <v>0</v>
      </c>
      <c r="V50" s="146">
        <f t="shared" si="18"/>
        <v>0</v>
      </c>
      <c r="W50" s="155">
        <f t="shared" si="19"/>
        <v>0</v>
      </c>
    </row>
    <row r="51" spans="1:23" outlineLevel="1" x14ac:dyDescent="0.2">
      <c r="A51" s="22"/>
      <c r="B51" s="3" t="s">
        <v>68</v>
      </c>
      <c r="D51" s="27"/>
      <c r="E51" s="174"/>
      <c r="F51" s="133"/>
      <c r="G51" s="133"/>
      <c r="H51" s="133"/>
      <c r="I51" s="133"/>
      <c r="J51" s="133"/>
      <c r="K51" s="133"/>
      <c r="L51" s="133"/>
      <c r="M51" s="133"/>
      <c r="N51" s="133"/>
      <c r="O51" s="133"/>
      <c r="P51" s="133"/>
      <c r="Q51" s="133"/>
      <c r="R51" s="133"/>
      <c r="S51" s="57">
        <f t="shared" si="20"/>
        <v>0</v>
      </c>
      <c r="T51" s="76"/>
      <c r="U51" s="146" t="b">
        <f t="shared" si="3"/>
        <v>0</v>
      </c>
      <c r="V51" s="146">
        <f t="shared" si="18"/>
        <v>0</v>
      </c>
      <c r="W51" s="155">
        <f t="shared" si="19"/>
        <v>0</v>
      </c>
    </row>
    <row r="52" spans="1:23" outlineLevel="1" x14ac:dyDescent="0.2">
      <c r="A52" s="22"/>
      <c r="B52" s="3" t="s">
        <v>68</v>
      </c>
      <c r="D52" s="27"/>
      <c r="E52" s="174"/>
      <c r="F52" s="133"/>
      <c r="G52" s="133"/>
      <c r="H52" s="133"/>
      <c r="I52" s="133"/>
      <c r="J52" s="133"/>
      <c r="K52" s="133"/>
      <c r="L52" s="133"/>
      <c r="M52" s="133"/>
      <c r="N52" s="133"/>
      <c r="O52" s="133"/>
      <c r="P52" s="133"/>
      <c r="Q52" s="133"/>
      <c r="R52" s="133"/>
      <c r="S52" s="57">
        <f t="shared" si="20"/>
        <v>0</v>
      </c>
      <c r="T52" s="76"/>
      <c r="U52" s="146" t="b">
        <f t="shared" si="3"/>
        <v>0</v>
      </c>
      <c r="V52" s="146">
        <f t="shared" si="18"/>
        <v>0</v>
      </c>
      <c r="W52" s="155">
        <f t="shared" si="19"/>
        <v>0</v>
      </c>
    </row>
    <row r="53" spans="1:23" outlineLevel="1" x14ac:dyDescent="0.2">
      <c r="A53" s="22"/>
      <c r="B53" s="3" t="s">
        <v>68</v>
      </c>
      <c r="D53" s="27"/>
      <c r="E53" s="174"/>
      <c r="F53" s="133"/>
      <c r="G53" s="133"/>
      <c r="H53" s="133"/>
      <c r="I53" s="133"/>
      <c r="J53" s="133"/>
      <c r="K53" s="133"/>
      <c r="L53" s="133"/>
      <c r="M53" s="133"/>
      <c r="N53" s="133"/>
      <c r="O53" s="133"/>
      <c r="P53" s="133"/>
      <c r="Q53" s="133"/>
      <c r="R53" s="133"/>
      <c r="S53" s="57">
        <f t="shared" si="20"/>
        <v>0</v>
      </c>
      <c r="T53" s="76"/>
      <c r="U53" s="146" t="b">
        <f t="shared" si="3"/>
        <v>0</v>
      </c>
      <c r="V53" s="146">
        <f t="shared" si="18"/>
        <v>0</v>
      </c>
      <c r="W53" s="155">
        <f t="shared" si="19"/>
        <v>0</v>
      </c>
    </row>
    <row r="54" spans="1:23" outlineLevel="1" x14ac:dyDescent="0.2">
      <c r="A54" s="22"/>
      <c r="B54" s="3" t="s">
        <v>68</v>
      </c>
      <c r="D54" s="27"/>
      <c r="E54" s="174"/>
      <c r="F54" s="133"/>
      <c r="G54" s="133"/>
      <c r="H54" s="133"/>
      <c r="I54" s="133"/>
      <c r="J54" s="133"/>
      <c r="K54" s="133"/>
      <c r="L54" s="133"/>
      <c r="M54" s="133"/>
      <c r="N54" s="133"/>
      <c r="O54" s="133"/>
      <c r="P54" s="133"/>
      <c r="Q54" s="133"/>
      <c r="R54" s="133"/>
      <c r="S54" s="57">
        <f t="shared" si="20"/>
        <v>0</v>
      </c>
      <c r="T54" s="76"/>
      <c r="U54" s="146" t="b">
        <f t="shared" si="3"/>
        <v>0</v>
      </c>
      <c r="V54" s="146">
        <f t="shared" si="18"/>
        <v>0</v>
      </c>
      <c r="W54" s="155">
        <f t="shared" si="19"/>
        <v>0</v>
      </c>
    </row>
    <row r="55" spans="1:23" outlineLevel="1" x14ac:dyDescent="0.2">
      <c r="A55" s="22"/>
      <c r="B55" s="3" t="s">
        <v>68</v>
      </c>
      <c r="D55" s="27"/>
      <c r="E55" s="174"/>
      <c r="F55" s="133"/>
      <c r="G55" s="133"/>
      <c r="H55" s="133"/>
      <c r="I55" s="133"/>
      <c r="J55" s="133"/>
      <c r="K55" s="133"/>
      <c r="L55" s="133"/>
      <c r="M55" s="133"/>
      <c r="N55" s="133"/>
      <c r="O55" s="133"/>
      <c r="P55" s="133"/>
      <c r="Q55" s="133"/>
      <c r="R55" s="133"/>
      <c r="S55" s="57">
        <f t="shared" si="20"/>
        <v>0</v>
      </c>
      <c r="T55" s="76"/>
      <c r="U55" s="146" t="b">
        <f t="shared" si="3"/>
        <v>0</v>
      </c>
      <c r="V55" s="146">
        <f t="shared" si="18"/>
        <v>0</v>
      </c>
      <c r="W55" s="155">
        <f t="shared" si="19"/>
        <v>0</v>
      </c>
    </row>
    <row r="56" spans="1:23" x14ac:dyDescent="0.2">
      <c r="A56" s="22" t="s">
        <v>17</v>
      </c>
      <c r="B56" s="92"/>
      <c r="C56" s="23"/>
      <c r="D56" s="27"/>
      <c r="E56" s="28"/>
      <c r="F56" s="25"/>
      <c r="G56" s="25"/>
      <c r="H56" s="25"/>
      <c r="I56" s="25"/>
      <c r="J56" s="25"/>
      <c r="K56" s="25"/>
      <c r="L56" s="25"/>
      <c r="M56" s="25"/>
      <c r="N56" s="25"/>
      <c r="O56" s="25"/>
      <c r="P56" s="25"/>
      <c r="Q56" s="25"/>
      <c r="R56" s="25"/>
      <c r="S56" s="58"/>
      <c r="T56" s="76"/>
      <c r="U56" s="141"/>
      <c r="V56" s="141"/>
      <c r="W56" s="78"/>
    </row>
    <row r="57" spans="1:23" x14ac:dyDescent="0.2">
      <c r="A57" s="8"/>
      <c r="B57" s="2" t="s">
        <v>56</v>
      </c>
      <c r="D57" s="174"/>
      <c r="E57" s="27"/>
      <c r="F57" s="133"/>
      <c r="G57" s="133"/>
      <c r="H57" s="133"/>
      <c r="I57" s="133"/>
      <c r="J57" s="133"/>
      <c r="K57" s="133"/>
      <c r="L57" s="133"/>
      <c r="M57" s="133"/>
      <c r="N57" s="133"/>
      <c r="O57" s="133"/>
      <c r="P57" s="133"/>
      <c r="Q57" s="133"/>
      <c r="R57" s="133"/>
      <c r="S57" s="57">
        <f>SUM(F57:R57)</f>
        <v>0</v>
      </c>
      <c r="T57" s="76"/>
      <c r="U57" s="146" t="b">
        <f t="shared" si="3"/>
        <v>0</v>
      </c>
      <c r="V57" s="146">
        <f>D57-U57</f>
        <v>0</v>
      </c>
      <c r="W57" s="155">
        <f>S57-D57</f>
        <v>0</v>
      </c>
    </row>
    <row r="58" spans="1:23" x14ac:dyDescent="0.2">
      <c r="A58" s="8"/>
      <c r="B58" s="2" t="s">
        <v>57</v>
      </c>
      <c r="D58" s="174"/>
      <c r="E58" s="27"/>
      <c r="F58" s="133"/>
      <c r="G58" s="133"/>
      <c r="H58" s="133"/>
      <c r="I58" s="133"/>
      <c r="J58" s="133"/>
      <c r="K58" s="133"/>
      <c r="L58" s="133"/>
      <c r="M58" s="133"/>
      <c r="N58" s="133"/>
      <c r="O58" s="133"/>
      <c r="P58" s="133"/>
      <c r="Q58" s="133"/>
      <c r="R58" s="133"/>
      <c r="S58" s="57">
        <f>SUM(F58:R58)</f>
        <v>0</v>
      </c>
      <c r="T58" s="76"/>
      <c r="U58" s="146" t="b">
        <f t="shared" si="3"/>
        <v>0</v>
      </c>
      <c r="V58" s="146">
        <f>D58-U58</f>
        <v>0</v>
      </c>
      <c r="W58" s="155">
        <f>S58-D58</f>
        <v>0</v>
      </c>
    </row>
    <row r="59" spans="1:23" outlineLevel="1" x14ac:dyDescent="0.2">
      <c r="A59" s="8"/>
      <c r="B59" s="2" t="s">
        <v>57</v>
      </c>
      <c r="D59" s="132"/>
      <c r="E59" s="27"/>
      <c r="F59" s="133"/>
      <c r="G59" s="133"/>
      <c r="H59" s="133"/>
      <c r="I59" s="133"/>
      <c r="J59" s="133"/>
      <c r="K59" s="133"/>
      <c r="L59" s="133"/>
      <c r="M59" s="133"/>
      <c r="N59" s="133"/>
      <c r="O59" s="133"/>
      <c r="P59" s="133"/>
      <c r="Q59" s="133"/>
      <c r="R59" s="133"/>
      <c r="S59" s="57">
        <f>SUM(F59:R59)</f>
        <v>0</v>
      </c>
      <c r="T59" s="76"/>
      <c r="U59" s="146" t="b">
        <f t="shared" si="3"/>
        <v>0</v>
      </c>
      <c r="V59" s="146">
        <f>D59-U59</f>
        <v>0</v>
      </c>
      <c r="W59" s="155">
        <f>S59-D59</f>
        <v>0</v>
      </c>
    </row>
    <row r="60" spans="1:23" outlineLevel="1" x14ac:dyDescent="0.2">
      <c r="A60" s="8"/>
      <c r="B60" s="2" t="s">
        <v>57</v>
      </c>
      <c r="D60" s="132"/>
      <c r="E60" s="27"/>
      <c r="F60" s="133"/>
      <c r="G60" s="133"/>
      <c r="H60" s="133"/>
      <c r="I60" s="133"/>
      <c r="J60" s="133"/>
      <c r="K60" s="133"/>
      <c r="L60" s="133"/>
      <c r="M60" s="133"/>
      <c r="N60" s="133"/>
      <c r="O60" s="133"/>
      <c r="P60" s="133"/>
      <c r="Q60" s="133"/>
      <c r="R60" s="133"/>
      <c r="S60" s="57">
        <f>SUM(F60:R60)</f>
        <v>0</v>
      </c>
      <c r="T60" s="76"/>
      <c r="U60" s="146" t="b">
        <f t="shared" si="3"/>
        <v>0</v>
      </c>
      <c r="V60" s="146">
        <f>D60-U60</f>
        <v>0</v>
      </c>
      <c r="W60" s="155">
        <f>S60-D60</f>
        <v>0</v>
      </c>
    </row>
    <row r="61" spans="1:23" outlineLevel="1" x14ac:dyDescent="0.2">
      <c r="A61" s="8"/>
      <c r="B61" s="2" t="s">
        <v>57</v>
      </c>
      <c r="D61" s="132"/>
      <c r="E61" s="27"/>
      <c r="F61" s="133"/>
      <c r="G61" s="133"/>
      <c r="H61" s="133"/>
      <c r="I61" s="133"/>
      <c r="J61" s="133"/>
      <c r="K61" s="133"/>
      <c r="L61" s="133"/>
      <c r="M61" s="133"/>
      <c r="N61" s="133"/>
      <c r="O61" s="133"/>
      <c r="P61" s="133"/>
      <c r="Q61" s="133"/>
      <c r="R61" s="133"/>
      <c r="S61" s="57">
        <f>SUM(F61:R61)</f>
        <v>0</v>
      </c>
      <c r="T61" s="76"/>
      <c r="U61" s="148" t="b">
        <f t="shared" si="3"/>
        <v>0</v>
      </c>
      <c r="V61" s="149">
        <f>D61-U61</f>
        <v>0</v>
      </c>
      <c r="W61" s="156">
        <f>S61-D61</f>
        <v>0</v>
      </c>
    </row>
    <row r="62" spans="1:23" s="10" customFormat="1" ht="13.5" thickBot="1" x14ac:dyDescent="0.25">
      <c r="A62" s="201" t="s">
        <v>14</v>
      </c>
      <c r="B62" s="202"/>
      <c r="C62" s="202"/>
      <c r="D62" s="26">
        <f>SUM(D57:D61)</f>
        <v>0</v>
      </c>
      <c r="E62" s="26">
        <f>SUM(E12:E55)</f>
        <v>0</v>
      </c>
      <c r="F62" s="26">
        <f t="shared" ref="F62:S62" si="21">SUM(F12:F61)</f>
        <v>0</v>
      </c>
      <c r="G62" s="26">
        <f t="shared" si="21"/>
        <v>0</v>
      </c>
      <c r="H62" s="26">
        <f t="shared" si="21"/>
        <v>0</v>
      </c>
      <c r="I62" s="26">
        <f t="shared" si="21"/>
        <v>0</v>
      </c>
      <c r="J62" s="26">
        <f t="shared" si="21"/>
        <v>0</v>
      </c>
      <c r="K62" s="26">
        <f t="shared" si="21"/>
        <v>0</v>
      </c>
      <c r="L62" s="26">
        <f t="shared" si="21"/>
        <v>0</v>
      </c>
      <c r="M62" s="26">
        <f t="shared" si="21"/>
        <v>0</v>
      </c>
      <c r="N62" s="26">
        <f t="shared" si="21"/>
        <v>0</v>
      </c>
      <c r="O62" s="26">
        <f t="shared" si="21"/>
        <v>0</v>
      </c>
      <c r="P62" s="26">
        <f t="shared" si="21"/>
        <v>0</v>
      </c>
      <c r="Q62" s="26">
        <f t="shared" si="21"/>
        <v>0</v>
      </c>
      <c r="R62" s="26">
        <f t="shared" si="21"/>
        <v>0</v>
      </c>
      <c r="S62" s="59">
        <f t="shared" si="21"/>
        <v>0</v>
      </c>
      <c r="T62" s="73"/>
      <c r="U62" s="163" t="b">
        <f t="shared" ref="U62" si="22">IF($F$6=$F$7,F62,IF($F$6=$G$7,SUM(F62:G62),IF($F$6=$H$7,SUM(F62:H62),IF($F$6=$I$7,SUM(F62:I62),IF($F$6=$J$7,SUM(F62:J62),IF($F$6=$K$7,SUM(F62:K62),IF($F$6=$L$7,SUM(F62:L62),IF($F$6=$M$7,SUM(F62:M62),IF($F$6=$N$7,SUM(F62:N62),IF($F$6=$O$7,SUM(F62:O62),IF($F$6=$P$7,SUM(F62:P62),IF($F$6=$Q$7,SUM(F62:Q62)))))))))))))</f>
        <v>0</v>
      </c>
      <c r="V62" s="182">
        <f>D62+E62-U62</f>
        <v>0</v>
      </c>
      <c r="W62" s="157">
        <f>S62-E62-D62</f>
        <v>0</v>
      </c>
    </row>
    <row r="63" spans="1:23" s="10" customFormat="1" ht="13.5" thickTop="1" x14ac:dyDescent="0.2">
      <c r="A63" s="207" t="s">
        <v>13</v>
      </c>
      <c r="B63" s="208"/>
      <c r="C63" s="208"/>
      <c r="D63" s="4"/>
      <c r="E63" s="4"/>
      <c r="F63" s="5"/>
      <c r="G63" s="5"/>
      <c r="H63" s="5"/>
      <c r="I63" s="5"/>
      <c r="J63" s="5"/>
      <c r="K63" s="5"/>
      <c r="L63" s="5"/>
      <c r="M63" s="5"/>
      <c r="N63" s="5"/>
      <c r="O63" s="5"/>
      <c r="P63" s="5"/>
      <c r="Q63" s="5"/>
      <c r="R63" s="5"/>
      <c r="S63" s="60"/>
      <c r="T63" s="77"/>
      <c r="U63" s="5"/>
      <c r="V63" s="5"/>
      <c r="W63" s="151"/>
    </row>
    <row r="64" spans="1:23" x14ac:dyDescent="0.2">
      <c r="A64" s="211" t="s">
        <v>2</v>
      </c>
      <c r="B64" s="212"/>
      <c r="C64" s="212"/>
      <c r="D64" s="48"/>
      <c r="E64" s="30"/>
      <c r="F64" s="31"/>
      <c r="G64" s="31"/>
      <c r="H64" s="31"/>
      <c r="I64" s="31"/>
      <c r="J64" s="31"/>
      <c r="K64" s="31"/>
      <c r="L64" s="31"/>
      <c r="M64" s="31"/>
      <c r="N64" s="31"/>
      <c r="O64" s="31"/>
      <c r="P64" s="31"/>
      <c r="Q64" s="31"/>
      <c r="R64" s="31"/>
      <c r="S64" s="61"/>
      <c r="T64" s="73"/>
      <c r="U64" s="142"/>
      <c r="V64" s="142"/>
      <c r="W64" s="79"/>
    </row>
    <row r="65" spans="1:23" x14ac:dyDescent="0.2">
      <c r="A65" s="8"/>
      <c r="B65" s="2" t="s">
        <v>58</v>
      </c>
      <c r="D65" s="33"/>
      <c r="E65" s="175"/>
      <c r="F65" s="133"/>
      <c r="G65" s="133"/>
      <c r="H65" s="133"/>
      <c r="I65" s="133"/>
      <c r="J65" s="133"/>
      <c r="K65" s="133"/>
      <c r="L65" s="133"/>
      <c r="M65" s="133"/>
      <c r="N65" s="133"/>
      <c r="O65" s="133"/>
      <c r="P65" s="133"/>
      <c r="Q65" s="133"/>
      <c r="R65" s="135"/>
      <c r="S65" s="44">
        <f>SUM(F65:R65)</f>
        <v>0</v>
      </c>
      <c r="T65" s="71"/>
      <c r="U65" s="152" t="b">
        <f t="shared" ref="U65:U101" si="23">IF($F$6=$F$7,SUM(F65),IF($F$6=$G$7,SUM(F65:G65),IF($F$6=$H$7,SUM(F65:H65),IF($F$6=$I$7,SUM(F65:I65),IF($F$6=$J$7,SUM(F65:J65),IF($F$6=$K$7,SUM(F65:K65),IF($F$6=$L$7,SUM(F65:L65),IF($F$6=$M$7,SUM(F65:M65),IF($F$6=$N$7,SUM(F65:N65),IF($F$6=$O$7,SUM(F65:O65),IF($F$6=$P$7,SUM(F65:P65),IF($F$6=$Q$7,SUM(F65:Q65)))))))))))))</f>
        <v>0</v>
      </c>
      <c r="V65" s="146">
        <f t="shared" ref="V65:V72" si="24">E65-U65</f>
        <v>0</v>
      </c>
      <c r="W65" s="158">
        <f t="shared" ref="W65:W72" si="25">S65-E65</f>
        <v>0</v>
      </c>
    </row>
    <row r="66" spans="1:23" x14ac:dyDescent="0.2">
      <c r="A66" s="8"/>
      <c r="B66" s="2" t="s">
        <v>59</v>
      </c>
      <c r="D66" s="33"/>
      <c r="E66" s="175"/>
      <c r="F66" s="133"/>
      <c r="G66" s="133"/>
      <c r="H66" s="133"/>
      <c r="I66" s="133"/>
      <c r="J66" s="133"/>
      <c r="K66" s="133"/>
      <c r="L66" s="133"/>
      <c r="M66" s="133"/>
      <c r="N66" s="133"/>
      <c r="O66" s="133"/>
      <c r="P66" s="133"/>
      <c r="Q66" s="133"/>
      <c r="R66" s="135"/>
      <c r="S66" s="44">
        <f t="shared" ref="S66:S72" si="26">SUM(F66:R66)</f>
        <v>0</v>
      </c>
      <c r="T66" s="32"/>
      <c r="U66" s="152" t="b">
        <f t="shared" si="23"/>
        <v>0</v>
      </c>
      <c r="V66" s="146">
        <f t="shared" si="24"/>
        <v>0</v>
      </c>
      <c r="W66" s="158">
        <f t="shared" si="25"/>
        <v>0</v>
      </c>
    </row>
    <row r="67" spans="1:23" x14ac:dyDescent="0.2">
      <c r="A67" s="8"/>
      <c r="B67" s="2" t="s">
        <v>60</v>
      </c>
      <c r="D67" s="33"/>
      <c r="E67" s="175"/>
      <c r="F67" s="133"/>
      <c r="G67" s="133"/>
      <c r="H67" s="133"/>
      <c r="I67" s="133"/>
      <c r="J67" s="133"/>
      <c r="K67" s="133"/>
      <c r="L67" s="133"/>
      <c r="M67" s="133"/>
      <c r="N67" s="133"/>
      <c r="O67" s="133"/>
      <c r="P67" s="133"/>
      <c r="Q67" s="133"/>
      <c r="R67" s="135"/>
      <c r="S67" s="44">
        <f t="shared" si="26"/>
        <v>0</v>
      </c>
      <c r="T67" s="32"/>
      <c r="U67" s="152" t="b">
        <f t="shared" si="23"/>
        <v>0</v>
      </c>
      <c r="V67" s="146">
        <f t="shared" si="24"/>
        <v>0</v>
      </c>
      <c r="W67" s="158">
        <f t="shared" si="25"/>
        <v>0</v>
      </c>
    </row>
    <row r="68" spans="1:23" x14ac:dyDescent="0.2">
      <c r="A68" s="8"/>
      <c r="B68" s="2" t="s">
        <v>61</v>
      </c>
      <c r="D68" s="33"/>
      <c r="E68" s="175"/>
      <c r="F68" s="133"/>
      <c r="G68" s="133"/>
      <c r="H68" s="133"/>
      <c r="I68" s="133"/>
      <c r="J68" s="133"/>
      <c r="K68" s="133"/>
      <c r="L68" s="133"/>
      <c r="M68" s="133"/>
      <c r="N68" s="133"/>
      <c r="O68" s="133"/>
      <c r="P68" s="133"/>
      <c r="Q68" s="133"/>
      <c r="R68" s="135"/>
      <c r="S68" s="44">
        <f t="shared" si="26"/>
        <v>0</v>
      </c>
      <c r="T68" s="32"/>
      <c r="U68" s="152" t="b">
        <f t="shared" si="23"/>
        <v>0</v>
      </c>
      <c r="V68" s="146">
        <f t="shared" si="24"/>
        <v>0</v>
      </c>
      <c r="W68" s="158">
        <f t="shared" si="25"/>
        <v>0</v>
      </c>
    </row>
    <row r="69" spans="1:23" x14ac:dyDescent="0.2">
      <c r="A69" s="8"/>
      <c r="B69" s="2" t="s">
        <v>79</v>
      </c>
      <c r="D69" s="33"/>
      <c r="E69" s="175"/>
      <c r="F69" s="133"/>
      <c r="G69" s="133"/>
      <c r="H69" s="133"/>
      <c r="I69" s="133"/>
      <c r="J69" s="133"/>
      <c r="K69" s="133"/>
      <c r="L69" s="133"/>
      <c r="M69" s="133"/>
      <c r="N69" s="133"/>
      <c r="O69" s="133"/>
      <c r="P69" s="133"/>
      <c r="Q69" s="133"/>
      <c r="R69" s="135"/>
      <c r="S69" s="44">
        <f t="shared" si="26"/>
        <v>0</v>
      </c>
      <c r="T69" s="32"/>
      <c r="U69" s="152" t="b">
        <f t="shared" si="23"/>
        <v>0</v>
      </c>
      <c r="V69" s="146">
        <f t="shared" si="24"/>
        <v>0</v>
      </c>
      <c r="W69" s="158">
        <f t="shared" si="25"/>
        <v>0</v>
      </c>
    </row>
    <row r="70" spans="1:23" outlineLevel="1" x14ac:dyDescent="0.2">
      <c r="A70" s="22"/>
      <c r="B70" s="92"/>
      <c r="C70" s="3" t="s">
        <v>68</v>
      </c>
      <c r="D70" s="27"/>
      <c r="E70" s="174"/>
      <c r="F70" s="133"/>
      <c r="G70" s="133"/>
      <c r="H70" s="133"/>
      <c r="I70" s="133"/>
      <c r="J70" s="133"/>
      <c r="K70" s="133"/>
      <c r="L70" s="133"/>
      <c r="M70" s="133"/>
      <c r="N70" s="133"/>
      <c r="O70" s="133"/>
      <c r="P70" s="133"/>
      <c r="Q70" s="133"/>
      <c r="R70" s="133"/>
      <c r="S70" s="57">
        <f t="shared" si="26"/>
        <v>0</v>
      </c>
      <c r="T70" s="76"/>
      <c r="U70" s="146" t="b">
        <f t="shared" si="23"/>
        <v>0</v>
      </c>
      <c r="V70" s="146">
        <f t="shared" si="24"/>
        <v>0</v>
      </c>
      <c r="W70" s="155">
        <f t="shared" si="25"/>
        <v>0</v>
      </c>
    </row>
    <row r="71" spans="1:23" outlineLevel="1" x14ac:dyDescent="0.2">
      <c r="A71" s="22"/>
      <c r="B71" s="92"/>
      <c r="C71" s="3" t="s">
        <v>68</v>
      </c>
      <c r="D71" s="27"/>
      <c r="E71" s="174"/>
      <c r="F71" s="133"/>
      <c r="G71" s="133"/>
      <c r="H71" s="133"/>
      <c r="I71" s="133"/>
      <c r="J71" s="133"/>
      <c r="K71" s="133"/>
      <c r="L71" s="133"/>
      <c r="M71" s="133"/>
      <c r="N71" s="133"/>
      <c r="O71" s="133"/>
      <c r="P71" s="133"/>
      <c r="Q71" s="133"/>
      <c r="R71" s="133"/>
      <c r="S71" s="57">
        <f t="shared" si="26"/>
        <v>0</v>
      </c>
      <c r="T71" s="76"/>
      <c r="U71" s="146" t="b">
        <f t="shared" si="23"/>
        <v>0</v>
      </c>
      <c r="V71" s="146">
        <f t="shared" si="24"/>
        <v>0</v>
      </c>
      <c r="W71" s="155">
        <f t="shared" si="25"/>
        <v>0</v>
      </c>
    </row>
    <row r="72" spans="1:23" outlineLevel="1" x14ac:dyDescent="0.2">
      <c r="A72" s="22"/>
      <c r="B72" s="92"/>
      <c r="C72" s="3" t="s">
        <v>68</v>
      </c>
      <c r="D72" s="27"/>
      <c r="E72" s="174"/>
      <c r="F72" s="133"/>
      <c r="G72" s="133"/>
      <c r="H72" s="133"/>
      <c r="I72" s="133"/>
      <c r="J72" s="133"/>
      <c r="K72" s="133"/>
      <c r="L72" s="133"/>
      <c r="M72" s="133"/>
      <c r="N72" s="133"/>
      <c r="O72" s="133"/>
      <c r="P72" s="133"/>
      <c r="Q72" s="133"/>
      <c r="R72" s="133"/>
      <c r="S72" s="57">
        <f t="shared" si="26"/>
        <v>0</v>
      </c>
      <c r="T72" s="76"/>
      <c r="U72" s="146" t="b">
        <f t="shared" si="23"/>
        <v>0</v>
      </c>
      <c r="V72" s="146">
        <f t="shared" si="24"/>
        <v>0</v>
      </c>
      <c r="W72" s="155">
        <f t="shared" si="25"/>
        <v>0</v>
      </c>
    </row>
    <row r="73" spans="1:23" x14ac:dyDescent="0.2">
      <c r="A73" s="209" t="s">
        <v>3</v>
      </c>
      <c r="B73" s="210"/>
      <c r="C73" s="210"/>
      <c r="D73" s="48"/>
      <c r="E73" s="34"/>
      <c r="F73" s="35"/>
      <c r="G73" s="35"/>
      <c r="H73" s="35"/>
      <c r="I73" s="35"/>
      <c r="J73" s="35"/>
      <c r="K73" s="35"/>
      <c r="L73" s="35"/>
      <c r="M73" s="35"/>
      <c r="N73" s="35"/>
      <c r="O73" s="35"/>
      <c r="P73" s="35"/>
      <c r="Q73" s="35"/>
      <c r="R73" s="35"/>
      <c r="S73" s="61"/>
      <c r="T73" s="32"/>
      <c r="U73" s="153"/>
      <c r="V73" s="86"/>
      <c r="W73" s="79"/>
    </row>
    <row r="74" spans="1:23" x14ac:dyDescent="0.2">
      <c r="A74" s="8"/>
      <c r="B74" s="3" t="s">
        <v>4</v>
      </c>
      <c r="D74" s="36"/>
      <c r="E74" s="175"/>
      <c r="F74" s="133"/>
      <c r="G74" s="133"/>
      <c r="H74" s="133"/>
      <c r="I74" s="133"/>
      <c r="J74" s="133"/>
      <c r="K74" s="133"/>
      <c r="L74" s="133"/>
      <c r="M74" s="133"/>
      <c r="N74" s="133"/>
      <c r="O74" s="133"/>
      <c r="P74" s="133"/>
      <c r="Q74" s="133"/>
      <c r="R74" s="135"/>
      <c r="S74" s="44">
        <f>SUM(F74:R74)</f>
        <v>0</v>
      </c>
      <c r="T74" s="32"/>
      <c r="U74" s="152" t="b">
        <f t="shared" si="23"/>
        <v>0</v>
      </c>
      <c r="V74" s="146">
        <f t="shared" ref="V74:V92" si="27">E74-U74</f>
        <v>0</v>
      </c>
      <c r="W74" s="158">
        <f t="shared" ref="W74:W92" si="28">S74-E74</f>
        <v>0</v>
      </c>
    </row>
    <row r="75" spans="1:23" x14ac:dyDescent="0.2">
      <c r="A75" s="8"/>
      <c r="B75" s="3" t="s">
        <v>5</v>
      </c>
      <c r="D75" s="36"/>
      <c r="E75" s="175"/>
      <c r="F75" s="133"/>
      <c r="G75" s="133"/>
      <c r="H75" s="133"/>
      <c r="I75" s="133"/>
      <c r="J75" s="133"/>
      <c r="K75" s="133"/>
      <c r="L75" s="133"/>
      <c r="M75" s="133"/>
      <c r="N75" s="133"/>
      <c r="O75" s="133"/>
      <c r="P75" s="133"/>
      <c r="Q75" s="133"/>
      <c r="R75" s="135"/>
      <c r="S75" s="44">
        <f t="shared" ref="S75:S92" si="29">SUM(F75:R75)</f>
        <v>0</v>
      </c>
      <c r="T75" s="32"/>
      <c r="U75" s="152" t="b">
        <f t="shared" si="23"/>
        <v>0</v>
      </c>
      <c r="V75" s="146">
        <f t="shared" si="27"/>
        <v>0</v>
      </c>
      <c r="W75" s="158">
        <f t="shared" si="28"/>
        <v>0</v>
      </c>
    </row>
    <row r="76" spans="1:23" x14ac:dyDescent="0.2">
      <c r="A76" s="8"/>
      <c r="B76" s="3" t="s">
        <v>62</v>
      </c>
      <c r="D76" s="36"/>
      <c r="E76" s="175"/>
      <c r="F76" s="133"/>
      <c r="G76" s="133"/>
      <c r="H76" s="133"/>
      <c r="I76" s="133"/>
      <c r="J76" s="133"/>
      <c r="K76" s="133"/>
      <c r="L76" s="133"/>
      <c r="M76" s="133"/>
      <c r="N76" s="133"/>
      <c r="O76" s="133"/>
      <c r="P76" s="133"/>
      <c r="Q76" s="133"/>
      <c r="R76" s="135"/>
      <c r="S76" s="44">
        <f t="shared" si="29"/>
        <v>0</v>
      </c>
      <c r="T76" s="32"/>
      <c r="U76" s="152" t="b">
        <f t="shared" si="23"/>
        <v>0</v>
      </c>
      <c r="V76" s="146">
        <f t="shared" si="27"/>
        <v>0</v>
      </c>
      <c r="W76" s="158">
        <f t="shared" si="28"/>
        <v>0</v>
      </c>
    </row>
    <row r="77" spans="1:23" x14ac:dyDescent="0.2">
      <c r="A77" s="8"/>
      <c r="B77" s="3" t="s">
        <v>63</v>
      </c>
      <c r="D77" s="36"/>
      <c r="E77" s="175"/>
      <c r="F77" s="133"/>
      <c r="G77" s="133"/>
      <c r="H77" s="133"/>
      <c r="I77" s="133"/>
      <c r="J77" s="133"/>
      <c r="K77" s="133"/>
      <c r="L77" s="133"/>
      <c r="M77" s="133"/>
      <c r="N77" s="133"/>
      <c r="O77" s="133"/>
      <c r="P77" s="133"/>
      <c r="Q77" s="133"/>
      <c r="R77" s="135"/>
      <c r="S77" s="44">
        <f t="shared" si="29"/>
        <v>0</v>
      </c>
      <c r="T77" s="32"/>
      <c r="U77" s="152" t="b">
        <f t="shared" si="23"/>
        <v>0</v>
      </c>
      <c r="V77" s="146">
        <f t="shared" si="27"/>
        <v>0</v>
      </c>
      <c r="W77" s="158">
        <f t="shared" si="28"/>
        <v>0</v>
      </c>
    </row>
    <row r="78" spans="1:23" x14ac:dyDescent="0.2">
      <c r="A78" s="8"/>
      <c r="B78" s="3" t="s">
        <v>6</v>
      </c>
      <c r="D78" s="36"/>
      <c r="E78" s="175"/>
      <c r="F78" s="133"/>
      <c r="G78" s="133"/>
      <c r="H78" s="133"/>
      <c r="I78" s="133"/>
      <c r="J78" s="133"/>
      <c r="K78" s="133"/>
      <c r="L78" s="133"/>
      <c r="M78" s="133"/>
      <c r="N78" s="133"/>
      <c r="O78" s="133"/>
      <c r="P78" s="133"/>
      <c r="Q78" s="133"/>
      <c r="R78" s="135"/>
      <c r="S78" s="44">
        <f t="shared" si="29"/>
        <v>0</v>
      </c>
      <c r="T78" s="32"/>
      <c r="U78" s="152" t="b">
        <f t="shared" si="23"/>
        <v>0</v>
      </c>
      <c r="V78" s="146">
        <f t="shared" si="27"/>
        <v>0</v>
      </c>
      <c r="W78" s="158">
        <f t="shared" si="28"/>
        <v>0</v>
      </c>
    </row>
    <row r="79" spans="1:23" x14ac:dyDescent="0.2">
      <c r="A79" s="8"/>
      <c r="B79" s="3" t="s">
        <v>7</v>
      </c>
      <c r="D79" s="36"/>
      <c r="E79" s="175"/>
      <c r="F79" s="133"/>
      <c r="G79" s="133"/>
      <c r="H79" s="133"/>
      <c r="I79" s="133"/>
      <c r="J79" s="133"/>
      <c r="K79" s="133"/>
      <c r="L79" s="133"/>
      <c r="M79" s="133"/>
      <c r="N79" s="133"/>
      <c r="O79" s="133"/>
      <c r="P79" s="133"/>
      <c r="Q79" s="133"/>
      <c r="R79" s="135"/>
      <c r="S79" s="44">
        <f t="shared" si="29"/>
        <v>0</v>
      </c>
      <c r="T79" s="32"/>
      <c r="U79" s="152" t="b">
        <f t="shared" si="23"/>
        <v>0</v>
      </c>
      <c r="V79" s="146">
        <f t="shared" si="27"/>
        <v>0</v>
      </c>
      <c r="W79" s="158">
        <f t="shared" si="28"/>
        <v>0</v>
      </c>
    </row>
    <row r="80" spans="1:23" x14ac:dyDescent="0.2">
      <c r="A80" s="8"/>
      <c r="B80" s="3" t="s">
        <v>8</v>
      </c>
      <c r="D80" s="36"/>
      <c r="E80" s="175"/>
      <c r="F80" s="133"/>
      <c r="G80" s="133"/>
      <c r="H80" s="133"/>
      <c r="I80" s="133"/>
      <c r="J80" s="133"/>
      <c r="K80" s="133"/>
      <c r="L80" s="133"/>
      <c r="M80" s="133"/>
      <c r="N80" s="133"/>
      <c r="O80" s="133"/>
      <c r="P80" s="133"/>
      <c r="Q80" s="133"/>
      <c r="R80" s="135"/>
      <c r="S80" s="44">
        <f t="shared" si="29"/>
        <v>0</v>
      </c>
      <c r="T80" s="32"/>
      <c r="U80" s="152" t="b">
        <f t="shared" si="23"/>
        <v>0</v>
      </c>
      <c r="V80" s="146">
        <f t="shared" si="27"/>
        <v>0</v>
      </c>
      <c r="W80" s="158">
        <f t="shared" si="28"/>
        <v>0</v>
      </c>
    </row>
    <row r="81" spans="1:23" x14ac:dyDescent="0.2">
      <c r="A81" s="8"/>
      <c r="B81" s="3" t="s">
        <v>64</v>
      </c>
      <c r="D81" s="36"/>
      <c r="E81" s="175"/>
      <c r="F81" s="133"/>
      <c r="G81" s="133"/>
      <c r="H81" s="133"/>
      <c r="I81" s="133"/>
      <c r="J81" s="133"/>
      <c r="K81" s="133"/>
      <c r="L81" s="133"/>
      <c r="M81" s="133"/>
      <c r="N81" s="133"/>
      <c r="O81" s="133"/>
      <c r="P81" s="133"/>
      <c r="Q81" s="133"/>
      <c r="R81" s="135"/>
      <c r="S81" s="44">
        <f t="shared" si="29"/>
        <v>0</v>
      </c>
      <c r="T81" s="32"/>
      <c r="U81" s="152" t="b">
        <f t="shared" si="23"/>
        <v>0</v>
      </c>
      <c r="V81" s="146">
        <f t="shared" si="27"/>
        <v>0</v>
      </c>
      <c r="W81" s="158">
        <f t="shared" si="28"/>
        <v>0</v>
      </c>
    </row>
    <row r="82" spans="1:23" x14ac:dyDescent="0.2">
      <c r="A82" s="8"/>
      <c r="B82" s="3" t="s">
        <v>85</v>
      </c>
      <c r="D82" s="36"/>
      <c r="E82" s="175"/>
      <c r="F82" s="133"/>
      <c r="G82" s="133"/>
      <c r="H82" s="133"/>
      <c r="I82" s="133"/>
      <c r="J82" s="133"/>
      <c r="K82" s="133"/>
      <c r="L82" s="133"/>
      <c r="M82" s="133"/>
      <c r="N82" s="133"/>
      <c r="O82" s="133"/>
      <c r="P82" s="133"/>
      <c r="Q82" s="133"/>
      <c r="R82" s="135"/>
      <c r="S82" s="44">
        <f t="shared" si="29"/>
        <v>0</v>
      </c>
      <c r="T82" s="32"/>
      <c r="U82" s="152" t="b">
        <f t="shared" si="23"/>
        <v>0</v>
      </c>
      <c r="V82" s="146">
        <f t="shared" si="27"/>
        <v>0</v>
      </c>
      <c r="W82" s="158">
        <f t="shared" si="28"/>
        <v>0</v>
      </c>
    </row>
    <row r="83" spans="1:23" outlineLevel="1" x14ac:dyDescent="0.2">
      <c r="A83" s="8"/>
      <c r="B83" s="3" t="s">
        <v>68</v>
      </c>
      <c r="D83" s="36"/>
      <c r="E83" s="175"/>
      <c r="F83" s="133"/>
      <c r="G83" s="133"/>
      <c r="H83" s="133"/>
      <c r="I83" s="133"/>
      <c r="J83" s="133"/>
      <c r="K83" s="133"/>
      <c r="L83" s="133"/>
      <c r="M83" s="133"/>
      <c r="N83" s="133"/>
      <c r="O83" s="133"/>
      <c r="P83" s="133"/>
      <c r="Q83" s="133"/>
      <c r="R83" s="135"/>
      <c r="S83" s="44">
        <f t="shared" si="29"/>
        <v>0</v>
      </c>
      <c r="T83" s="32"/>
      <c r="U83" s="152" t="b">
        <f t="shared" si="23"/>
        <v>0</v>
      </c>
      <c r="V83" s="146">
        <f t="shared" si="27"/>
        <v>0</v>
      </c>
      <c r="W83" s="158">
        <f t="shared" si="28"/>
        <v>0</v>
      </c>
    </row>
    <row r="84" spans="1:23" outlineLevel="1" x14ac:dyDescent="0.2">
      <c r="A84" s="8"/>
      <c r="B84" s="3" t="s">
        <v>68</v>
      </c>
      <c r="D84" s="36"/>
      <c r="E84" s="175"/>
      <c r="F84" s="133"/>
      <c r="G84" s="133"/>
      <c r="H84" s="133"/>
      <c r="I84" s="133"/>
      <c r="J84" s="133"/>
      <c r="K84" s="133"/>
      <c r="L84" s="133"/>
      <c r="M84" s="133"/>
      <c r="N84" s="133"/>
      <c r="O84" s="133"/>
      <c r="P84" s="133"/>
      <c r="Q84" s="133"/>
      <c r="R84" s="135"/>
      <c r="S84" s="44">
        <f t="shared" si="29"/>
        <v>0</v>
      </c>
      <c r="T84" s="32"/>
      <c r="U84" s="152" t="b">
        <f t="shared" si="23"/>
        <v>0</v>
      </c>
      <c r="V84" s="146">
        <f t="shared" si="27"/>
        <v>0</v>
      </c>
      <c r="W84" s="158">
        <f t="shared" si="28"/>
        <v>0</v>
      </c>
    </row>
    <row r="85" spans="1:23" outlineLevel="1" x14ac:dyDescent="0.2">
      <c r="A85" s="8"/>
      <c r="B85" s="3" t="s">
        <v>68</v>
      </c>
      <c r="D85" s="36"/>
      <c r="E85" s="175"/>
      <c r="F85" s="133"/>
      <c r="G85" s="133"/>
      <c r="H85" s="133"/>
      <c r="I85" s="133"/>
      <c r="J85" s="133"/>
      <c r="K85" s="133"/>
      <c r="L85" s="133"/>
      <c r="M85" s="133"/>
      <c r="N85" s="133"/>
      <c r="O85" s="133"/>
      <c r="P85" s="133"/>
      <c r="Q85" s="133"/>
      <c r="R85" s="135"/>
      <c r="S85" s="44">
        <f t="shared" si="29"/>
        <v>0</v>
      </c>
      <c r="T85" s="32"/>
      <c r="U85" s="152" t="b">
        <f t="shared" si="23"/>
        <v>0</v>
      </c>
      <c r="V85" s="146">
        <f t="shared" si="27"/>
        <v>0</v>
      </c>
      <c r="W85" s="158">
        <f t="shared" si="28"/>
        <v>0</v>
      </c>
    </row>
    <row r="86" spans="1:23" outlineLevel="1" x14ac:dyDescent="0.2">
      <c r="A86" s="8"/>
      <c r="B86" s="3" t="s">
        <v>68</v>
      </c>
      <c r="D86" s="36"/>
      <c r="E86" s="175"/>
      <c r="F86" s="133"/>
      <c r="G86" s="133"/>
      <c r="H86" s="133"/>
      <c r="I86" s="133"/>
      <c r="J86" s="133"/>
      <c r="K86" s="133"/>
      <c r="L86" s="133"/>
      <c r="M86" s="133"/>
      <c r="N86" s="133"/>
      <c r="O86" s="133"/>
      <c r="P86" s="133"/>
      <c r="Q86" s="133"/>
      <c r="R86" s="135"/>
      <c r="S86" s="44">
        <f t="shared" si="29"/>
        <v>0</v>
      </c>
      <c r="T86" s="32"/>
      <c r="U86" s="152" t="b">
        <f t="shared" si="23"/>
        <v>0</v>
      </c>
      <c r="V86" s="146">
        <f t="shared" si="27"/>
        <v>0</v>
      </c>
      <c r="W86" s="158">
        <f t="shared" si="28"/>
        <v>0</v>
      </c>
    </row>
    <row r="87" spans="1:23" outlineLevel="1" x14ac:dyDescent="0.2">
      <c r="A87" s="8"/>
      <c r="B87" s="3" t="s">
        <v>68</v>
      </c>
      <c r="D87" s="36"/>
      <c r="E87" s="175"/>
      <c r="F87" s="133"/>
      <c r="G87" s="133"/>
      <c r="H87" s="133"/>
      <c r="I87" s="133"/>
      <c r="J87" s="133"/>
      <c r="K87" s="133"/>
      <c r="L87" s="133"/>
      <c r="M87" s="133"/>
      <c r="N87" s="133"/>
      <c r="O87" s="133"/>
      <c r="P87" s="133"/>
      <c r="Q87" s="133"/>
      <c r="R87" s="135"/>
      <c r="S87" s="44">
        <f t="shared" si="29"/>
        <v>0</v>
      </c>
      <c r="T87" s="32"/>
      <c r="U87" s="152" t="b">
        <f t="shared" si="23"/>
        <v>0</v>
      </c>
      <c r="V87" s="146">
        <f t="shared" si="27"/>
        <v>0</v>
      </c>
      <c r="W87" s="158">
        <f t="shared" si="28"/>
        <v>0</v>
      </c>
    </row>
    <row r="88" spans="1:23" outlineLevel="1" x14ac:dyDescent="0.2">
      <c r="A88" s="8"/>
      <c r="B88" s="3" t="s">
        <v>68</v>
      </c>
      <c r="D88" s="36"/>
      <c r="E88" s="175"/>
      <c r="F88" s="133"/>
      <c r="G88" s="133"/>
      <c r="H88" s="133"/>
      <c r="I88" s="133"/>
      <c r="J88" s="133"/>
      <c r="K88" s="133"/>
      <c r="L88" s="133"/>
      <c r="M88" s="133"/>
      <c r="N88" s="133"/>
      <c r="O88" s="133"/>
      <c r="P88" s="133"/>
      <c r="Q88" s="133"/>
      <c r="R88" s="135"/>
      <c r="S88" s="44">
        <f t="shared" si="29"/>
        <v>0</v>
      </c>
      <c r="T88" s="32"/>
      <c r="U88" s="152" t="b">
        <f t="shared" si="23"/>
        <v>0</v>
      </c>
      <c r="V88" s="146">
        <f t="shared" si="27"/>
        <v>0</v>
      </c>
      <c r="W88" s="158">
        <f t="shared" si="28"/>
        <v>0</v>
      </c>
    </row>
    <row r="89" spans="1:23" outlineLevel="1" x14ac:dyDescent="0.2">
      <c r="A89" s="8"/>
      <c r="B89" s="3" t="s">
        <v>68</v>
      </c>
      <c r="D89" s="36"/>
      <c r="E89" s="175"/>
      <c r="F89" s="133"/>
      <c r="G89" s="133"/>
      <c r="H89" s="133"/>
      <c r="I89" s="133"/>
      <c r="J89" s="133"/>
      <c r="K89" s="133"/>
      <c r="L89" s="133"/>
      <c r="M89" s="133"/>
      <c r="N89" s="133"/>
      <c r="O89" s="133"/>
      <c r="P89" s="133"/>
      <c r="Q89" s="133"/>
      <c r="R89" s="135"/>
      <c r="S89" s="44">
        <f t="shared" si="29"/>
        <v>0</v>
      </c>
      <c r="T89" s="32"/>
      <c r="U89" s="152" t="b">
        <f t="shared" si="23"/>
        <v>0</v>
      </c>
      <c r="V89" s="146">
        <f t="shared" si="27"/>
        <v>0</v>
      </c>
      <c r="W89" s="158">
        <f t="shared" si="28"/>
        <v>0</v>
      </c>
    </row>
    <row r="90" spans="1:23" outlineLevel="1" x14ac:dyDescent="0.2">
      <c r="A90" s="8"/>
      <c r="B90" s="3" t="s">
        <v>68</v>
      </c>
      <c r="D90" s="36"/>
      <c r="E90" s="175"/>
      <c r="F90" s="133"/>
      <c r="G90" s="133"/>
      <c r="H90" s="133"/>
      <c r="I90" s="133"/>
      <c r="J90" s="133"/>
      <c r="K90" s="133"/>
      <c r="L90" s="133"/>
      <c r="M90" s="133"/>
      <c r="N90" s="133"/>
      <c r="O90" s="133"/>
      <c r="P90" s="133"/>
      <c r="Q90" s="133"/>
      <c r="R90" s="135"/>
      <c r="S90" s="44">
        <f t="shared" si="29"/>
        <v>0</v>
      </c>
      <c r="T90" s="32"/>
      <c r="U90" s="152" t="b">
        <f t="shared" si="23"/>
        <v>0</v>
      </c>
      <c r="V90" s="146">
        <f t="shared" si="27"/>
        <v>0</v>
      </c>
      <c r="W90" s="158">
        <f t="shared" si="28"/>
        <v>0</v>
      </c>
    </row>
    <row r="91" spans="1:23" outlineLevel="1" x14ac:dyDescent="0.2">
      <c r="A91" s="8"/>
      <c r="B91" s="3" t="s">
        <v>68</v>
      </c>
      <c r="D91" s="36"/>
      <c r="E91" s="175"/>
      <c r="F91" s="133"/>
      <c r="G91" s="133"/>
      <c r="H91" s="133"/>
      <c r="I91" s="133"/>
      <c r="J91" s="133"/>
      <c r="K91" s="133"/>
      <c r="L91" s="133"/>
      <c r="M91" s="133"/>
      <c r="N91" s="133"/>
      <c r="O91" s="133"/>
      <c r="P91" s="133"/>
      <c r="Q91" s="133"/>
      <c r="R91" s="135"/>
      <c r="S91" s="44">
        <f t="shared" si="29"/>
        <v>0</v>
      </c>
      <c r="T91" s="32"/>
      <c r="U91" s="152" t="b">
        <f t="shared" si="23"/>
        <v>0</v>
      </c>
      <c r="V91" s="146">
        <f t="shared" si="27"/>
        <v>0</v>
      </c>
      <c r="W91" s="158">
        <f t="shared" si="28"/>
        <v>0</v>
      </c>
    </row>
    <row r="92" spans="1:23" x14ac:dyDescent="0.2">
      <c r="A92" s="8"/>
      <c r="B92" s="3" t="s">
        <v>26</v>
      </c>
      <c r="D92" s="36"/>
      <c r="E92" s="175"/>
      <c r="F92" s="133"/>
      <c r="G92" s="133"/>
      <c r="H92" s="133"/>
      <c r="I92" s="133"/>
      <c r="J92" s="133"/>
      <c r="K92" s="133"/>
      <c r="L92" s="133"/>
      <c r="M92" s="133"/>
      <c r="N92" s="133"/>
      <c r="O92" s="133"/>
      <c r="P92" s="133"/>
      <c r="Q92" s="133"/>
      <c r="R92" s="135"/>
      <c r="S92" s="44">
        <f t="shared" si="29"/>
        <v>0</v>
      </c>
      <c r="T92" s="32"/>
      <c r="U92" s="152" t="b">
        <f t="shared" si="23"/>
        <v>0</v>
      </c>
      <c r="V92" s="146">
        <f t="shared" si="27"/>
        <v>0</v>
      </c>
      <c r="W92" s="158">
        <f t="shared" si="28"/>
        <v>0</v>
      </c>
    </row>
    <row r="93" spans="1:23" x14ac:dyDescent="0.2">
      <c r="A93" s="22" t="s">
        <v>18</v>
      </c>
      <c r="B93" s="92"/>
      <c r="C93" s="3"/>
      <c r="D93" s="37"/>
      <c r="E93" s="37"/>
      <c r="F93" s="35"/>
      <c r="G93" s="39"/>
      <c r="H93" s="39"/>
      <c r="I93" s="39"/>
      <c r="J93" s="39"/>
      <c r="K93" s="39"/>
      <c r="L93" s="39"/>
      <c r="M93" s="39"/>
      <c r="N93" s="39"/>
      <c r="O93" s="39"/>
      <c r="P93" s="39"/>
      <c r="Q93" s="39"/>
      <c r="R93" s="39"/>
      <c r="S93" s="62"/>
      <c r="T93" s="32"/>
      <c r="U93" s="154"/>
      <c r="V93" s="143"/>
      <c r="W93" s="80"/>
    </row>
    <row r="94" spans="1:23" x14ac:dyDescent="0.2">
      <c r="A94" s="8"/>
      <c r="B94" s="3" t="s">
        <v>19</v>
      </c>
      <c r="D94" s="175"/>
      <c r="E94" s="38"/>
      <c r="F94" s="133"/>
      <c r="G94" s="133"/>
      <c r="H94" s="133"/>
      <c r="I94" s="133"/>
      <c r="J94" s="133"/>
      <c r="K94" s="133"/>
      <c r="L94" s="133"/>
      <c r="M94" s="133"/>
      <c r="N94" s="133"/>
      <c r="O94" s="133"/>
      <c r="P94" s="133"/>
      <c r="Q94" s="133"/>
      <c r="R94" s="135"/>
      <c r="S94" s="44">
        <f>SUM(F94:R94)</f>
        <v>0</v>
      </c>
      <c r="T94" s="32"/>
      <c r="U94" s="152" t="b">
        <f t="shared" si="23"/>
        <v>0</v>
      </c>
      <c r="V94" s="146">
        <f>E94-U94</f>
        <v>0</v>
      </c>
      <c r="W94" s="158">
        <f>S94-D94</f>
        <v>0</v>
      </c>
    </row>
    <row r="95" spans="1:23" outlineLevel="1" x14ac:dyDescent="0.2">
      <c r="A95" s="8"/>
      <c r="B95" s="3" t="s">
        <v>19</v>
      </c>
      <c r="D95" s="134"/>
      <c r="E95" s="38"/>
      <c r="F95" s="133"/>
      <c r="G95" s="133"/>
      <c r="H95" s="133"/>
      <c r="I95" s="133"/>
      <c r="J95" s="133"/>
      <c r="K95" s="133"/>
      <c r="L95" s="133"/>
      <c r="M95" s="133"/>
      <c r="N95" s="133"/>
      <c r="O95" s="133"/>
      <c r="P95" s="133"/>
      <c r="Q95" s="133"/>
      <c r="R95" s="135"/>
      <c r="S95" s="44">
        <f t="shared" ref="S95" si="30">SUM(F95:R95)</f>
        <v>0</v>
      </c>
      <c r="T95" s="32"/>
      <c r="U95" s="152" t="b">
        <f t="shared" si="23"/>
        <v>0</v>
      </c>
      <c r="V95" s="146">
        <f>E95-U95</f>
        <v>0</v>
      </c>
      <c r="W95" s="158">
        <f>S95-D95</f>
        <v>0</v>
      </c>
    </row>
    <row r="96" spans="1:23" outlineLevel="1" x14ac:dyDescent="0.2">
      <c r="A96" s="8"/>
      <c r="B96" s="3" t="s">
        <v>19</v>
      </c>
      <c r="D96" s="134"/>
      <c r="E96" s="38"/>
      <c r="F96" s="133"/>
      <c r="G96" s="133"/>
      <c r="H96" s="133"/>
      <c r="I96" s="133"/>
      <c r="J96" s="133"/>
      <c r="K96" s="133"/>
      <c r="L96" s="133"/>
      <c r="M96" s="133"/>
      <c r="N96" s="133"/>
      <c r="O96" s="133"/>
      <c r="P96" s="133"/>
      <c r="Q96" s="133"/>
      <c r="R96" s="135"/>
      <c r="S96" s="44">
        <f>SUM(F96:R96)</f>
        <v>0</v>
      </c>
      <c r="T96" s="32"/>
      <c r="U96" s="152" t="b">
        <f t="shared" si="23"/>
        <v>0</v>
      </c>
      <c r="V96" s="146">
        <f>E96-U96</f>
        <v>0</v>
      </c>
      <c r="W96" s="158">
        <f>S96-D96</f>
        <v>0</v>
      </c>
    </row>
    <row r="97" spans="1:23" outlineLevel="1" x14ac:dyDescent="0.2">
      <c r="A97" s="8"/>
      <c r="B97" s="3" t="s">
        <v>19</v>
      </c>
      <c r="D97" s="134"/>
      <c r="E97" s="38"/>
      <c r="F97" s="133"/>
      <c r="G97" s="133"/>
      <c r="H97" s="133"/>
      <c r="I97" s="133"/>
      <c r="J97" s="133"/>
      <c r="K97" s="133"/>
      <c r="L97" s="133"/>
      <c r="M97" s="133"/>
      <c r="N97" s="133"/>
      <c r="O97" s="133"/>
      <c r="P97" s="133"/>
      <c r="Q97" s="133"/>
      <c r="R97" s="135"/>
      <c r="S97" s="44">
        <f t="shared" ref="S97:S98" si="31">SUM(F97:R97)</f>
        <v>0</v>
      </c>
      <c r="T97" s="32"/>
      <c r="U97" s="152" t="b">
        <f t="shared" si="23"/>
        <v>0</v>
      </c>
      <c r="V97" s="146">
        <f>E97-U97</f>
        <v>0</v>
      </c>
      <c r="W97" s="158">
        <f>S97-D97</f>
        <v>0</v>
      </c>
    </row>
    <row r="98" spans="1:23" outlineLevel="1" x14ac:dyDescent="0.2">
      <c r="A98" s="8"/>
      <c r="B98" s="3" t="s">
        <v>19</v>
      </c>
      <c r="D98" s="134"/>
      <c r="E98" s="38"/>
      <c r="F98" s="133"/>
      <c r="G98" s="133"/>
      <c r="H98" s="133"/>
      <c r="I98" s="133"/>
      <c r="J98" s="133"/>
      <c r="K98" s="133"/>
      <c r="L98" s="133"/>
      <c r="M98" s="133"/>
      <c r="N98" s="133"/>
      <c r="O98" s="133"/>
      <c r="P98" s="133"/>
      <c r="Q98" s="133"/>
      <c r="R98" s="135"/>
      <c r="S98" s="44">
        <f t="shared" si="31"/>
        <v>0</v>
      </c>
      <c r="T98" s="73"/>
      <c r="U98" s="148" t="b">
        <f t="shared" si="23"/>
        <v>0</v>
      </c>
      <c r="V98" s="149">
        <f>E98-U98</f>
        <v>0</v>
      </c>
      <c r="W98" s="159">
        <f>S98-D98</f>
        <v>0</v>
      </c>
    </row>
    <row r="99" spans="1:23" s="11" customFormat="1" ht="13.5" thickBot="1" x14ac:dyDescent="0.25">
      <c r="A99" s="213" t="s">
        <v>15</v>
      </c>
      <c r="B99" s="214"/>
      <c r="C99" s="214"/>
      <c r="D99" s="40">
        <f>SUM(D94:D98)</f>
        <v>0</v>
      </c>
      <c r="E99" s="40">
        <f>SUM(E65:E92)</f>
        <v>0</v>
      </c>
      <c r="F99" s="82">
        <f>SUM(F65:F98)</f>
        <v>0</v>
      </c>
      <c r="G99" s="82">
        <f t="shared" ref="G99:R99" si="32">SUM(G65:G98)</f>
        <v>0</v>
      </c>
      <c r="H99" s="82">
        <f t="shared" si="32"/>
        <v>0</v>
      </c>
      <c r="I99" s="82">
        <f t="shared" si="32"/>
        <v>0</v>
      </c>
      <c r="J99" s="82">
        <f t="shared" si="32"/>
        <v>0</v>
      </c>
      <c r="K99" s="82">
        <f t="shared" si="32"/>
        <v>0</v>
      </c>
      <c r="L99" s="82">
        <f t="shared" si="32"/>
        <v>0</v>
      </c>
      <c r="M99" s="82">
        <f t="shared" si="32"/>
        <v>0</v>
      </c>
      <c r="N99" s="82">
        <f t="shared" si="32"/>
        <v>0</v>
      </c>
      <c r="O99" s="82">
        <f t="shared" si="32"/>
        <v>0</v>
      </c>
      <c r="P99" s="82">
        <f t="shared" si="32"/>
        <v>0</v>
      </c>
      <c r="Q99" s="82">
        <f t="shared" si="32"/>
        <v>0</v>
      </c>
      <c r="R99" s="82">
        <f t="shared" si="32"/>
        <v>0</v>
      </c>
      <c r="S99" s="83">
        <f>SUM(S65:S98)</f>
        <v>0</v>
      </c>
      <c r="T99" s="73"/>
      <c r="U99" s="160" t="b">
        <f t="shared" si="23"/>
        <v>0</v>
      </c>
      <c r="V99" s="160">
        <f>D99+E99-U99</f>
        <v>0</v>
      </c>
      <c r="W99" s="181">
        <f>S99-D99-E99</f>
        <v>0</v>
      </c>
    </row>
    <row r="100" spans="1:23" ht="6.75" customHeight="1" thickTop="1" x14ac:dyDescent="0.2">
      <c r="A100" s="12"/>
      <c r="B100" s="93"/>
      <c r="C100" s="14"/>
      <c r="D100" s="41"/>
      <c r="E100" s="30"/>
      <c r="F100" s="31"/>
      <c r="G100" s="31"/>
      <c r="H100" s="31"/>
      <c r="I100" s="31"/>
      <c r="J100" s="31"/>
      <c r="K100" s="31"/>
      <c r="L100" s="31"/>
      <c r="M100" s="31"/>
      <c r="N100" s="31"/>
      <c r="O100" s="31"/>
      <c r="P100" s="31"/>
      <c r="Q100" s="31"/>
      <c r="R100" s="31"/>
      <c r="S100" s="61"/>
      <c r="T100" s="73"/>
      <c r="U100" s="142"/>
      <c r="V100" s="142"/>
      <c r="W100" s="79"/>
    </row>
    <row r="101" spans="1:23" ht="13.5" thickBot="1" x14ac:dyDescent="0.25">
      <c r="A101" s="85" t="s">
        <v>86</v>
      </c>
      <c r="B101" s="84"/>
      <c r="C101" s="84"/>
      <c r="D101" s="81"/>
      <c r="E101" s="164">
        <f>D62+E62-D99-E99</f>
        <v>0</v>
      </c>
      <c r="F101" s="52">
        <f t="shared" ref="F101:S101" si="33">F62-F99</f>
        <v>0</v>
      </c>
      <c r="G101" s="52">
        <f t="shared" si="33"/>
        <v>0</v>
      </c>
      <c r="H101" s="52">
        <f t="shared" si="33"/>
        <v>0</v>
      </c>
      <c r="I101" s="52">
        <f t="shared" si="33"/>
        <v>0</v>
      </c>
      <c r="J101" s="52">
        <f t="shared" si="33"/>
        <v>0</v>
      </c>
      <c r="K101" s="52">
        <f t="shared" si="33"/>
        <v>0</v>
      </c>
      <c r="L101" s="52">
        <f t="shared" si="33"/>
        <v>0</v>
      </c>
      <c r="M101" s="52">
        <f t="shared" si="33"/>
        <v>0</v>
      </c>
      <c r="N101" s="52">
        <f t="shared" si="33"/>
        <v>0</v>
      </c>
      <c r="O101" s="52">
        <f t="shared" si="33"/>
        <v>0</v>
      </c>
      <c r="P101" s="52">
        <f t="shared" si="33"/>
        <v>0</v>
      </c>
      <c r="Q101" s="52">
        <f t="shared" si="33"/>
        <v>0</v>
      </c>
      <c r="R101" s="52">
        <f t="shared" si="33"/>
        <v>0</v>
      </c>
      <c r="S101" s="64">
        <f t="shared" si="33"/>
        <v>0</v>
      </c>
      <c r="T101" s="74"/>
      <c r="U101" s="163" t="b">
        <f t="shared" si="23"/>
        <v>0</v>
      </c>
      <c r="W101" s="163">
        <f>S101-E101</f>
        <v>0</v>
      </c>
    </row>
    <row r="102" spans="1:23" ht="7.5" customHeight="1" thickTop="1" thickBot="1" x14ac:dyDescent="0.25">
      <c r="A102" s="6"/>
      <c r="B102" s="7"/>
      <c r="C102" s="7"/>
      <c r="D102" s="42"/>
      <c r="E102" s="50"/>
      <c r="F102" s="51"/>
      <c r="G102" s="51"/>
      <c r="H102" s="51"/>
      <c r="I102" s="51"/>
      <c r="J102" s="51"/>
      <c r="K102" s="51"/>
      <c r="L102" s="51"/>
      <c r="M102" s="51"/>
      <c r="N102" s="51"/>
      <c r="O102" s="51"/>
      <c r="P102" s="51"/>
      <c r="Q102" s="51"/>
      <c r="R102" s="51"/>
      <c r="S102" s="63"/>
      <c r="T102" s="74"/>
      <c r="U102" s="142"/>
      <c r="V102" s="142"/>
      <c r="W102" s="79"/>
    </row>
    <row r="103" spans="1:23" ht="13.5" thickTop="1" x14ac:dyDescent="0.2">
      <c r="A103" s="198" t="s">
        <v>47</v>
      </c>
      <c r="B103" s="199"/>
      <c r="C103" s="199"/>
      <c r="D103" s="4"/>
      <c r="E103" s="4"/>
      <c r="F103" s="4"/>
      <c r="G103" s="4"/>
      <c r="H103" s="4"/>
      <c r="I103" s="4"/>
      <c r="J103" s="4"/>
      <c r="K103" s="4"/>
      <c r="L103" s="4"/>
      <c r="M103" s="4"/>
      <c r="N103" s="4"/>
      <c r="O103" s="4"/>
      <c r="P103" s="4"/>
      <c r="Q103" s="4"/>
      <c r="R103" s="4"/>
      <c r="S103" s="123"/>
      <c r="T103" s="73"/>
      <c r="U103" s="161"/>
      <c r="V103" s="4"/>
      <c r="W103" s="162"/>
    </row>
    <row r="104" spans="1:23" x14ac:dyDescent="0.2">
      <c r="A104" s="116" t="s">
        <v>50</v>
      </c>
      <c r="B104" s="114"/>
      <c r="C104" s="114"/>
      <c r="D104" s="115"/>
      <c r="E104" s="115"/>
      <c r="F104" s="115"/>
      <c r="G104" s="115"/>
      <c r="H104" s="115"/>
      <c r="I104" s="115"/>
      <c r="J104" s="115"/>
      <c r="K104" s="115"/>
      <c r="L104" s="115"/>
      <c r="M104" s="115"/>
      <c r="N104" s="115"/>
      <c r="O104" s="115"/>
      <c r="P104" s="115"/>
      <c r="Q104" s="115"/>
      <c r="R104" s="115"/>
      <c r="S104" s="124"/>
      <c r="T104" s="73"/>
      <c r="U104" s="142"/>
      <c r="V104" s="142"/>
      <c r="W104" s="79"/>
    </row>
    <row r="105" spans="1:23" x14ac:dyDescent="0.2">
      <c r="A105" s="49"/>
      <c r="B105" s="122" t="s">
        <v>49</v>
      </c>
      <c r="C105" s="11"/>
      <c r="D105" s="42"/>
      <c r="E105" s="176"/>
      <c r="F105" s="133"/>
      <c r="G105" s="133"/>
      <c r="H105" s="133"/>
      <c r="I105" s="133"/>
      <c r="J105" s="133"/>
      <c r="K105" s="133"/>
      <c r="L105" s="133"/>
      <c r="M105" s="133"/>
      <c r="N105" s="133"/>
      <c r="O105" s="133"/>
      <c r="P105" s="133"/>
      <c r="Q105" s="133"/>
      <c r="R105" s="135"/>
      <c r="S105" s="44">
        <f>SUM(F105:R105)</f>
        <v>0</v>
      </c>
      <c r="T105" s="73"/>
      <c r="U105" s="146" t="b">
        <f t="shared" ref="U105:U107" si="34">IF($F$6=$F$7,SUM(F105),IF($F$6=$G$7,SUM(F105:G105),IF($F$6=$H$7,SUM(F105:H105),IF($F$6=$I$7,SUM(F105:I105),IF($F$6=$J$7,SUM(F105:J105),IF($F$6=$K$7,SUM(F105:K105),IF($F$6=$L$7,SUM(F105:L105),IF($F$6=$M$7,SUM(F105:M105),IF($F$6=$N$7,SUM(F105:N105),IF($F$6=$O$7,SUM(F105:O105),IF($F$6=$P$7,SUM(F105:P105),IF($F$6=$Q$7,SUM(F105:Q105)))))))))))))</f>
        <v>0</v>
      </c>
      <c r="V105" s="146">
        <f>E105-U105</f>
        <v>0</v>
      </c>
      <c r="W105" s="158">
        <f>S105-E105</f>
        <v>0</v>
      </c>
    </row>
    <row r="106" spans="1:23" x14ac:dyDescent="0.2">
      <c r="A106" s="49"/>
      <c r="B106" s="11" t="s">
        <v>48</v>
      </c>
      <c r="C106" s="11"/>
      <c r="D106" s="42"/>
      <c r="E106" s="176"/>
      <c r="F106" s="133"/>
      <c r="G106" s="133"/>
      <c r="H106" s="133"/>
      <c r="I106" s="133"/>
      <c r="J106" s="133"/>
      <c r="K106" s="133"/>
      <c r="L106" s="133"/>
      <c r="M106" s="133"/>
      <c r="N106" s="133"/>
      <c r="O106" s="133"/>
      <c r="P106" s="133"/>
      <c r="Q106" s="133"/>
      <c r="R106" s="135"/>
      <c r="S106" s="44">
        <f>SUM(F106:R106)</f>
        <v>0</v>
      </c>
      <c r="T106" s="73"/>
      <c r="U106" s="146" t="b">
        <f t="shared" si="34"/>
        <v>0</v>
      </c>
      <c r="V106" s="146">
        <f>E106-U106</f>
        <v>0</v>
      </c>
      <c r="W106" s="158">
        <f>S106-E106</f>
        <v>0</v>
      </c>
    </row>
    <row r="107" spans="1:23" x14ac:dyDescent="0.2">
      <c r="A107" s="49"/>
      <c r="B107" s="11" t="s">
        <v>87</v>
      </c>
      <c r="C107" s="11"/>
      <c r="D107" s="42"/>
      <c r="E107" s="176"/>
      <c r="F107" s="133"/>
      <c r="G107" s="133"/>
      <c r="H107" s="133"/>
      <c r="I107" s="133"/>
      <c r="J107" s="133"/>
      <c r="K107" s="133"/>
      <c r="L107" s="133"/>
      <c r="M107" s="133"/>
      <c r="N107" s="133"/>
      <c r="O107" s="133"/>
      <c r="P107" s="133"/>
      <c r="Q107" s="133"/>
      <c r="R107" s="135"/>
      <c r="S107" s="44">
        <f>SUM(F107:R107)</f>
        <v>0</v>
      </c>
      <c r="T107" s="73"/>
      <c r="U107" s="146" t="b">
        <f t="shared" si="34"/>
        <v>0</v>
      </c>
      <c r="V107" s="146">
        <f>E107-U107</f>
        <v>0</v>
      </c>
      <c r="W107" s="158">
        <f>S107-E107</f>
        <v>0</v>
      </c>
    </row>
    <row r="108" spans="1:23" s="10" customFormat="1" x14ac:dyDescent="0.2">
      <c r="A108" s="121" t="s">
        <v>51</v>
      </c>
      <c r="B108" s="11"/>
      <c r="C108" s="11"/>
      <c r="D108" s="117"/>
      <c r="E108" s="118"/>
      <c r="F108" s="119"/>
      <c r="G108" s="119"/>
      <c r="H108" s="119"/>
      <c r="I108" s="119"/>
      <c r="J108" s="119"/>
      <c r="K108" s="119"/>
      <c r="L108" s="119"/>
      <c r="M108" s="119"/>
      <c r="N108" s="119"/>
      <c r="O108" s="119"/>
      <c r="P108" s="119"/>
      <c r="Q108" s="119"/>
      <c r="R108" s="39"/>
      <c r="S108" s="62"/>
      <c r="T108" s="120"/>
      <c r="U108" s="144"/>
      <c r="V108" s="144"/>
      <c r="W108" s="80"/>
    </row>
    <row r="109" spans="1:23" x14ac:dyDescent="0.2">
      <c r="A109" s="49"/>
      <c r="B109" s="122" t="s">
        <v>65</v>
      </c>
      <c r="C109" s="11"/>
      <c r="D109" s="42"/>
      <c r="E109" s="176"/>
      <c r="F109" s="133"/>
      <c r="G109" s="133"/>
      <c r="H109" s="133"/>
      <c r="I109" s="133"/>
      <c r="J109" s="133"/>
      <c r="K109" s="133"/>
      <c r="L109" s="133"/>
      <c r="M109" s="133"/>
      <c r="N109" s="133"/>
      <c r="O109" s="133"/>
      <c r="P109" s="133"/>
      <c r="Q109" s="133"/>
      <c r="R109" s="135"/>
      <c r="S109" s="44">
        <f t="shared" ref="S109:S110" si="35">SUM(F109:R109)</f>
        <v>0</v>
      </c>
      <c r="T109" s="73"/>
      <c r="U109" s="146" t="b">
        <f t="shared" ref="U109:U112" si="36">IF($F$6=$F$7,SUM(F109),IF($F$6=$G$7,SUM(F109:G109),IF($F$6=$H$7,SUM(F109:H109),IF($F$6=$I$7,SUM(F109:I109),IF($F$6=$J$7,SUM(F109:J109),IF($F$6=$K$7,SUM(F109:K109),IF($F$6=$L$7,SUM(F109:L109),IF($F$6=$M$7,SUM(F109:M109),IF($F$6=$N$7,SUM(F109:N109),IF($F$6=$O$7,SUM(F109:O109),IF($F$6=$P$7,SUM(F109:P109),IF($F$6=$Q$7,SUM(F109:Q109)))))))))))))</f>
        <v>0</v>
      </c>
      <c r="V109" s="146">
        <f>E109-U109</f>
        <v>0</v>
      </c>
      <c r="W109" s="158">
        <f>S109-E109</f>
        <v>0</v>
      </c>
    </row>
    <row r="110" spans="1:23" x14ac:dyDescent="0.2">
      <c r="A110" s="49"/>
      <c r="B110" s="122" t="s">
        <v>66</v>
      </c>
      <c r="C110" s="11"/>
      <c r="D110" s="42"/>
      <c r="E110" s="176"/>
      <c r="F110" s="133"/>
      <c r="G110" s="133"/>
      <c r="H110" s="133"/>
      <c r="I110" s="133"/>
      <c r="J110" s="133"/>
      <c r="K110" s="133"/>
      <c r="L110" s="133"/>
      <c r="M110" s="133"/>
      <c r="N110" s="133"/>
      <c r="O110" s="133"/>
      <c r="P110" s="133"/>
      <c r="Q110" s="133"/>
      <c r="R110" s="135"/>
      <c r="S110" s="44">
        <f t="shared" si="35"/>
        <v>0</v>
      </c>
      <c r="T110" s="73"/>
      <c r="U110" s="146" t="b">
        <f t="shared" si="36"/>
        <v>0</v>
      </c>
      <c r="V110" s="146">
        <f>E110-U110</f>
        <v>0</v>
      </c>
      <c r="W110" s="158">
        <f>S110-E110</f>
        <v>0</v>
      </c>
    </row>
    <row r="111" spans="1:23" x14ac:dyDescent="0.2">
      <c r="A111" s="22"/>
      <c r="B111" s="122" t="s">
        <v>67</v>
      </c>
      <c r="C111" s="11"/>
      <c r="D111" s="42"/>
      <c r="E111" s="176"/>
      <c r="F111" s="133"/>
      <c r="G111" s="133"/>
      <c r="H111" s="133"/>
      <c r="I111" s="133"/>
      <c r="J111" s="133"/>
      <c r="K111" s="133"/>
      <c r="L111" s="133"/>
      <c r="M111" s="133"/>
      <c r="N111" s="133"/>
      <c r="O111" s="133"/>
      <c r="P111" s="133"/>
      <c r="Q111" s="133"/>
      <c r="R111" s="135"/>
      <c r="S111" s="44">
        <f>SUM(F111:R111)</f>
        <v>0</v>
      </c>
      <c r="T111" s="73"/>
      <c r="U111" s="146" t="b">
        <f t="shared" si="36"/>
        <v>0</v>
      </c>
      <c r="V111" s="146">
        <f>E111-U111</f>
        <v>0</v>
      </c>
      <c r="W111" s="158">
        <f>S111-E111</f>
        <v>0</v>
      </c>
    </row>
    <row r="112" spans="1:23" x14ac:dyDescent="0.2">
      <c r="A112" s="165"/>
      <c r="B112" s="166" t="s">
        <v>88</v>
      </c>
      <c r="C112" s="167"/>
      <c r="D112" s="168"/>
      <c r="E112" s="177"/>
      <c r="F112" s="169"/>
      <c r="G112" s="169"/>
      <c r="H112" s="169"/>
      <c r="I112" s="169"/>
      <c r="J112" s="169"/>
      <c r="K112" s="169"/>
      <c r="L112" s="169"/>
      <c r="M112" s="169"/>
      <c r="N112" s="169"/>
      <c r="O112" s="169"/>
      <c r="P112" s="169"/>
      <c r="Q112" s="169"/>
      <c r="R112" s="170"/>
      <c r="S112" s="171">
        <f>SUM(F112:R112)</f>
        <v>0</v>
      </c>
      <c r="T112" s="172"/>
      <c r="U112" s="148" t="b">
        <f t="shared" si="36"/>
        <v>0</v>
      </c>
      <c r="V112" s="149">
        <f>E112-U112</f>
        <v>0</v>
      </c>
      <c r="W112" s="159">
        <f>S112-E112</f>
        <v>0</v>
      </c>
    </row>
    <row r="113" spans="1:23" ht="10.5" customHeight="1" x14ac:dyDescent="0.2">
      <c r="A113" s="22"/>
      <c r="B113" s="92"/>
      <c r="C113" s="13"/>
      <c r="D113" s="42"/>
      <c r="E113" s="43"/>
      <c r="F113" s="35"/>
      <c r="G113" s="35"/>
      <c r="H113" s="35"/>
      <c r="I113" s="35"/>
      <c r="J113" s="35"/>
      <c r="K113" s="35"/>
      <c r="L113" s="35"/>
      <c r="M113" s="35"/>
      <c r="N113" s="35"/>
      <c r="O113" s="35"/>
      <c r="P113" s="35"/>
      <c r="Q113" s="35"/>
      <c r="R113" s="35"/>
      <c r="S113" s="61"/>
      <c r="T113" s="71"/>
      <c r="U113" s="86"/>
      <c r="V113" s="86"/>
      <c r="W113" s="86"/>
    </row>
    <row r="114" spans="1:23" ht="13.5" thickBot="1" x14ac:dyDescent="0.25">
      <c r="A114" s="215" t="s">
        <v>25</v>
      </c>
      <c r="B114" s="216"/>
      <c r="C114" s="216"/>
      <c r="D114" s="46"/>
      <c r="E114" s="164">
        <f>D62+E62-D99-E99+SUM(E105:E107)-SUM(E109:E112)</f>
        <v>0</v>
      </c>
      <c r="F114" s="52">
        <f t="shared" ref="F114:S114" si="37">SUM(F101,F158)</f>
        <v>0</v>
      </c>
      <c r="G114" s="52">
        <f t="shared" si="37"/>
        <v>0</v>
      </c>
      <c r="H114" s="52">
        <f t="shared" si="37"/>
        <v>0</v>
      </c>
      <c r="I114" s="52">
        <f t="shared" si="37"/>
        <v>0</v>
      </c>
      <c r="J114" s="52">
        <f t="shared" si="37"/>
        <v>0</v>
      </c>
      <c r="K114" s="52">
        <f t="shared" si="37"/>
        <v>0</v>
      </c>
      <c r="L114" s="52">
        <f t="shared" si="37"/>
        <v>0</v>
      </c>
      <c r="M114" s="52">
        <f t="shared" si="37"/>
        <v>0</v>
      </c>
      <c r="N114" s="52">
        <f t="shared" si="37"/>
        <v>0</v>
      </c>
      <c r="O114" s="52">
        <f t="shared" si="37"/>
        <v>0</v>
      </c>
      <c r="P114" s="52">
        <f t="shared" si="37"/>
        <v>0</v>
      </c>
      <c r="Q114" s="52">
        <f t="shared" si="37"/>
        <v>0</v>
      </c>
      <c r="R114" s="52">
        <f t="shared" si="37"/>
        <v>0</v>
      </c>
      <c r="S114" s="173">
        <f t="shared" si="37"/>
        <v>0</v>
      </c>
      <c r="T114" s="70"/>
      <c r="U114" s="163" t="b">
        <f t="shared" ref="U114" si="38">IF($F$6=$F$7,SUM(F114),IF($F$6=$G$7,SUM(F114:G114),IF($F$6=$H$7,SUM(F114:H114),IF($F$6=$I$7,SUM(F114:I114),IF($F$6=$J$7,SUM(F114:J114),IF($F$6=$K$7,SUM(F114:K114),IF($F$6=$L$7,SUM(F114:L114),IF($F$6=$M$7,SUM(F114:M114),IF($F$6=$N$7,SUM(F114:N114),IF($F$6=$O$7,SUM(F114:O114),IF($F$6=$P$7,SUM(F114:P114),IF($F$6=$Q$7,SUM(F114:Q114)))))))))))))</f>
        <v>0</v>
      </c>
      <c r="V114" s="68"/>
      <c r="W114" s="163">
        <f>S114-E114</f>
        <v>0</v>
      </c>
    </row>
    <row r="115" spans="1:23" ht="10.5" customHeight="1" thickTop="1" x14ac:dyDescent="0.2">
      <c r="A115" s="6"/>
      <c r="B115" s="7"/>
      <c r="C115" s="7"/>
      <c r="D115" s="45"/>
      <c r="E115" s="47"/>
      <c r="F115" s="31"/>
      <c r="G115" s="31"/>
      <c r="H115" s="31"/>
      <c r="I115" s="31"/>
      <c r="J115" s="31"/>
      <c r="K115" s="31"/>
      <c r="L115" s="31"/>
      <c r="M115" s="31"/>
      <c r="N115" s="31"/>
      <c r="O115" s="31"/>
      <c r="P115" s="31"/>
      <c r="Q115" s="31"/>
      <c r="R115" s="31"/>
      <c r="S115" s="61"/>
      <c r="T115" s="71"/>
      <c r="U115" s="69"/>
      <c r="V115" s="69"/>
      <c r="W115" s="69"/>
    </row>
    <row r="116" spans="1:23" ht="13.5" thickBot="1" x14ac:dyDescent="0.25">
      <c r="A116" s="203" t="s">
        <v>9</v>
      </c>
      <c r="B116" s="204"/>
      <c r="C116" s="204"/>
      <c r="D116" s="87"/>
      <c r="E116" s="88"/>
      <c r="F116" s="89">
        <f>D5+F114</f>
        <v>0</v>
      </c>
      <c r="G116" s="89">
        <f t="shared" ref="G116:Q116" si="39">F116+G114</f>
        <v>0</v>
      </c>
      <c r="H116" s="89">
        <f t="shared" si="39"/>
        <v>0</v>
      </c>
      <c r="I116" s="89">
        <f t="shared" si="39"/>
        <v>0</v>
      </c>
      <c r="J116" s="89">
        <f t="shared" si="39"/>
        <v>0</v>
      </c>
      <c r="K116" s="89">
        <f t="shared" si="39"/>
        <v>0</v>
      </c>
      <c r="L116" s="89">
        <f t="shared" si="39"/>
        <v>0</v>
      </c>
      <c r="M116" s="89">
        <f t="shared" si="39"/>
        <v>0</v>
      </c>
      <c r="N116" s="89">
        <f t="shared" si="39"/>
        <v>0</v>
      </c>
      <c r="O116" s="89">
        <f t="shared" si="39"/>
        <v>0</v>
      </c>
      <c r="P116" s="89">
        <f t="shared" si="39"/>
        <v>0</v>
      </c>
      <c r="Q116" s="89">
        <f t="shared" si="39"/>
        <v>0</v>
      </c>
      <c r="R116" s="130"/>
      <c r="S116" s="131"/>
      <c r="T116" s="72"/>
      <c r="U116" s="68"/>
      <c r="V116" s="68"/>
      <c r="W116" s="68"/>
    </row>
    <row r="117" spans="1:23" x14ac:dyDescent="0.2">
      <c r="A117" s="139"/>
      <c r="B117" s="139"/>
      <c r="C117" s="139"/>
      <c r="D117" s="139"/>
      <c r="E117" s="139"/>
      <c r="F117" s="139"/>
      <c r="G117" s="139"/>
      <c r="H117" s="139"/>
      <c r="I117" s="139"/>
      <c r="J117" s="139"/>
      <c r="K117" s="139"/>
      <c r="L117" s="139"/>
      <c r="M117" s="139"/>
      <c r="N117" s="139"/>
      <c r="O117" s="139"/>
      <c r="P117" s="139"/>
      <c r="Q117" s="139"/>
      <c r="R117" s="139"/>
      <c r="S117" s="139"/>
      <c r="U117" s="53"/>
      <c r="V117" s="53"/>
      <c r="W117" s="53"/>
    </row>
    <row r="118" spans="1:23" x14ac:dyDescent="0.2">
      <c r="A118" s="139"/>
      <c r="B118" s="139"/>
      <c r="C118" s="139"/>
      <c r="D118" s="191" t="s">
        <v>91</v>
      </c>
      <c r="E118" s="191"/>
      <c r="F118" s="191"/>
      <c r="G118" s="191"/>
      <c r="H118" s="191"/>
      <c r="I118" s="191"/>
      <c r="J118" s="191"/>
      <c r="K118" s="191"/>
      <c r="L118" s="191"/>
      <c r="M118" s="191"/>
      <c r="N118" s="191"/>
      <c r="O118" s="191"/>
      <c r="P118" s="191"/>
      <c r="Q118" s="139"/>
      <c r="R118" s="139"/>
      <c r="S118" s="139"/>
    </row>
    <row r="119" spans="1:23" x14ac:dyDescent="0.2">
      <c r="A119" s="139"/>
      <c r="B119" s="139"/>
      <c r="C119" s="139"/>
      <c r="D119" s="191"/>
      <c r="E119" s="191"/>
      <c r="F119" s="191"/>
      <c r="G119" s="191"/>
      <c r="H119" s="191"/>
      <c r="I119" s="191"/>
      <c r="J119" s="191"/>
      <c r="K119" s="191"/>
      <c r="L119" s="191"/>
      <c r="M119" s="191"/>
      <c r="N119" s="191"/>
      <c r="O119" s="191"/>
      <c r="P119" s="191"/>
      <c r="Q119" s="139"/>
      <c r="R119" s="139"/>
      <c r="S119" s="139"/>
    </row>
    <row r="120" spans="1:23" x14ac:dyDescent="0.2">
      <c r="A120" s="139"/>
      <c r="B120" s="139"/>
      <c r="C120" s="139"/>
      <c r="D120" s="191"/>
      <c r="E120" s="191"/>
      <c r="F120" s="191"/>
      <c r="G120" s="191"/>
      <c r="H120" s="191"/>
      <c r="I120" s="191"/>
      <c r="J120" s="191"/>
      <c r="K120" s="191"/>
      <c r="L120" s="191"/>
      <c r="M120" s="191"/>
      <c r="N120" s="191"/>
      <c r="O120" s="191"/>
      <c r="P120" s="191"/>
      <c r="Q120" s="139"/>
      <c r="R120" s="139"/>
      <c r="S120" s="139"/>
    </row>
    <row r="121" spans="1:23" x14ac:dyDescent="0.2">
      <c r="A121" s="139"/>
      <c r="B121" s="139"/>
      <c r="C121" s="139"/>
      <c r="D121" s="191"/>
      <c r="E121" s="191"/>
      <c r="F121" s="191"/>
      <c r="G121" s="191"/>
      <c r="H121" s="191"/>
      <c r="I121" s="191"/>
      <c r="J121" s="191"/>
      <c r="K121" s="191"/>
      <c r="L121" s="191"/>
      <c r="M121" s="191"/>
      <c r="N121" s="191"/>
      <c r="O121" s="191"/>
      <c r="P121" s="191"/>
      <c r="Q121" s="139"/>
      <c r="R121" s="139"/>
      <c r="S121" s="139"/>
    </row>
    <row r="122" spans="1:23" x14ac:dyDescent="0.2">
      <c r="A122" s="139"/>
      <c r="B122" s="139"/>
      <c r="C122" s="139"/>
      <c r="D122" s="191"/>
      <c r="E122" s="191"/>
      <c r="F122" s="191"/>
      <c r="G122" s="191"/>
      <c r="H122" s="191"/>
      <c r="I122" s="191"/>
      <c r="J122" s="191"/>
      <c r="K122" s="191"/>
      <c r="L122" s="191"/>
      <c r="M122" s="191"/>
      <c r="N122" s="191"/>
      <c r="O122" s="191"/>
      <c r="P122" s="191"/>
      <c r="Q122" s="139"/>
      <c r="R122" s="139"/>
      <c r="S122" s="139"/>
    </row>
    <row r="123" spans="1:23" x14ac:dyDescent="0.2">
      <c r="A123" s="139"/>
      <c r="B123" s="139"/>
      <c r="C123" s="139"/>
      <c r="D123" s="191"/>
      <c r="E123" s="191"/>
      <c r="F123" s="191"/>
      <c r="G123" s="191"/>
      <c r="H123" s="191"/>
      <c r="I123" s="191"/>
      <c r="J123" s="191"/>
      <c r="K123" s="191"/>
      <c r="L123" s="191"/>
      <c r="M123" s="191"/>
      <c r="N123" s="191"/>
      <c r="O123" s="191"/>
      <c r="P123" s="191"/>
      <c r="Q123" s="139"/>
      <c r="R123" s="139"/>
      <c r="S123" s="139"/>
    </row>
    <row r="124" spans="1:23" x14ac:dyDescent="0.2">
      <c r="A124" s="139"/>
      <c r="B124" s="139"/>
      <c r="C124" s="139"/>
      <c r="D124" s="191"/>
      <c r="E124" s="191"/>
      <c r="F124" s="191"/>
      <c r="G124" s="191"/>
      <c r="H124" s="191"/>
      <c r="I124" s="191"/>
      <c r="J124" s="191"/>
      <c r="K124" s="191"/>
      <c r="L124" s="191"/>
      <c r="M124" s="191"/>
      <c r="N124" s="191"/>
      <c r="O124" s="191"/>
      <c r="P124" s="191"/>
      <c r="Q124" s="139"/>
      <c r="R124" s="139"/>
      <c r="S124" s="139"/>
    </row>
    <row r="125" spans="1:23" x14ac:dyDescent="0.2">
      <c r="A125" s="139"/>
      <c r="B125" s="139"/>
      <c r="C125" s="139"/>
      <c r="D125" s="191"/>
      <c r="E125" s="191"/>
      <c r="F125" s="191"/>
      <c r="G125" s="191"/>
      <c r="H125" s="191"/>
      <c r="I125" s="191"/>
      <c r="J125" s="191"/>
      <c r="K125" s="191"/>
      <c r="L125" s="191"/>
      <c r="M125" s="191"/>
      <c r="N125" s="191"/>
      <c r="O125" s="191"/>
      <c r="P125" s="191"/>
      <c r="Q125" s="139"/>
      <c r="R125" s="139"/>
      <c r="S125" s="139"/>
    </row>
    <row r="126" spans="1:23" x14ac:dyDescent="0.2">
      <c r="A126" s="139"/>
      <c r="B126" s="139"/>
      <c r="C126" s="139"/>
      <c r="D126" s="139"/>
      <c r="E126" s="139"/>
      <c r="F126" s="139"/>
      <c r="G126" s="139"/>
      <c r="H126" s="139"/>
      <c r="I126" s="139"/>
      <c r="J126" s="139"/>
      <c r="K126" s="139"/>
      <c r="L126" s="139"/>
      <c r="M126" s="139"/>
      <c r="N126" s="139"/>
      <c r="O126" s="139"/>
      <c r="P126" s="139"/>
      <c r="Q126" s="139"/>
      <c r="R126" s="139"/>
      <c r="S126" s="139"/>
    </row>
    <row r="127" spans="1:23" x14ac:dyDescent="0.2">
      <c r="A127" s="139"/>
      <c r="B127" s="139"/>
      <c r="C127" s="139"/>
      <c r="D127" s="139" t="s">
        <v>95</v>
      </c>
      <c r="E127" s="139"/>
      <c r="F127" s="139"/>
      <c r="G127" s="139"/>
      <c r="H127" s="139"/>
      <c r="I127" s="139"/>
      <c r="J127" s="139"/>
      <c r="K127" s="139"/>
      <c r="L127" s="139"/>
      <c r="M127" s="139"/>
      <c r="N127" s="139"/>
      <c r="O127" s="139"/>
      <c r="P127" s="139"/>
      <c r="Q127" s="139"/>
      <c r="R127" s="139"/>
      <c r="S127" s="139"/>
    </row>
    <row r="128" spans="1:23" x14ac:dyDescent="0.2">
      <c r="A128" s="136"/>
      <c r="B128" s="136"/>
      <c r="C128" s="136"/>
      <c r="D128" s="136"/>
      <c r="E128" s="136"/>
      <c r="F128" s="136"/>
      <c r="G128" s="136"/>
      <c r="H128" s="136"/>
      <c r="I128" s="136"/>
      <c r="J128" s="136"/>
      <c r="K128" s="136"/>
      <c r="L128" s="136"/>
      <c r="M128" s="136"/>
      <c r="N128" s="136"/>
      <c r="O128" s="136"/>
      <c r="P128" s="136"/>
      <c r="Q128" s="136"/>
      <c r="R128" s="136"/>
      <c r="S128" s="136"/>
    </row>
    <row r="129" spans="1:19" x14ac:dyDescent="0.2">
      <c r="A129" s="136"/>
      <c r="B129" s="136"/>
      <c r="C129" s="136"/>
      <c r="D129" s="136"/>
      <c r="E129" s="136"/>
      <c r="F129" s="136"/>
      <c r="G129" s="136"/>
      <c r="H129" s="136"/>
      <c r="I129" s="136"/>
      <c r="J129" s="136"/>
      <c r="K129" s="136"/>
      <c r="L129" s="136"/>
      <c r="M129" s="136"/>
      <c r="N129" s="136"/>
      <c r="O129" s="136"/>
      <c r="P129" s="136"/>
      <c r="Q129" s="136"/>
      <c r="R129" s="136"/>
      <c r="S129" s="136"/>
    </row>
    <row r="130" spans="1:19" x14ac:dyDescent="0.2">
      <c r="A130" s="136"/>
      <c r="B130" s="136"/>
      <c r="C130" s="136"/>
      <c r="D130" s="136"/>
      <c r="E130" s="136"/>
      <c r="F130" s="136"/>
      <c r="G130" s="136"/>
      <c r="H130" s="136"/>
      <c r="I130" s="136"/>
      <c r="J130" s="136"/>
      <c r="K130" s="136"/>
      <c r="L130" s="136"/>
      <c r="M130" s="136"/>
      <c r="N130" s="136"/>
      <c r="O130" s="136"/>
      <c r="P130" s="136"/>
      <c r="Q130" s="136"/>
      <c r="R130" s="136"/>
      <c r="S130" s="136"/>
    </row>
    <row r="131" spans="1:19" x14ac:dyDescent="0.2">
      <c r="A131" s="136"/>
      <c r="B131" s="136"/>
      <c r="C131" s="136"/>
      <c r="D131" s="136"/>
      <c r="E131" s="136"/>
      <c r="F131" s="136"/>
      <c r="G131" s="136"/>
      <c r="H131" s="136"/>
      <c r="I131" s="136"/>
      <c r="J131" s="136"/>
      <c r="K131" s="136"/>
      <c r="L131" s="136"/>
      <c r="M131" s="136"/>
      <c r="N131" s="136"/>
      <c r="O131" s="136"/>
      <c r="P131" s="136"/>
      <c r="Q131" s="136"/>
      <c r="R131" s="136"/>
      <c r="S131" s="136"/>
    </row>
    <row r="132" spans="1:19" x14ac:dyDescent="0.2">
      <c r="A132" s="136"/>
      <c r="B132" s="136"/>
      <c r="C132" s="136"/>
      <c r="D132" s="136"/>
      <c r="E132" s="136"/>
      <c r="F132" s="136"/>
      <c r="G132" s="136"/>
      <c r="H132" s="136"/>
      <c r="I132" s="136"/>
      <c r="J132" s="136"/>
      <c r="K132" s="136"/>
      <c r="L132" s="136"/>
      <c r="M132" s="136"/>
      <c r="N132" s="136"/>
      <c r="O132" s="136"/>
      <c r="P132" s="136"/>
      <c r="Q132" s="136"/>
      <c r="R132" s="136"/>
      <c r="S132" s="136"/>
    </row>
    <row r="133" spans="1:19" x14ac:dyDescent="0.2">
      <c r="A133" s="136"/>
      <c r="B133" s="136"/>
      <c r="C133" s="136"/>
      <c r="D133" s="136"/>
      <c r="E133" s="136"/>
      <c r="F133" s="136"/>
      <c r="G133" s="136"/>
      <c r="H133" s="136"/>
      <c r="I133" s="136"/>
      <c r="J133" s="136"/>
      <c r="K133" s="136"/>
      <c r="L133" s="136"/>
      <c r="M133" s="136"/>
      <c r="N133" s="136"/>
      <c r="O133" s="136"/>
      <c r="P133" s="136"/>
      <c r="Q133" s="136"/>
      <c r="R133" s="136"/>
      <c r="S133" s="136"/>
    </row>
    <row r="134" spans="1:19" x14ac:dyDescent="0.2">
      <c r="A134" s="136"/>
      <c r="B134" s="136"/>
      <c r="C134" s="136"/>
      <c r="D134" s="136"/>
      <c r="E134" s="136"/>
      <c r="F134" s="136"/>
      <c r="G134" s="136"/>
      <c r="H134" s="136"/>
      <c r="I134" s="136"/>
      <c r="J134" s="136"/>
      <c r="K134" s="136"/>
      <c r="L134" s="136"/>
      <c r="M134" s="136"/>
      <c r="N134" s="136"/>
      <c r="O134" s="136"/>
      <c r="P134" s="136"/>
      <c r="Q134" s="136"/>
      <c r="R134" s="136"/>
      <c r="S134" s="136"/>
    </row>
    <row r="135" spans="1:19" x14ac:dyDescent="0.2">
      <c r="A135" s="136"/>
      <c r="B135" s="136"/>
      <c r="C135" s="136"/>
      <c r="D135" s="136"/>
      <c r="E135" s="136"/>
      <c r="F135" s="136"/>
      <c r="G135" s="136"/>
      <c r="H135" s="136"/>
      <c r="I135" s="136"/>
      <c r="J135" s="136"/>
      <c r="K135" s="136"/>
      <c r="L135" s="136"/>
      <c r="M135" s="136"/>
      <c r="N135" s="136"/>
      <c r="O135" s="136"/>
      <c r="P135" s="136"/>
      <c r="Q135" s="136"/>
      <c r="R135" s="136"/>
      <c r="S135" s="136"/>
    </row>
    <row r="136" spans="1:19" x14ac:dyDescent="0.2">
      <c r="A136" s="136"/>
      <c r="B136" s="136"/>
      <c r="C136" s="136"/>
      <c r="D136" s="136"/>
      <c r="E136" s="136"/>
      <c r="F136" s="136"/>
      <c r="G136" s="136"/>
      <c r="H136" s="136"/>
      <c r="I136" s="136"/>
      <c r="J136" s="136"/>
      <c r="K136" s="136"/>
      <c r="L136" s="136"/>
      <c r="M136" s="136"/>
      <c r="N136" s="136"/>
      <c r="O136" s="136"/>
      <c r="P136" s="136"/>
      <c r="Q136" s="136"/>
      <c r="R136" s="136"/>
      <c r="S136" s="136"/>
    </row>
    <row r="137" spans="1:19" x14ac:dyDescent="0.2">
      <c r="A137" s="136"/>
      <c r="B137" s="136"/>
      <c r="C137" s="136"/>
      <c r="D137" s="136"/>
      <c r="E137" s="136"/>
      <c r="F137" s="136"/>
      <c r="G137" s="136"/>
      <c r="H137" s="136"/>
      <c r="I137" s="136"/>
      <c r="J137" s="136"/>
      <c r="K137" s="136"/>
      <c r="L137" s="136"/>
      <c r="M137" s="136"/>
      <c r="N137" s="136"/>
      <c r="O137" s="136"/>
      <c r="P137" s="136"/>
      <c r="Q137" s="136"/>
      <c r="R137" s="136"/>
      <c r="S137" s="136"/>
    </row>
    <row r="138" spans="1:19" x14ac:dyDescent="0.2">
      <c r="A138" s="136"/>
      <c r="B138" s="136"/>
      <c r="C138" s="136"/>
      <c r="D138" s="136"/>
      <c r="E138" s="136"/>
      <c r="F138" s="136"/>
      <c r="G138" s="136"/>
      <c r="H138" s="136"/>
      <c r="I138" s="136"/>
      <c r="J138" s="136"/>
      <c r="K138" s="136"/>
      <c r="L138" s="136"/>
      <c r="M138" s="136"/>
      <c r="N138" s="136"/>
      <c r="O138" s="136"/>
      <c r="P138" s="136"/>
      <c r="Q138" s="136"/>
      <c r="R138" s="136"/>
      <c r="S138" s="136"/>
    </row>
    <row r="139" spans="1:19" x14ac:dyDescent="0.2">
      <c r="A139" s="136"/>
      <c r="B139" s="136"/>
      <c r="C139" s="136"/>
      <c r="D139" s="136"/>
      <c r="E139" s="136"/>
      <c r="F139" s="136"/>
      <c r="G139" s="136"/>
      <c r="H139" s="136"/>
      <c r="I139" s="136"/>
      <c r="J139" s="136"/>
      <c r="K139" s="136"/>
      <c r="L139" s="136"/>
      <c r="M139" s="136"/>
      <c r="N139" s="136"/>
      <c r="O139" s="136"/>
      <c r="P139" s="136"/>
      <c r="Q139" s="136"/>
      <c r="R139" s="136"/>
      <c r="S139" s="136"/>
    </row>
    <row r="140" spans="1:19" x14ac:dyDescent="0.2">
      <c r="A140" s="136"/>
      <c r="B140" s="136"/>
      <c r="C140" s="136"/>
      <c r="D140" s="136"/>
      <c r="E140" s="136"/>
      <c r="F140" s="136"/>
      <c r="G140" s="136"/>
      <c r="H140" s="136"/>
      <c r="I140" s="136"/>
      <c r="J140" s="136"/>
      <c r="K140" s="136"/>
      <c r="L140" s="136"/>
      <c r="M140" s="136"/>
      <c r="N140" s="136"/>
      <c r="O140" s="136"/>
      <c r="P140" s="136"/>
      <c r="Q140" s="136"/>
      <c r="R140" s="136"/>
      <c r="S140" s="136"/>
    </row>
    <row r="141" spans="1:19" x14ac:dyDescent="0.2">
      <c r="A141" s="136"/>
      <c r="B141" s="136"/>
      <c r="C141" s="136"/>
      <c r="D141" s="136"/>
      <c r="E141" s="136"/>
      <c r="F141" s="136"/>
      <c r="G141" s="136"/>
      <c r="H141" s="136"/>
      <c r="I141" s="136"/>
      <c r="J141" s="136"/>
      <c r="K141" s="136"/>
      <c r="L141" s="136"/>
      <c r="M141" s="136"/>
      <c r="N141" s="136"/>
      <c r="O141" s="136"/>
      <c r="P141" s="136"/>
      <c r="Q141" s="136"/>
      <c r="R141" s="136"/>
      <c r="S141" s="136"/>
    </row>
    <row r="142" spans="1:19" x14ac:dyDescent="0.2">
      <c r="A142" s="136"/>
      <c r="B142" s="136"/>
      <c r="C142" s="136"/>
      <c r="D142" s="136"/>
      <c r="E142" s="136"/>
      <c r="F142" s="136"/>
      <c r="G142" s="136"/>
      <c r="H142" s="136"/>
      <c r="I142" s="136"/>
      <c r="J142" s="136"/>
      <c r="K142" s="136"/>
      <c r="L142" s="136"/>
      <c r="M142" s="136"/>
      <c r="N142" s="136"/>
      <c r="O142" s="136"/>
      <c r="P142" s="136"/>
      <c r="Q142" s="136"/>
      <c r="R142" s="136"/>
      <c r="S142" s="136"/>
    </row>
    <row r="143" spans="1:19" x14ac:dyDescent="0.2">
      <c r="A143" s="136"/>
      <c r="B143" s="136"/>
      <c r="C143" s="136"/>
      <c r="D143" s="136"/>
      <c r="E143" s="136"/>
      <c r="F143" s="136"/>
      <c r="G143" s="136"/>
      <c r="H143" s="136"/>
      <c r="I143" s="136"/>
      <c r="J143" s="136"/>
      <c r="K143" s="136"/>
      <c r="L143" s="136"/>
      <c r="M143" s="136"/>
      <c r="N143" s="136"/>
      <c r="O143" s="136"/>
      <c r="P143" s="136"/>
      <c r="Q143" s="136"/>
      <c r="R143" s="136"/>
      <c r="S143" s="136"/>
    </row>
    <row r="144" spans="1:19" x14ac:dyDescent="0.2">
      <c r="A144" s="136"/>
      <c r="B144" s="136"/>
      <c r="C144" s="136"/>
      <c r="D144" s="136"/>
      <c r="E144" s="136"/>
      <c r="F144" s="136"/>
      <c r="G144" s="136"/>
      <c r="H144" s="136"/>
      <c r="I144" s="136"/>
      <c r="J144" s="136"/>
      <c r="K144" s="136"/>
      <c r="L144" s="136"/>
      <c r="M144" s="136"/>
      <c r="N144" s="136"/>
      <c r="O144" s="136"/>
      <c r="P144" s="136"/>
      <c r="Q144" s="136"/>
      <c r="R144" s="136"/>
      <c r="S144" s="136"/>
    </row>
    <row r="145" spans="1:20" x14ac:dyDescent="0.2">
      <c r="A145" s="136"/>
      <c r="B145" s="136"/>
      <c r="C145" s="136"/>
      <c r="D145" s="136"/>
      <c r="E145" s="136"/>
      <c r="F145" s="136"/>
      <c r="G145" s="136"/>
      <c r="H145" s="136"/>
      <c r="I145" s="136"/>
      <c r="J145" s="136"/>
      <c r="K145" s="136"/>
      <c r="L145" s="136"/>
      <c r="M145" s="136"/>
      <c r="N145" s="136"/>
      <c r="O145" s="136"/>
      <c r="P145" s="136"/>
      <c r="Q145" s="136"/>
      <c r="R145" s="136"/>
      <c r="S145" s="136"/>
    </row>
    <row r="146" spans="1:20" x14ac:dyDescent="0.2">
      <c r="A146" s="136"/>
      <c r="B146" s="136"/>
      <c r="C146" s="136"/>
      <c r="D146" s="136"/>
      <c r="E146" s="136"/>
      <c r="F146" s="136"/>
      <c r="G146" s="136"/>
      <c r="H146" s="136"/>
      <c r="I146" s="136"/>
      <c r="J146" s="136"/>
      <c r="K146" s="136"/>
      <c r="L146" s="136"/>
      <c r="M146" s="136"/>
      <c r="N146" s="136"/>
      <c r="O146" s="136"/>
      <c r="P146" s="136"/>
      <c r="Q146" s="136"/>
      <c r="R146" s="136"/>
      <c r="S146" s="136"/>
    </row>
    <row r="147" spans="1:20" x14ac:dyDescent="0.2">
      <c r="A147" s="136"/>
      <c r="B147" s="136"/>
      <c r="C147" s="136"/>
      <c r="D147" s="136"/>
      <c r="E147" s="136"/>
      <c r="F147" s="136"/>
      <c r="G147" s="136"/>
      <c r="H147" s="136"/>
      <c r="I147" s="136"/>
      <c r="J147" s="136"/>
      <c r="K147" s="136"/>
      <c r="L147" s="136"/>
      <c r="M147" s="136"/>
      <c r="N147" s="136"/>
      <c r="O147" s="136"/>
      <c r="P147" s="136"/>
      <c r="Q147" s="136"/>
      <c r="R147" s="136"/>
      <c r="S147" s="136"/>
    </row>
    <row r="148" spans="1:20" x14ac:dyDescent="0.2">
      <c r="A148" s="136"/>
      <c r="B148" s="136"/>
      <c r="C148" s="136"/>
      <c r="D148" s="136"/>
      <c r="E148" s="136"/>
      <c r="F148" s="136"/>
      <c r="G148" s="136"/>
      <c r="H148" s="136"/>
      <c r="I148" s="136"/>
      <c r="J148" s="136"/>
      <c r="K148" s="136"/>
      <c r="L148" s="136"/>
      <c r="M148" s="136"/>
      <c r="N148" s="136"/>
      <c r="O148" s="136"/>
      <c r="P148" s="136"/>
      <c r="Q148" s="136"/>
      <c r="R148" s="136"/>
      <c r="S148" s="136"/>
    </row>
    <row r="149" spans="1:20" x14ac:dyDescent="0.2">
      <c r="A149" s="136"/>
      <c r="B149" s="136"/>
      <c r="C149" s="136"/>
      <c r="D149" s="136"/>
      <c r="E149" s="136"/>
      <c r="F149" s="136"/>
      <c r="G149" s="136"/>
      <c r="H149" s="136"/>
      <c r="I149" s="136"/>
      <c r="J149" s="136"/>
      <c r="K149" s="136"/>
      <c r="L149" s="136"/>
      <c r="M149" s="136"/>
      <c r="N149" s="136"/>
      <c r="O149" s="136"/>
      <c r="P149" s="136"/>
      <c r="Q149" s="136"/>
      <c r="R149" s="136"/>
      <c r="S149" s="136"/>
    </row>
    <row r="150" spans="1:20" x14ac:dyDescent="0.2">
      <c r="A150" s="136"/>
      <c r="B150" s="136"/>
      <c r="C150" s="136"/>
      <c r="D150" s="136"/>
      <c r="E150" s="136"/>
      <c r="F150" s="136"/>
      <c r="G150" s="136"/>
      <c r="H150" s="136"/>
      <c r="I150" s="136"/>
      <c r="J150" s="136"/>
      <c r="K150" s="136"/>
      <c r="L150" s="136"/>
      <c r="M150" s="136"/>
      <c r="N150" s="136"/>
      <c r="O150" s="136"/>
      <c r="P150" s="136"/>
      <c r="Q150" s="136"/>
      <c r="R150" s="136"/>
      <c r="S150" s="136"/>
    </row>
    <row r="151" spans="1:20" x14ac:dyDescent="0.2">
      <c r="A151" s="136"/>
      <c r="B151" s="136"/>
      <c r="C151" s="136"/>
      <c r="D151" s="136"/>
      <c r="E151" s="136"/>
      <c r="F151" s="136"/>
      <c r="G151" s="136"/>
      <c r="H151" s="136"/>
      <c r="I151" s="136"/>
      <c r="J151" s="136"/>
      <c r="K151" s="136"/>
      <c r="L151" s="136"/>
      <c r="M151" s="136"/>
      <c r="N151" s="136"/>
      <c r="O151" s="136"/>
      <c r="P151" s="136"/>
      <c r="Q151" s="136"/>
      <c r="R151" s="136"/>
      <c r="S151" s="136"/>
    </row>
    <row r="152" spans="1:20" x14ac:dyDescent="0.2">
      <c r="A152" s="136"/>
      <c r="B152" s="136"/>
      <c r="C152" s="136"/>
      <c r="D152" s="136"/>
      <c r="E152" s="136"/>
      <c r="F152" s="136"/>
      <c r="G152" s="136"/>
      <c r="H152" s="136"/>
      <c r="I152" s="136"/>
      <c r="J152" s="136"/>
      <c r="K152" s="136"/>
      <c r="L152" s="136"/>
      <c r="M152" s="136"/>
      <c r="N152" s="136"/>
      <c r="O152" s="136"/>
      <c r="P152" s="136"/>
      <c r="Q152" s="136"/>
      <c r="R152" s="136"/>
      <c r="S152" s="136"/>
    </row>
    <row r="153" spans="1:20" x14ac:dyDescent="0.2">
      <c r="A153" s="136"/>
      <c r="B153" s="136"/>
      <c r="C153" s="136"/>
      <c r="D153" s="136"/>
      <c r="E153" s="136"/>
      <c r="F153" s="136"/>
      <c r="G153" s="136"/>
      <c r="H153" s="136"/>
      <c r="I153" s="136"/>
      <c r="J153" s="136"/>
      <c r="K153" s="136"/>
      <c r="L153" s="136"/>
      <c r="M153" s="136"/>
      <c r="N153" s="136"/>
      <c r="O153" s="136"/>
      <c r="P153" s="136"/>
      <c r="Q153" s="136"/>
      <c r="R153" s="136"/>
      <c r="S153" s="136"/>
    </row>
    <row r="154" spans="1:20" x14ac:dyDescent="0.2">
      <c r="A154" s="136"/>
      <c r="B154" s="136"/>
      <c r="C154" s="136"/>
      <c r="D154" s="136"/>
      <c r="E154" s="136"/>
      <c r="F154" s="136"/>
      <c r="G154" s="136"/>
      <c r="H154" s="136"/>
      <c r="I154" s="136"/>
      <c r="J154" s="136"/>
      <c r="K154" s="136"/>
      <c r="L154" s="136"/>
      <c r="M154" s="136"/>
      <c r="N154" s="136"/>
      <c r="O154" s="136"/>
      <c r="P154" s="136"/>
      <c r="Q154" s="136"/>
      <c r="R154" s="136"/>
      <c r="S154" s="136"/>
    </row>
    <row r="155" spans="1:20" x14ac:dyDescent="0.2">
      <c r="A155" s="136"/>
      <c r="B155" s="136"/>
      <c r="C155" s="136"/>
      <c r="D155" s="136"/>
      <c r="E155" s="136"/>
      <c r="F155" s="136"/>
      <c r="G155" s="136"/>
      <c r="H155" s="136"/>
      <c r="I155" s="136"/>
      <c r="J155" s="136"/>
      <c r="K155" s="136"/>
      <c r="L155" s="136"/>
      <c r="M155" s="136"/>
      <c r="N155" s="136"/>
      <c r="O155" s="136"/>
      <c r="P155" s="136"/>
      <c r="Q155" s="136"/>
      <c r="R155" s="136"/>
      <c r="S155" s="136"/>
    </row>
    <row r="156" spans="1:20" x14ac:dyDescent="0.2">
      <c r="A156" s="136"/>
      <c r="B156" s="136"/>
      <c r="C156" s="136"/>
      <c r="D156" s="136"/>
      <c r="E156" s="136"/>
      <c r="F156" s="136"/>
      <c r="G156" s="136"/>
      <c r="H156" s="136"/>
      <c r="I156" s="136"/>
      <c r="J156" s="136"/>
      <c r="K156" s="136"/>
      <c r="L156" s="136"/>
      <c r="M156" s="136"/>
      <c r="N156" s="136"/>
      <c r="O156" s="136"/>
      <c r="P156" s="136"/>
      <c r="Q156" s="136"/>
      <c r="R156" s="136"/>
      <c r="S156" s="136"/>
    </row>
    <row r="157" spans="1:20" x14ac:dyDescent="0.2">
      <c r="A157" s="136"/>
      <c r="B157" s="136"/>
      <c r="C157" s="136"/>
      <c r="D157" s="136"/>
      <c r="E157" s="136"/>
      <c r="F157" s="136"/>
      <c r="G157" s="136"/>
      <c r="H157" s="136"/>
      <c r="I157" s="136"/>
      <c r="J157" s="136"/>
      <c r="K157" s="136"/>
      <c r="L157" s="136"/>
      <c r="M157" s="136"/>
      <c r="N157" s="136"/>
      <c r="O157" s="136"/>
      <c r="P157" s="136"/>
      <c r="Q157" s="136"/>
      <c r="R157" s="136"/>
      <c r="S157" s="136"/>
    </row>
    <row r="158" spans="1:20" hidden="1" x14ac:dyDescent="0.2">
      <c r="C158" s="105">
        <v>42736</v>
      </c>
      <c r="D158" s="1" t="s">
        <v>28</v>
      </c>
      <c r="F158" s="96">
        <f>SUM(F105,F106,F107)-SUM(F109,F110,F111,F112)</f>
        <v>0</v>
      </c>
      <c r="G158" s="96">
        <f t="shared" ref="G158:S158" si="40">SUM(G105,G106,G107)-SUM(G109,G110,G111,G112)</f>
        <v>0</v>
      </c>
      <c r="H158" s="96">
        <f t="shared" si="40"/>
        <v>0</v>
      </c>
      <c r="I158" s="96">
        <f t="shared" si="40"/>
        <v>0</v>
      </c>
      <c r="J158" s="96">
        <f t="shared" si="40"/>
        <v>0</v>
      </c>
      <c r="K158" s="96">
        <f t="shared" si="40"/>
        <v>0</v>
      </c>
      <c r="L158" s="96">
        <f t="shared" si="40"/>
        <v>0</v>
      </c>
      <c r="M158" s="96">
        <f t="shared" si="40"/>
        <v>0</v>
      </c>
      <c r="N158" s="96">
        <f t="shared" si="40"/>
        <v>0</v>
      </c>
      <c r="O158" s="96">
        <f t="shared" si="40"/>
        <v>0</v>
      </c>
      <c r="P158" s="96">
        <f t="shared" si="40"/>
        <v>0</v>
      </c>
      <c r="Q158" s="96">
        <f t="shared" si="40"/>
        <v>0</v>
      </c>
      <c r="R158" s="96">
        <f t="shared" si="40"/>
        <v>0</v>
      </c>
      <c r="S158" s="96">
        <f t="shared" si="40"/>
        <v>0</v>
      </c>
    </row>
    <row r="159" spans="1:20" hidden="1" x14ac:dyDescent="0.2">
      <c r="C159" s="105">
        <v>42767</v>
      </c>
      <c r="D159" s="1" t="s">
        <v>29</v>
      </c>
      <c r="T159" s="1"/>
    </row>
    <row r="160" spans="1:20" hidden="1" x14ac:dyDescent="0.2">
      <c r="C160" s="105">
        <v>42795</v>
      </c>
      <c r="T160" s="1"/>
    </row>
    <row r="161" spans="3:20" hidden="1" x14ac:dyDescent="0.2">
      <c r="C161" s="105">
        <v>42826</v>
      </c>
      <c r="T161" s="1"/>
    </row>
    <row r="162" spans="3:20" hidden="1" x14ac:dyDescent="0.2">
      <c r="C162" s="105">
        <v>42856</v>
      </c>
      <c r="T162" s="1"/>
    </row>
    <row r="163" spans="3:20" hidden="1" x14ac:dyDescent="0.2">
      <c r="C163" s="105">
        <v>42887</v>
      </c>
      <c r="T163" s="1"/>
    </row>
    <row r="164" spans="3:20" hidden="1" x14ac:dyDescent="0.2">
      <c r="C164" s="105">
        <v>42917</v>
      </c>
      <c r="T164" s="1"/>
    </row>
    <row r="165" spans="3:20" hidden="1" x14ac:dyDescent="0.2">
      <c r="C165" s="105">
        <v>42948</v>
      </c>
      <c r="T165" s="1"/>
    </row>
    <row r="166" spans="3:20" hidden="1" x14ac:dyDescent="0.2">
      <c r="C166" s="105">
        <v>42979</v>
      </c>
      <c r="T166" s="1"/>
    </row>
    <row r="167" spans="3:20" hidden="1" x14ac:dyDescent="0.2">
      <c r="C167" s="105">
        <v>43009</v>
      </c>
      <c r="T167" s="1"/>
    </row>
    <row r="168" spans="3:20" hidden="1" x14ac:dyDescent="0.2">
      <c r="C168" s="105">
        <v>43040</v>
      </c>
      <c r="T168" s="1"/>
    </row>
    <row r="169" spans="3:20" hidden="1" x14ac:dyDescent="0.2">
      <c r="C169" s="105">
        <v>43070</v>
      </c>
      <c r="T169" s="1"/>
    </row>
  </sheetData>
  <sheetProtection sort="0"/>
  <mergeCells count="15">
    <mergeCell ref="D118:P125"/>
    <mergeCell ref="P3:S3"/>
    <mergeCell ref="P4:S4"/>
    <mergeCell ref="A103:C103"/>
    <mergeCell ref="H1:M1"/>
    <mergeCell ref="A62:C62"/>
    <mergeCell ref="A116:C116"/>
    <mergeCell ref="A10:C10"/>
    <mergeCell ref="A63:C63"/>
    <mergeCell ref="A33:C33"/>
    <mergeCell ref="A11:C11"/>
    <mergeCell ref="A73:C73"/>
    <mergeCell ref="A64:C64"/>
    <mergeCell ref="A99:C99"/>
    <mergeCell ref="A114:C114"/>
  </mergeCells>
  <phoneticPr fontId="5" type="noConversion"/>
  <conditionalFormatting sqref="V12:W32 V34:W45 V47:W55 V57:W62 V65:W72 V74:W92 V94:W99 W101 V105:W112">
    <cfRule type="cellIs" dxfId="29" priority="30" operator="lessThan">
      <formula>0</formula>
    </cfRule>
  </conditionalFormatting>
  <conditionalFormatting sqref="U101">
    <cfRule type="cellIs" dxfId="28" priority="29" operator="lessThan">
      <formula>0</formula>
    </cfRule>
  </conditionalFormatting>
  <conditionalFormatting sqref="U114">
    <cfRule type="cellIs" dxfId="27" priority="28" operator="lessThan">
      <formula>0</formula>
    </cfRule>
  </conditionalFormatting>
  <conditionalFormatting sqref="W114">
    <cfRule type="cellIs" dxfId="26" priority="27" operator="lessThan">
      <formula>0</formula>
    </cfRule>
  </conditionalFormatting>
  <conditionalFormatting sqref="F57:F61 F65:F72 F74:F92 F94:F98 F105:F107 F109:F112 F12:F32 F34:F45 F47:F55">
    <cfRule type="expression" dxfId="25" priority="25">
      <formula>$F$6=FALSE</formula>
    </cfRule>
    <cfRule type="expression" dxfId="24" priority="26">
      <formula>$F$7&lt;=$F$6</formula>
    </cfRule>
  </conditionalFormatting>
  <conditionalFormatting sqref="G57:G61 G65:G72 G74:G92 G94:G98 G105:G107 G109:G112 G12:G32 G34:G45 G47:G55">
    <cfRule type="expression" dxfId="23" priority="23">
      <formula>$F$6=FALSE</formula>
    </cfRule>
    <cfRule type="expression" dxfId="22" priority="24">
      <formula>$G$7&lt;=$F$6</formula>
    </cfRule>
  </conditionalFormatting>
  <conditionalFormatting sqref="H57:H61 H65:H72 H74:H92 H94:H98 H105:H107 H109:H112 H12:H32 H34:H45 H47:H55">
    <cfRule type="expression" dxfId="21" priority="21">
      <formula>$F$6=FALSE</formula>
    </cfRule>
    <cfRule type="expression" dxfId="20" priority="22">
      <formula>$H$7&lt;=$F$6</formula>
    </cfRule>
  </conditionalFormatting>
  <conditionalFormatting sqref="I57:I61 I65:I72 I74:I92 I94:I98 I105:I107 I109:I112 I12:I32 I34:I45 I47:I55">
    <cfRule type="expression" dxfId="19" priority="19">
      <formula>$F$6=FALSE</formula>
    </cfRule>
    <cfRule type="expression" dxfId="18" priority="20">
      <formula>$I$7&lt;=$F$6</formula>
    </cfRule>
  </conditionalFormatting>
  <conditionalFormatting sqref="J57:J61 J65:J72 J74:J92 J94:J98 J105:J107 J109:J112 J12:J32 J34:J45 J47:J55">
    <cfRule type="expression" dxfId="17" priority="18">
      <formula>$J$7&lt;=$F$6</formula>
    </cfRule>
  </conditionalFormatting>
  <conditionalFormatting sqref="J57:J61 J65:J72 J74:J92 J94:J98 J105:J107 J109:J112 M57:M61 M65:M72 M74:M92 M94:M98 M105:M107 M109:M112 J12:J32 J34:J45 M34:M45 J47:J55 M47:M55">
    <cfRule type="expression" dxfId="16" priority="12">
      <formula>$F$6=FALSE</formula>
    </cfRule>
  </conditionalFormatting>
  <conditionalFormatting sqref="K57:K61 K65:K72 K74:K92 K94:K98 K109:K112 K12:K32 K34:K45 K47:K55">
    <cfRule type="expression" dxfId="15" priority="15">
      <formula>$F$6=FALSE</formula>
    </cfRule>
    <cfRule type="expression" dxfId="14" priority="16">
      <formula>$K$7&lt;=$F$6</formula>
    </cfRule>
  </conditionalFormatting>
  <conditionalFormatting sqref="L57:L61 L65:L72 L74:L92 L94:L98 L105:L107 L109:L112 L12:L32 L34:L45 L47:L55">
    <cfRule type="expression" dxfId="13" priority="13">
      <formula>$F$6=FALSE</formula>
    </cfRule>
    <cfRule type="expression" dxfId="12" priority="14">
      <formula>$L$7&lt;=$F$6</formula>
    </cfRule>
  </conditionalFormatting>
  <conditionalFormatting sqref="M57:M61 M65:M72 M74:M92 M94:M98 M105:M107 M109:M112 M12:M32 M34:M45 M47:M55">
    <cfRule type="expression" dxfId="11" priority="17">
      <formula>$M$7&lt;=$F$6</formula>
    </cfRule>
  </conditionalFormatting>
  <conditionalFormatting sqref="M12:M32">
    <cfRule type="expression" dxfId="10" priority="11">
      <formula>$F$6=FALSE</formula>
    </cfRule>
  </conditionalFormatting>
  <conditionalFormatting sqref="K105:K107">
    <cfRule type="expression" dxfId="9" priority="9">
      <formula>$F$6=FALSE</formula>
    </cfRule>
    <cfRule type="expression" dxfId="8" priority="10">
      <formula>$K$7&lt;=$F$6</formula>
    </cfRule>
  </conditionalFormatting>
  <conditionalFormatting sqref="N57:N61 N65:N72 N74:N92 N94:N98 N105:N107 N109:N112 N12:N32 N34:N45 N47:N55">
    <cfRule type="expression" dxfId="7" priority="7">
      <formula>$F$6=FALSE</formula>
    </cfRule>
    <cfRule type="expression" dxfId="6" priority="8">
      <formula>$N$7&lt;=$F$6</formula>
    </cfRule>
  </conditionalFormatting>
  <conditionalFormatting sqref="O57:O61 O65:O72 O74:O92 O94:O98 O105:O107 O109:O112 O12:O32 O34:O45 O47:O55">
    <cfRule type="expression" dxfId="5" priority="5">
      <formula>$F$6=FALSE</formula>
    </cfRule>
    <cfRule type="expression" dxfId="4" priority="6">
      <formula>$O$7&lt;=$F$6</formula>
    </cfRule>
  </conditionalFormatting>
  <conditionalFormatting sqref="P57:P61 P65:P72 P74:P92 P94:P98 P105:P107 P109:P112 P12:P32 P34:P45 P47:P55">
    <cfRule type="expression" dxfId="3" priority="3">
      <formula>$F$6=FALSE</formula>
    </cfRule>
    <cfRule type="expression" dxfId="2" priority="4">
      <formula>$P$7&lt;=$F$6</formula>
    </cfRule>
  </conditionalFormatting>
  <conditionalFormatting sqref="Q57:Q61 Q65:Q72 Q74:Q92 Q94:Q98 Q105:Q107 Q109:Q112 Q12:Q32 Q34:Q45 Q47:Q55">
    <cfRule type="expression" dxfId="1" priority="1">
      <formula>$F$6=FALSE</formula>
    </cfRule>
    <cfRule type="expression" dxfId="0" priority="2">
      <formula>$Q$7&lt;=$F$6</formula>
    </cfRule>
  </conditionalFormatting>
  <dataValidations count="3">
    <dataValidation type="list" allowBlank="1" showInputMessage="1" showErrorMessage="1" error="Please select a month from the drop-down menu." sqref="D3:D4">
      <formula1>$C$158:$C$169</formula1>
    </dataValidation>
    <dataValidation type="textLength" allowBlank="1" showInputMessage="1" showErrorMessage="1" error="This value is based on a formula and should not be modified." sqref="P3:S4 F116:Q116 P2 F114:S114 W12:W45 S34:S45 W57:W62 W47:W55 S47:S62 D62:R62 S105:S107 W105:W112 W65:W72 S109:S112 S12:S32 S65:S72 W74:W92 S74:S92 W94:W99 S94:S99 F101:S101 D99:R99 D9 R9:S9 E101 E114 U114 W114 U109:V112 U105:V107 U101 U99 V99 U94:V98 U74:V92 U65:V72 U57:V62 U47:V55 U34:V45 U12:V32">
      <formula1>0</formula1>
      <formula2>0</formula2>
    </dataValidation>
    <dataValidation type="textLength" allowBlank="1" showInputMessage="1" showErrorMessage="1" sqref="F7 G6:H7 J6:Q7 I7">
      <formula1>0</formula1>
      <formula2>0</formula2>
    </dataValidation>
  </dataValidations>
  <printOptions horizontalCentered="1" verticalCentered="1"/>
  <pageMargins left="0.25" right="0.25" top="0.4" bottom="0.4" header="0.34" footer="0.31"/>
  <pageSetup scale="66" orientation="landscape" r:id="rId1"/>
  <headerFooter alignWithMargins="0">
    <oddHeader>&amp;L&amp;G&amp;C&amp;"Arial,Bold"&amp;12
Cash Flow Projection</oddHeader>
    <oddFooter>&amp;L&amp;8© 2012 Fiscal Management Associates, LLC.  All rights reserved. www.fmaonline.net</oddFooter>
  </headerFooter>
  <rowBreaks count="1" manualBreakCount="1">
    <brk id="155" max="17" man="1"/>
  </rowBreaks>
  <ignoredErrors>
    <ignoredError sqref="S24" formula="1"/>
  </ignoredError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7FAE95A52490B45A95AC9A3FD2834E9" ma:contentTypeVersion="1" ma:contentTypeDescription="Create a new document." ma:contentTypeScope="" ma:versionID="827c0f1b765e4975352f5ced253257e3">
  <xsd:schema xmlns:xsd="http://www.w3.org/2001/XMLSchema" xmlns:xs="http://www.w3.org/2001/XMLSchema" xmlns:p="http://schemas.microsoft.com/office/2006/metadata/properties" xmlns:ns1="http://schemas.microsoft.com/sharepoint/v3" xmlns:ns2="4268b559-ae5c-44d0-acfc-003748d801b3" targetNamespace="http://schemas.microsoft.com/office/2006/metadata/properties" ma:root="true" ma:fieldsID="943fe41a4cbab897b08d9313eaf8e5a6" ns1:_="" ns2:_="">
    <xsd:import namespace="http://schemas.microsoft.com/sharepoint/v3"/>
    <xsd:import namespace="4268b559-ae5c-44d0-acfc-003748d801b3"/>
    <xsd:element name="properties">
      <xsd:complexType>
        <xsd:sequence>
          <xsd:element name="documentManagement">
            <xsd:complexType>
              <xsd:all>
                <xsd:element ref="ns1:PublishingStartDate" minOccurs="0"/>
                <xsd:element ref="ns1:PublishingExpirationDate" minOccurs="0"/>
                <xsd:element ref="ns2:WF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268b559-ae5c-44d0-acfc-003748d801b3" elementFormDefault="qualified">
    <xsd:import namespace="http://schemas.microsoft.com/office/2006/documentManagement/types"/>
    <xsd:import namespace="http://schemas.microsoft.com/office/infopath/2007/PartnerControls"/>
    <xsd:element name="WFDescription" ma:index="10" nillable="true" ma:displayName="WFDescription" ma:internalName="WFDescrip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WFDescription xmlns="4268b559-ae5c-44d0-acfc-003748d801b3" xsi:nil="true"/>
  </documentManagement>
</p:properties>
</file>

<file path=customXml/itemProps1.xml><?xml version="1.0" encoding="utf-8"?>
<ds:datastoreItem xmlns:ds="http://schemas.openxmlformats.org/officeDocument/2006/customXml" ds:itemID="{6F4CF4D9-F344-41A2-AED2-918D7E272522}"/>
</file>

<file path=customXml/itemProps2.xml><?xml version="1.0" encoding="utf-8"?>
<ds:datastoreItem xmlns:ds="http://schemas.openxmlformats.org/officeDocument/2006/customXml" ds:itemID="{1C112E1D-4B87-48E7-85A2-2784FC2178CB}"/>
</file>

<file path=customXml/itemProps3.xml><?xml version="1.0" encoding="utf-8"?>
<ds:datastoreItem xmlns:ds="http://schemas.openxmlformats.org/officeDocument/2006/customXml" ds:itemID="{5F8C2165-EA1A-4A72-AA7D-B9E53AA9BFB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Cash Flow Projection</vt:lpstr>
      <vt:lpstr>Month_value</vt:lpstr>
      <vt:lpstr>'Cash Flow Projection'!Print_Area</vt:lpstr>
      <vt:lpstr>Instructions!Print_Area</vt:lpstr>
    </vt:vector>
  </TitlesOfParts>
  <Company>ERE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John Summers</dc:creator>
  <cp:lastModifiedBy>Omar Salem</cp:lastModifiedBy>
  <cp:lastPrinted>2012-11-14T21:29:25Z</cp:lastPrinted>
  <dcterms:created xsi:type="dcterms:W3CDTF">2008-11-19T17:15:29Z</dcterms:created>
  <dcterms:modified xsi:type="dcterms:W3CDTF">2017-11-15T21:50:21Z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0x01010027FAE95A52490B45A95AC9A3FD2834E9</vt:lpwstr>
  </property>
</Properties>
</file>