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or Scheme" sheetId="1" r:id="rId4"/>
    <sheet state="visible" name="SHAS" sheetId="2" r:id="rId5"/>
    <sheet state="visible" name="TileO" sheetId="3" r:id="rId6"/>
    <sheet state="visible" name="TSS" sheetId="4" r:id="rId7"/>
    <sheet state="visible" name="OTS" sheetId="5" r:id="rId8"/>
    <sheet state="visible" name="OTS-dv" sheetId="6" r:id="rId9"/>
    <sheet state="visible" name="BLOCK223" sheetId="7" r:id="rId10"/>
    <sheet state="visible" name="HBMS" sheetId="8" r:id="rId11"/>
    <sheet state="visible" name="RESULT" sheetId="9" r:id="rId12"/>
    <sheet state="visible" name="Summary" sheetId="10" r:id="rId13"/>
    <sheet state="visible" name="GroundTruth" sheetId="11" r:id="rId14"/>
    <sheet state="visible" name="gpt3-2shot" sheetId="12" r:id="rId15"/>
  </sheets>
  <definedNames/>
  <calcPr/>
</workbook>
</file>

<file path=xl/sharedStrings.xml><?xml version="1.0" encoding="utf-8"?>
<sst xmlns="http://schemas.openxmlformats.org/spreadsheetml/2006/main" count="1799" uniqueCount="499">
  <si>
    <t>Correct</t>
  </si>
  <si>
    <t>Different modeling appraoch / wrong multiplicity</t>
  </si>
  <si>
    <t>Incorrect</t>
  </si>
  <si>
    <t>Correct with the modeling approach</t>
  </si>
  <si>
    <t>Better</t>
  </si>
  <si>
    <t>if contain is shown as assocaite</t>
  </si>
  <si>
    <t>Label</t>
  </si>
  <si>
    <t>0 = Abstract-occurance</t>
  </si>
  <si>
    <t>1= play role</t>
  </si>
  <si>
    <t>2 = containment</t>
  </si>
  <si>
    <t>Containment</t>
  </si>
  <si>
    <t>whehter class is contained</t>
  </si>
  <si>
    <t>order</t>
  </si>
  <si>
    <t>LabTracker</t>
  </si>
  <si>
    <t>CelO</t>
  </si>
  <si>
    <t>TSS</t>
  </si>
  <si>
    <t>SHAS</t>
  </si>
  <si>
    <t>OTS</t>
  </si>
  <si>
    <t>block223</t>
  </si>
  <si>
    <t>Tile-O</t>
  </si>
  <si>
    <t>HBMS</t>
  </si>
  <si>
    <t>GPT-3 2 shot</t>
  </si>
  <si>
    <t>Smart home automation system (SHAS)</t>
  </si>
  <si>
    <t># of Attributes</t>
  </si>
  <si>
    <t>Attribute Score</t>
  </si>
  <si>
    <t>Enumeration:</t>
  </si>
  <si>
    <t>DeviceStatus(Activated, Deactivated)</t>
  </si>
  <si>
    <t>DeviceType(TemperatureSensor, MovementSensor, LightController, LockController)</t>
  </si>
  <si>
    <r>
      <rPr>
        <rFont val="Arial"/>
        <color rgb="FFFBBC04"/>
      </rPr>
      <t xml:space="preserve">CommandType </t>
    </r>
    <r>
      <rPr>
        <rFont val="Arial"/>
        <color rgb="FFFBBC04"/>
      </rPr>
      <t>(lockDoor, turnOnHeating)</t>
    </r>
  </si>
  <si>
    <r>
      <rPr>
        <rFont val="Arial"/>
        <color rgb="FFFBBC04"/>
      </rPr>
      <t xml:space="preserve">CommandStatus </t>
    </r>
    <r>
      <rPr>
        <rFont val="Arial"/>
        <color rgb="FFFBBC04"/>
      </rPr>
      <t>(Requested, Completed, Failed)</t>
    </r>
  </si>
  <si>
    <t>RuleStatus (created, edited, activated, deactivated )</t>
  </si>
  <si>
    <t>BinaryOp (AND, OR )</t>
  </si>
  <si>
    <t>Classes:</t>
  </si>
  <si>
    <t>SHAS()</t>
  </si>
  <si>
    <r>
      <rPr>
        <rFont val="Arial"/>
        <color rgb="FF4285F4"/>
      </rPr>
      <t>SmartHomeAutomationSystem</t>
    </r>
    <r>
      <rPr>
        <rFont val="Arial"/>
        <color rgb="FF000000"/>
      </rPr>
      <t>(SHAS)</t>
    </r>
  </si>
  <si>
    <t>SmartHome()</t>
  </si>
  <si>
    <t>User(string name)</t>
  </si>
  <si>
    <t>Address(string city, string postalCode, string street, string aptNumber)</t>
  </si>
  <si>
    <r>
      <rPr>
        <rFont val="Arial"/>
        <color theme="4"/>
      </rPr>
      <t>Room</t>
    </r>
    <r>
      <rPr>
        <rFont val="Arial"/>
        <color rgb="FF4285F4"/>
      </rPr>
      <t>()</t>
    </r>
  </si>
  <si>
    <r>
      <rPr>
        <rFont val="Arial"/>
        <color rgb="FF4285F4"/>
      </rPr>
      <t xml:space="preserve">Room </t>
    </r>
    <r>
      <rPr>
        <rFont val="Arial"/>
        <color rgb="FF4285F4"/>
      </rPr>
      <t>(string name)</t>
    </r>
  </si>
  <si>
    <r>
      <rPr>
        <rFont val="Arial"/>
        <color theme="1"/>
      </rPr>
      <t xml:space="preserve">abstract Device(DeviceStatus deviceStatus, </t>
    </r>
    <r>
      <rPr>
        <rFont val="Arial"/>
        <color rgb="FF9900FF"/>
      </rPr>
      <t>int deviceID</t>
    </r>
    <r>
      <rPr>
        <rFont val="Arial"/>
        <color theme="1"/>
      </rPr>
      <t>)</t>
    </r>
  </si>
  <si>
    <r>
      <rPr>
        <rFont val="Arial"/>
        <color theme="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</si>
  <si>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SensorDevice(</t>
    </r>
    <r>
      <rPr>
        <rFont val="Arial"/>
        <color rgb="FF9900FF"/>
      </rPr>
      <t>string deviceID</t>
    </r>
    <r>
      <rPr>
        <rFont val="Arial"/>
        <color rgb="FF4285F4"/>
      </rPr>
      <t xml:space="preserve">, </t>
    </r>
    <r>
      <rPr>
        <rFont val="Arial"/>
        <color rgb="FF000000"/>
      </rPr>
      <t>DeviceType type)</t>
    </r>
  </si>
  <si>
    <r>
      <rPr>
        <rFont val="Arial"/>
        <color theme="4"/>
      </rPr>
      <t>ActuatorDevice</t>
    </r>
    <r>
      <rPr>
        <rFont val="Arial"/>
        <color rgb="FF4285F4"/>
      </rPr>
      <t>()</t>
    </r>
  </si>
  <si>
    <r>
      <rPr>
        <rFont val="Arial"/>
        <color rgb="FF4285F4"/>
      </rPr>
      <t>ActuatorDevice(</t>
    </r>
    <r>
      <rPr>
        <rFont val="Arial"/>
        <color rgb="FF9900FF"/>
      </rPr>
      <t>string deviceID</t>
    </r>
    <r>
      <rPr>
        <rFont val="Arial"/>
        <color rgb="FF4285F4"/>
      </rPr>
      <t xml:space="preserve">, </t>
    </r>
    <r>
      <rPr>
        <rFont val="Arial"/>
        <color rgb="FF000000"/>
      </rPr>
      <t>DeviceType type)</t>
    </r>
  </si>
  <si>
    <r>
      <rPr>
        <rFont val="Arial"/>
        <color theme="4"/>
      </rPr>
      <t>ActvityLog</t>
    </r>
    <r>
      <rPr>
        <rFont val="Arial"/>
        <color rgb="FF4285F4"/>
      </rPr>
      <t>()</t>
    </r>
  </si>
  <si>
    <r>
      <rPr>
        <rFont val="Arial"/>
        <color rgb="FF4285F4"/>
      </rPr>
      <t xml:space="preserve">ActivityLog </t>
    </r>
    <r>
      <rPr>
        <rFont val="Arial"/>
        <color rgb="FF4285F4"/>
      </rPr>
      <t xml:space="preserve">(Date </t>
    </r>
    <r>
      <rPr>
        <rFont val="Arial"/>
        <color rgb="FF9900FF"/>
      </rPr>
      <t>timestamp</t>
    </r>
    <r>
      <rPr>
        <rFont val="Arial"/>
        <color rgb="FF4285F4"/>
      </rPr>
      <t>)</t>
    </r>
  </si>
  <si>
    <r>
      <rPr>
        <rFont val="Arial"/>
        <color theme="1"/>
      </rPr>
      <t>abstract RuntimeElement(</t>
    </r>
    <r>
      <rPr>
        <rFont val="Arial"/>
        <color rgb="FF9900FF"/>
      </rPr>
      <t>time timestamp</t>
    </r>
    <r>
      <rPr>
        <rFont val="Arial"/>
        <color theme="1"/>
      </rPr>
      <t>)</t>
    </r>
  </si>
  <si>
    <r>
      <rPr>
        <rFont val="Arial"/>
        <color theme="4"/>
      </rPr>
      <t>SensorReading</t>
    </r>
    <r>
      <rPr>
        <rFont val="Arial"/>
        <color theme="4"/>
      </rPr>
      <t xml:space="preserve">(double </t>
    </r>
    <r>
      <rPr>
        <rFont val="Arial"/>
        <color theme="4"/>
      </rPr>
      <t>value</t>
    </r>
    <r>
      <rPr>
        <rFont val="Arial"/>
        <color theme="4"/>
      </rPr>
      <t>)</t>
    </r>
  </si>
  <si>
    <r>
      <rPr>
        <rFont val="Arial"/>
        <color theme="4"/>
      </rPr>
      <t xml:space="preserve">SensorReading(int value, </t>
    </r>
    <r>
      <rPr>
        <rFont val="Arial"/>
        <color rgb="FF9900FF"/>
      </rPr>
      <t>Date timestamp</t>
    </r>
    <r>
      <rPr>
        <rFont val="Arial"/>
        <color theme="4"/>
      </rPr>
      <t>)</t>
    </r>
  </si>
  <si>
    <r>
      <rPr>
        <rFont val="Arial"/>
        <color rgb="FF4285F4"/>
      </rPr>
      <t>ControlCommand (</t>
    </r>
    <r>
      <rPr>
        <rFont val="Arial"/>
        <color rgb="FFFBBC04"/>
      </rPr>
      <t xml:space="preserve">CommandType </t>
    </r>
    <r>
      <rPr>
        <rFont val="Arial"/>
        <color theme="6"/>
      </rPr>
      <t>commandType, CommandStatus commandStatus)</t>
    </r>
  </si>
  <si>
    <r>
      <rPr>
        <rFont val="Arial"/>
        <color rgb="FF4285F4"/>
      </rPr>
      <t>ControlCommand (</t>
    </r>
    <r>
      <rPr>
        <rFont val="Arial"/>
        <color theme="6"/>
      </rPr>
      <t>string command</t>
    </r>
    <r>
      <rPr>
        <rFont val="Arial"/>
        <color rgb="FF4285F4"/>
      </rPr>
      <t xml:space="preserve">, </t>
    </r>
    <r>
      <rPr>
        <rFont val="Arial"/>
        <color rgb="FF9900FF"/>
      </rPr>
      <t>Date timestamp,</t>
    </r>
    <r>
      <rPr>
        <rFont val="Arial"/>
        <color rgb="FF4285F4"/>
      </rPr>
      <t xml:space="preserve"> </t>
    </r>
    <r>
      <rPr>
        <rFont val="Arial"/>
        <color theme="6"/>
      </rPr>
      <t>string status)</t>
    </r>
  </si>
  <si>
    <r>
      <rPr>
        <rFont val="Arial"/>
        <color rgb="FF4285F4"/>
      </rPr>
      <t xml:space="preserve">AlertRule </t>
    </r>
    <r>
      <rPr>
        <rFont val="Arial"/>
        <color rgb="FF000000"/>
      </rPr>
      <t>(RuleStatus ruleStatus)</t>
    </r>
  </si>
  <si>
    <r>
      <rPr>
        <rFont val="Arial"/>
        <color rgb="FF4285F4"/>
      </rPr>
      <t xml:space="preserve">AutomationRule </t>
    </r>
    <r>
      <rPr>
        <rFont val="Arial"/>
        <color rgb="FF000000"/>
      </rPr>
      <t>(string precondition, string action)</t>
    </r>
  </si>
  <si>
    <t>abstract BooleanExpression()</t>
  </si>
  <si>
    <t>RelationalTerm()</t>
  </si>
  <si>
    <t>NotExpression()</t>
  </si>
  <si>
    <t>F1</t>
  </si>
  <si>
    <t>BinaryExpression(BinaryOp binaryOp)</t>
  </si>
  <si>
    <t>Class</t>
  </si>
  <si>
    <t>CommandSequence()</t>
  </si>
  <si>
    <t>Precision</t>
  </si>
  <si>
    <t>Recall</t>
  </si>
  <si>
    <t>Relationships:</t>
  </si>
  <si>
    <t>Attribute</t>
  </si>
  <si>
    <t>0..1 SHAS contain * SmartHome</t>
  </si>
  <si>
    <t>1 SHAS contain * User</t>
  </si>
  <si>
    <t>1 SmartHome contain 0..1 Address</t>
  </si>
  <si>
    <t>Association</t>
  </si>
  <si>
    <t>1 SmartHome contain 0..* Room</t>
  </si>
  <si>
    <t>1 SHAS contain * Room</t>
  </si>
  <si>
    <t>1 SmartHome contain 0..1 ActivityLog</t>
  </si>
  <si>
    <t>1 SHAS contain * ActivityLog</t>
  </si>
  <si>
    <t>1 SmartHome contain *AlertRule</t>
  </si>
  <si>
    <t>1 SHAS contain * AutomationRule</t>
  </si>
  <si>
    <t>1 Room contain * SensorDevice</t>
  </si>
  <si>
    <t>1 SHAS contain * SensorDevice</t>
  </si>
  <si>
    <t>1 Room contain * ActuatorDevice</t>
  </si>
  <si>
    <t>1 SHAS contain * ActuatorDevice</t>
  </si>
  <si>
    <t>1 ActivityLog contain * SensorReading</t>
  </si>
  <si>
    <t>1 ActivityLog contain * ControlCommand</t>
  </si>
  <si>
    <t>* SensorReading associate 1 SensorDevice</t>
  </si>
  <si>
    <t>1 SensorDevice associate 1 SensorReading</t>
  </si>
  <si>
    <t>* ControlCommand associate 1 ActuatorDevice</t>
  </si>
  <si>
    <t>1 ActuatorDevice associate 1 ControlCommand</t>
  </si>
  <si>
    <t>1 AlertRule contain 0..1 BooleanExpression</t>
  </si>
  <si>
    <t>1 AlertRule contain * CommandSequence</t>
  </si>
  <si>
    <t>* RelationalTerm associate 0..1  Room</t>
  </si>
  <si>
    <t>* RelationalTerm associate 0..1  SensorDevice</t>
  </si>
  <si>
    <t>* RelationalTerm associate 0..1  ActuatorDevice</t>
  </si>
  <si>
    <t>* RelationalTerm associate 0..1  SensorReading</t>
  </si>
  <si>
    <t>* RelationalTerm associate 0..1  ControlCommand</t>
  </si>
  <si>
    <t>0..1 NotExpression associate 1 BooleanExpression</t>
  </si>
  <si>
    <t>0..1 BinaryExpression associate 1 BooleanExpreesion</t>
  </si>
  <si>
    <t>* CommandSequence associate 0..1 CommandSequence</t>
  </si>
  <si>
    <t>1 CommandSequence contain 0..1 ControlCommand</t>
  </si>
  <si>
    <t>1 AutomationRule associate 1 ActivityLog</t>
  </si>
  <si>
    <t>Comments (GM):</t>
  </si>
  <si>
    <t>Why is the AlertRule not contained anywhere in the ground truth? If it is missing, then the answer in row 66 may be correct.</t>
  </si>
  <si>
    <t>Done</t>
  </si>
  <si>
    <t>Why does the DeviceType enumeration count as 4 in the GPT solution?</t>
  </si>
  <si>
    <t>We treat each enumeration item as one attribute</t>
  </si>
  <si>
    <t>GPT-3 2shot</t>
  </si>
  <si>
    <t>Mode(design, game)</t>
  </si>
  <si>
    <t>GameDesigner()</t>
  </si>
  <si>
    <t>Color (red, blue, green, yellow)</t>
  </si>
  <si>
    <r>
      <rPr>
        <rFont val="Arial"/>
        <color rgb="FFFBBC04"/>
      </rPr>
      <t>ActionCards (</t>
    </r>
    <r>
      <rPr>
        <rFont val="Arial"/>
        <color rgb="FF9900FF"/>
      </rPr>
      <t>Roll Die, Connect Piece, Remove Piece, Move Piece, Lose Next turn</t>
    </r>
    <r>
      <rPr>
        <rFont val="Arial"/>
        <color rgb="FFFBBC04"/>
      </rPr>
      <t>)</t>
    </r>
  </si>
  <si>
    <t>should be singular</t>
  </si>
  <si>
    <t>TileO()</t>
  </si>
  <si>
    <r>
      <rPr>
        <rFont val="Arial"/>
        <color theme="4"/>
      </rPr>
      <t xml:space="preserve">Game </t>
    </r>
    <r>
      <rPr>
        <rFont val="Arial"/>
        <color rgb="FF000000"/>
      </rPr>
      <t xml:space="preserve">(int </t>
    </r>
    <r>
      <rPr>
        <rFont val="Arial"/>
        <color theme="4"/>
      </rPr>
      <t>currentConnectionPieces</t>
    </r>
    <r>
      <rPr>
        <rFont val="Arial"/>
        <color rgb="FF000000"/>
      </rPr>
      <t>, Mode mode, const int spaceConnectionPieces=32, 
const int numberOfActionCards=32)</t>
    </r>
  </si>
  <si>
    <r>
      <rPr>
        <rFont val="Arial"/>
        <color rgb="FF4285F4"/>
      </rPr>
      <t xml:space="preserve">Game ( </t>
    </r>
    <r>
      <rPr>
        <rFont val="Arial"/>
        <color rgb="FF000000"/>
      </rPr>
      <t>boolean paused, boolean saved</t>
    </r>
    <r>
      <rPr>
        <rFont val="Arial"/>
        <color rgb="FF4285F4"/>
      </rPr>
      <t>)</t>
    </r>
  </si>
  <si>
    <t>Connection()</t>
  </si>
  <si>
    <r>
      <rPr>
        <rFont val="Arial"/>
        <color rgb="FF4285F4"/>
      </rPr>
      <t>ConnectionPiece (</t>
    </r>
    <r>
      <rPr>
        <rFont val="Arial"/>
        <color rgb="FF000000"/>
      </rPr>
      <t>boolean spare</t>
    </r>
    <r>
      <rPr>
        <rFont val="Arial"/>
        <color rgb="FF4285F4"/>
      </rPr>
      <t>)</t>
    </r>
  </si>
  <si>
    <r>
      <rPr>
        <rFont val="Arial"/>
        <color theme="4"/>
      </rPr>
      <t xml:space="preserve">GameBoard </t>
    </r>
    <r>
      <rPr>
        <rFont val="Arial"/>
        <color theme="4"/>
      </rPr>
      <t>(int size)</t>
    </r>
  </si>
  <si>
    <t>Die()</t>
  </si>
  <si>
    <t>Deck()</t>
  </si>
  <si>
    <r>
      <rPr>
        <rFont val="Arial"/>
        <color rgb="FF4285F4"/>
      </rPr>
      <t>abstract Tile</t>
    </r>
    <r>
      <rPr>
        <rFont val="Arial"/>
        <color rgb="FF000000"/>
      </rPr>
      <t xml:space="preserve">(int x, int y, boolean </t>
    </r>
    <r>
      <rPr>
        <rFont val="Arial"/>
        <color rgb="FF4285F4"/>
      </rPr>
      <t>hasBeenVisited</t>
    </r>
    <r>
      <rPr>
        <rFont val="Arial"/>
        <color rgb="FF000000"/>
      </rPr>
      <t>)</t>
    </r>
  </si>
  <si>
    <r>
      <rPr>
        <rFont val="Arial"/>
        <color rgb="FFFBBC04"/>
      </rPr>
      <t>Tile (</t>
    </r>
    <r>
      <rPr>
        <rFont val="Arial"/>
        <color rgb="FF000000"/>
      </rPr>
      <t xml:space="preserve">string color, boolean </t>
    </r>
    <r>
      <rPr>
        <rFont val="Arial"/>
        <color rgb="FF4285F4"/>
      </rPr>
      <t>visited</t>
    </r>
    <r>
      <rPr>
        <rFont val="Arial"/>
        <color rgb="FF000000"/>
      </rPr>
      <t xml:space="preserve">, boolean </t>
    </r>
    <r>
      <rPr>
        <rFont val="Arial"/>
        <color rgb="FF9900FF"/>
      </rPr>
      <t>hidden</t>
    </r>
    <r>
      <rPr>
        <rFont val="Arial"/>
        <color rgb="FFFBBC04"/>
      </rPr>
      <t>)</t>
    </r>
  </si>
  <si>
    <t>should be abstract , given the ActionTile below</t>
  </si>
  <si>
    <r>
      <rPr>
        <rFont val="Arial"/>
        <color rgb="FF9900FF"/>
      </rPr>
      <t xml:space="preserve">abstract ActionCard </t>
    </r>
    <r>
      <rPr>
        <rFont val="Arial"/>
        <color theme="1"/>
      </rPr>
      <t>(</t>
    </r>
    <r>
      <rPr>
        <rFont val="Arial"/>
        <color rgb="FF9900FF"/>
      </rPr>
      <t xml:space="preserve"> </t>
    </r>
    <r>
      <rPr>
        <rFont val="Arial"/>
        <color theme="1"/>
      </rPr>
      <t>string instructions)</t>
    </r>
  </si>
  <si>
    <t>RollDieActionCard()</t>
  </si>
  <si>
    <r>
      <rPr>
        <rFont val="Arial"/>
        <color theme="6"/>
      </rPr>
      <t>ConnectTilesActionCard</t>
    </r>
    <r>
      <rPr>
        <rFont val="Arial"/>
        <color rgb="FFFBBC04"/>
      </rPr>
      <t>()</t>
    </r>
  </si>
  <si>
    <t>RemoveConnectionActionCard()</t>
  </si>
  <si>
    <t>TeleportActionCard()</t>
  </si>
  <si>
    <t>LoseTurnActionCard()</t>
  </si>
  <si>
    <r>
      <rPr>
        <rFont val="Arial"/>
        <color rgb="FF9900FF"/>
      </rPr>
      <t>WinTile</t>
    </r>
    <r>
      <rPr>
        <rFont val="Arial"/>
        <color rgb="FF4285F4"/>
      </rPr>
      <t>()</t>
    </r>
  </si>
  <si>
    <r>
      <rPr>
        <rFont val="Arial"/>
        <color theme="4"/>
      </rPr>
      <t>ActionTile(</t>
    </r>
    <r>
      <rPr>
        <rFont val="Arial"/>
        <color rgb="FF000000"/>
      </rPr>
      <t xml:space="preserve">int inactivityPeriod, int </t>
    </r>
    <r>
      <rPr>
        <rFont val="Arial"/>
        <color theme="4"/>
      </rPr>
      <t>turnsUntilActive)</t>
    </r>
  </si>
  <si>
    <t>ActionTile(int numTurns)</t>
  </si>
  <si>
    <t>NormalTile()</t>
  </si>
  <si>
    <r>
      <rPr>
        <rFont val="Arial"/>
        <color rgb="FF4285F4"/>
      </rPr>
      <t>Player(</t>
    </r>
    <r>
      <rPr>
        <rFont val="Arial"/>
        <color rgb="FF000000"/>
      </rPr>
      <t xml:space="preserve">int number, int turnsUntilActive, </t>
    </r>
    <r>
      <rPr>
        <rFont val="Arial"/>
        <color rgb="FF4285F4"/>
      </rPr>
      <t>Color color)</t>
    </r>
  </si>
  <si>
    <r>
      <rPr>
        <rFont val="Arial"/>
        <color theme="4"/>
      </rPr>
      <t xml:space="preserve">Player </t>
    </r>
    <r>
      <rPr>
        <rFont val="Arial"/>
        <color rgb="FF4285F4"/>
      </rPr>
      <t xml:space="preserve">(string </t>
    </r>
    <r>
      <rPr>
        <rFont val="Arial"/>
        <color theme="4"/>
      </rPr>
      <t>color</t>
    </r>
    <r>
      <rPr>
        <rFont val="Arial"/>
        <color rgb="FF4285F4"/>
      </rPr>
      <t>)</t>
    </r>
  </si>
  <si>
    <t>1 TileO contain *Game</t>
  </si>
  <si>
    <t>1 TileO contain 1 Game</t>
  </si>
  <si>
    <t>1 Game contain *Tile</t>
  </si>
  <si>
    <t>1 GameBoard contain *Tile</t>
  </si>
  <si>
    <t>1 Game contain *Connection</t>
  </si>
  <si>
    <t>1 GameBoard contain *ConnectionPiece</t>
  </si>
  <si>
    <t>1 Game contain 1Die</t>
  </si>
  <si>
    <t>1 Game contain 1Deck</t>
  </si>
  <si>
    <t>1 Game contain 2..4 Player</t>
  </si>
  <si>
    <t>1 Game contain *Player</t>
  </si>
  <si>
    <t>1 Deck contain 0..32 ActionCard</t>
  </si>
  <si>
    <t>1 WinTile inherit Tile</t>
  </si>
  <si>
    <t>1 ActionTile inherit Tile</t>
  </si>
  <si>
    <t>1 NormalTile inherit Tile</t>
  </si>
  <si>
    <t>1 RollDieActionCard inherit ActionCard</t>
  </si>
  <si>
    <t>1 ConnectTilesActionCard inherit ActionCard</t>
  </si>
  <si>
    <t>1 RemoveConnectionActionCard inherit ActionCard</t>
  </si>
  <si>
    <t>1 TeleportActionCard inherit ActionCard</t>
  </si>
  <si>
    <t>1 LoseTurnActionCard inherit ActionCard</t>
  </si>
  <si>
    <t>1 Game associate 0..1 WinTile</t>
  </si>
  <si>
    <t>0..4 Connection associate 2 Tile</t>
  </si>
  <si>
    <t>0..4 Player associate 0..1 Tile (currentTile)</t>
  </si>
  <si>
    <t>1 Player associate 0..1 Tile (startingTile)</t>
  </si>
  <si>
    <t>1 Deck associate 0..1 ActionCard</t>
  </si>
  <si>
    <t>1 TileO contain 1 GameDesigner</t>
  </si>
  <si>
    <t>1 Game associate 0..1 Player (currentlyPlayer)</t>
  </si>
  <si>
    <t>1 Game contain 1 GameBoard</t>
  </si>
  <si>
    <t>1 GameBoard contain *ActionTile</t>
  </si>
  <si>
    <t>1 GameDesigner contain *ActionCards</t>
  </si>
  <si>
    <t>1 ActionTile associate 1 ActionCards</t>
  </si>
  <si>
    <t>The GameBoard with a size attribute is a reasonable class to have (row 10). I would not count it as incorrect. Its associations should also not be counted as incorrect (rwo 49-52).</t>
  </si>
  <si>
    <t>There are attributes missing in the ground truth: Tile.hasBeenVisited, ActionTile.inactivityPeriod, ActionTile.turnsUntilActive</t>
  </si>
  <si>
    <t>The currentPlayer and currentTile associations are missing in the ground truth.</t>
  </si>
  <si>
    <t>The multiplicity of Game contains Player is incorrect in the ground truth: should be 2..4 instead of 0..1</t>
  </si>
  <si>
    <t>row 13: visited should be marked as correct in the solution</t>
  </si>
  <si>
    <t>row 13: hidden is a different way of modeling the WinTile, should be marked in purple (different but correct approach)</t>
  </si>
  <si>
    <t>row 21: numTurns should be marked as correct in the solution</t>
  </si>
  <si>
    <t>ChatGPT TSS 2 shot</t>
  </si>
  <si>
    <t>Position(GK, LB)</t>
  </si>
  <si>
    <t>Position(GK, LB, ...)</t>
  </si>
  <si>
    <t>Recommendation(KEY_PLAYER, FIRST_TEAM_PLAYER, 
RESERVE_TEAM_PLAYER, 
PROSPECTIVE_PLAYER, NOT_RECOMMENDED)</t>
  </si>
  <si>
    <t>ScoutingStatus(LONG_LISTED, SHORT_LISTED, 
RECOMMENDED_FOR_SIGNING, OFFER_MADE)</t>
  </si>
  <si>
    <t>ScoutKind(REGULAR_SCOUNT, HEAD_SCOUT)</t>
  </si>
  <si>
    <t>TSS()</t>
  </si>
  <si>
    <t>TeamSportsScoutingSystem()</t>
  </si>
  <si>
    <r>
      <rPr>
        <rFont val="Arial"/>
        <color theme="1"/>
      </rPr>
      <t>abstract Person(</t>
    </r>
    <r>
      <rPr>
        <rFont val="Arial"/>
        <color theme="1"/>
      </rPr>
      <t>string firstName, string lastName</t>
    </r>
    <r>
      <rPr>
        <rFont val="Arial"/>
        <color theme="1"/>
      </rPr>
      <t>)</t>
    </r>
  </si>
  <si>
    <t>Player(ScoutingStatus status)</t>
  </si>
  <si>
    <t>HeadCoach()</t>
  </si>
  <si>
    <t>Director()</t>
  </si>
  <si>
    <r>
      <rPr>
        <rFont val="Arial"/>
        <color theme="4"/>
      </rPr>
      <t>Scout</t>
    </r>
    <r>
      <rPr>
        <rFont val="Arial"/>
        <color rgb="FF4285F4"/>
      </rPr>
      <t>(ScoutKind scoutKind)</t>
    </r>
  </si>
  <si>
    <t>Scout()</t>
  </si>
  <si>
    <t>Club()</t>
  </si>
  <si>
    <r>
      <rPr>
        <rFont val="Arial"/>
        <color theme="4"/>
      </rPr>
      <t>Offer</t>
    </r>
    <r>
      <rPr>
        <rFont val="Arial"/>
        <color rgb="FF4285F4"/>
      </rPr>
      <t>(int value)</t>
    </r>
  </si>
  <si>
    <r>
      <rPr>
        <rFont val="Arial"/>
        <color theme="4"/>
      </rPr>
      <t>OfficialOffer</t>
    </r>
    <r>
      <rPr>
        <rFont val="Arial"/>
        <color rgb="FF4285F4"/>
      </rPr>
      <t>()</t>
    </r>
  </si>
  <si>
    <t>ScoutingAssignmnet()</t>
  </si>
  <si>
    <r>
      <rPr>
        <rFont val="Arial"/>
        <color theme="4"/>
      </rPr>
      <t>ScoutReport(string pro, string con</t>
    </r>
    <r>
      <rPr>
        <rFont val="Arial"/>
        <color rgb="FF4285F4"/>
      </rPr>
      <t xml:space="preserve">, </t>
    </r>
    <r>
      <rPr>
        <rFont val="Arial"/>
        <color theme="6"/>
      </rPr>
      <t>Recommendation recommendation</t>
    </r>
    <r>
      <rPr>
        <rFont val="Arial"/>
        <color rgb="FF4285F4"/>
      </rPr>
      <t>)</t>
    </r>
  </si>
  <si>
    <r>
      <rPr>
        <rFont val="Arial"/>
        <color rgb="FF4285F4"/>
      </rPr>
      <t>ScoutingReport(string pros, string cons,</t>
    </r>
    <r>
      <rPr>
        <rFont val="Arial"/>
        <color rgb="FF4285F4"/>
      </rPr>
      <t xml:space="preserve"> </t>
    </r>
    <r>
      <rPr>
        <rFont val="Arial"/>
        <color theme="6"/>
      </rPr>
      <t>string recommendation</t>
    </r>
    <r>
      <rPr>
        <rFont val="Arial"/>
        <color rgb="FF4285F4"/>
      </rPr>
      <t>)</t>
    </r>
  </si>
  <si>
    <r>
      <rPr>
        <rFont val="Arial"/>
        <color rgb="FF4285F4"/>
      </rPr>
      <t>PlayerProfile</t>
    </r>
    <r>
      <rPr>
        <rFont val="Arial"/>
        <color rgb="FF4285F4"/>
      </rPr>
      <t>(</t>
    </r>
    <r>
      <rPr>
        <rFont val="Arial"/>
        <color rgb="FF4285F4"/>
      </rPr>
      <t>Position position</t>
    </r>
    <r>
      <rPr>
        <rFont val="Arial"/>
        <color rgb="FF4285F4"/>
      </rPr>
      <t>)</t>
    </r>
  </si>
  <si>
    <r>
      <rPr>
        <rFont val="Arial"/>
        <color rgb="FF4285F4"/>
      </rPr>
      <t>DesignatedPlayerProfile(string name, Position targetPosition,</t>
    </r>
    <r>
      <rPr>
        <rFont val="Arial"/>
        <color theme="1"/>
      </rPr>
      <t xml:space="preserve"> *PlayerAttribute otherAttributes</t>
    </r>
    <r>
      <rPr>
        <rFont val="Arial"/>
        <color rgb="FF4285F4"/>
      </rPr>
      <t>)</t>
    </r>
  </si>
  <si>
    <t>PlayerAttribute(string name, int value)</t>
  </si>
  <si>
    <t>PlayerAttribute(string name, string value)</t>
  </si>
  <si>
    <t>Shortlist()</t>
  </si>
  <si>
    <t>1 TSS contain *Person</t>
  </si>
  <si>
    <t>1 TSS contain *ScoutingAssignment</t>
  </si>
  <si>
    <t>1 TSS contain *PlayerProfile</t>
  </si>
  <si>
    <t>1 TeamSportsScoutingSystem contain *DesignatedPlayerProfile</t>
  </si>
  <si>
    <t>1 TSS contain *Club</t>
  </si>
  <si>
    <t>1 Director contain *Offer</t>
  </si>
  <si>
    <t>1 TeamSportsScoutingSystem contain *OfficialOffer</t>
  </si>
  <si>
    <t>1 Club contain 0..1 Director</t>
  </si>
  <si>
    <t>1 Club contain 0..1 HeadCoach</t>
  </si>
  <si>
    <t>1 Club contain *Player</t>
  </si>
  <si>
    <t>1 Club contain *Scout</t>
  </si>
  <si>
    <t>1 TeamSportsScoutingSystem contain *Scout</t>
  </si>
  <si>
    <t>1 Scout contain *ScoutingAssignment</t>
  </si>
  <si>
    <t>1 ScoutingAssignment contain 0..1 report</t>
  </si>
  <si>
    <t>1 HeadCoach contain *PlayerProfile</t>
  </si>
  <si>
    <t>1 PlayerProfile contain * PlayerAttribute</t>
  </si>
  <si>
    <t>1 TeamSportsScoutingSystem contain *PlayerAttribute</t>
  </si>
  <si>
    <t>1 TeamSportsScoutingSystem contain *Shortlist</t>
  </si>
  <si>
    <t>1 Player inherite Person</t>
  </si>
  <si>
    <t>1 HeadCoach inherite Person</t>
  </si>
  <si>
    <t>1 Director inherite Person</t>
  </si>
  <si>
    <t>1 Scout inherite Person</t>
  </si>
  <si>
    <t>*Offer associate 0..1 Player</t>
  </si>
  <si>
    <t>0..1 Player associate 0..1 PlayerProfile</t>
  </si>
  <si>
    <t>1 player associate *ScoutingAssignment</t>
  </si>
  <si>
    <t>1 ScoutReport associate 1 ScoutReport (self association)</t>
  </si>
  <si>
    <t>1 Scout associate *ScoutingReport</t>
  </si>
  <si>
    <t>1 DesignatedPlayerProfile associate *Shortlist</t>
  </si>
  <si>
    <t>1 Shortlist associate *ScoutingReport</t>
  </si>
  <si>
    <t>1 Shortlist associate *OfficialOffer</t>
  </si>
  <si>
    <t>Comments</t>
  </si>
  <si>
    <t>L19: otherAttributes should be an association (0 score)</t>
  </si>
  <si>
    <t>L33 here vs. L30 in HBMS</t>
  </si>
  <si>
    <t>L33 should be purple (correct)</t>
  </si>
  <si>
    <t>Generated solution</t>
  </si>
  <si>
    <t>Online Tutoring System (OTS)</t>
  </si>
  <si>
    <t>LevelOfTutoring(PrimarySchool, HighSchool, University)</t>
  </si>
  <si>
    <r>
      <rPr>
        <rFont val="Arial"/>
        <color rgb="FFFBBC04"/>
      </rPr>
      <t>Subject(</t>
    </r>
    <r>
      <rPr>
        <rFont val="Arial"/>
        <color rgb="FF000000"/>
      </rPr>
      <t>Mathematics, Science, Literature, ...</t>
    </r>
    <r>
      <rPr>
        <rFont val="Arial"/>
        <color rgb="FFFBBC04"/>
      </rPr>
      <t>)</t>
    </r>
  </si>
  <si>
    <t>SessionStatus(Proposed, Confirmed, Completed, Paid, Cancelled)</t>
  </si>
  <si>
    <t>Level (Primary School, High School, University)</t>
  </si>
  <si>
    <t>PaymentKind(CreditCard, WireTransfer)</t>
  </si>
  <si>
    <t>OTS()</t>
  </si>
  <si>
    <r>
      <rPr>
        <rFont val="Arial"/>
        <color theme="1"/>
      </rPr>
      <t>User(</t>
    </r>
    <r>
      <rPr>
        <rFont val="Arial"/>
        <color rgb="FF9900FF"/>
      </rPr>
      <t>string name, string email</t>
    </r>
    <r>
      <rPr>
        <rFont val="Arial"/>
        <color theme="1"/>
      </rPr>
      <t>)</t>
    </r>
  </si>
  <si>
    <t>BestTutorAward(int year, int month)</t>
  </si>
  <si>
    <r>
      <rPr>
        <rFont val="Arial"/>
        <color theme="4"/>
      </rPr>
      <t>Tutor</t>
    </r>
    <r>
      <rPr>
        <rFont val="Arial"/>
        <color rgb="FF4285F4"/>
      </rPr>
      <t xml:space="preserve">(string </t>
    </r>
    <r>
      <rPr>
        <rFont val="Arial"/>
        <color theme="4"/>
      </rPr>
      <t>bankAccount</t>
    </r>
    <r>
      <rPr>
        <rFont val="Arial"/>
        <color rgb="FF4285F4"/>
      </rPr>
      <t>)</t>
    </r>
  </si>
  <si>
    <r>
      <rPr>
        <rFont val="Arial"/>
        <color rgb="FF4285F4"/>
      </rPr>
      <t>Tutor (</t>
    </r>
    <r>
      <rPr>
        <rFont val="Arial"/>
        <color rgb="FF9900FF"/>
      </rPr>
      <t>string name, string email</t>
    </r>
    <r>
      <rPr>
        <rFont val="Arial"/>
        <color rgb="FF4285F4"/>
      </rPr>
      <t>, string bankAccount)</t>
    </r>
  </si>
  <si>
    <r>
      <rPr>
        <rFont val="Arial"/>
        <color theme="4"/>
      </rPr>
      <t>TutoringOffer</t>
    </r>
    <r>
      <rPr>
        <rFont val="Arial"/>
        <color rgb="FF4285F4"/>
      </rPr>
      <t xml:space="preserve">(float </t>
    </r>
    <r>
      <rPr>
        <rFont val="Arial"/>
        <color theme="4"/>
      </rPr>
      <t>hourlyPrice</t>
    </r>
    <r>
      <rPr>
        <rFont val="Arial"/>
        <color rgb="FF4285F4"/>
      </rPr>
      <t>)</t>
    </r>
  </si>
  <si>
    <t>TutoringOffer ( Subject subject, Level level, int hourlyPrice)</t>
  </si>
  <si>
    <r>
      <rPr>
        <rFont val="Arial"/>
        <color theme="6"/>
      </rPr>
      <t>Subject</t>
    </r>
    <r>
      <rPr>
        <rFont val="Arial"/>
        <color rgb="FFFBBC04"/>
      </rPr>
      <t>(string name)</t>
    </r>
  </si>
  <si>
    <t>TutorAvailability(Date startTime, Time endTime)</t>
  </si>
  <si>
    <t>abstract TutoringRole()</t>
  </si>
  <si>
    <r>
      <rPr>
        <rFont val="Arial"/>
        <color theme="1"/>
      </rPr>
      <t xml:space="preserve">abstract TutoringElement(LevelOfTutoring </t>
    </r>
    <r>
      <rPr>
        <rFont val="Arial"/>
        <color rgb="FF9900FF"/>
      </rPr>
      <t>tutoringLevel</t>
    </r>
    <r>
      <rPr>
        <rFont val="Arial"/>
        <color theme="1"/>
      </rPr>
      <t>)</t>
    </r>
  </si>
  <si>
    <t>Student()</t>
  </si>
  <si>
    <r>
      <rPr>
        <rFont val="Arial"/>
        <color rgb="FF4285F4"/>
      </rPr>
      <t>Student (</t>
    </r>
    <r>
      <rPr>
        <rFont val="Arial"/>
        <color rgb="FF9900FF"/>
      </rPr>
      <t>string name, string email</t>
    </r>
    <r>
      <rPr>
        <rFont val="Arial"/>
        <color rgb="FF4285F4"/>
      </rPr>
      <t>)</t>
    </r>
  </si>
  <si>
    <t>TutoringRequest()</t>
  </si>
  <si>
    <r>
      <rPr>
        <rFont val="Arial"/>
        <color rgb="FF4285F4"/>
      </rPr>
      <t>TutoringRequest(</t>
    </r>
    <r>
      <rPr>
        <rFont val="Arial"/>
        <color rgb="FF9900FF"/>
      </rPr>
      <t>Level level</t>
    </r>
    <r>
      <rPr>
        <rFont val="Arial"/>
        <color rgb="FF4285F4"/>
      </rPr>
      <t xml:space="preserve">, </t>
    </r>
    <r>
      <rPr>
        <rFont val="Arial"/>
        <color rgb="FF000000"/>
      </rPr>
      <t>Date requestDateTime</t>
    </r>
    <r>
      <rPr>
        <rFont val="Arial"/>
        <color rgb="FF4285F4"/>
      </rPr>
      <t>)</t>
    </r>
  </si>
  <si>
    <r>
      <rPr>
        <rFont val="Arial"/>
        <color rgb="FF4285F4"/>
      </rPr>
      <t xml:space="preserve">TutoringSession (Date sessionDate, </t>
    </r>
    <r>
      <rPr>
        <rFont val="Arial"/>
        <color rgb="FF9900FF"/>
      </rPr>
      <t>float totalPrice</t>
    </r>
    <r>
      <rPr>
        <rFont val="Arial"/>
        <color rgb="FF4285F4"/>
      </rPr>
      <t xml:space="preserve">, </t>
    </r>
    <r>
      <rPr>
        <rFont val="Arial"/>
        <color theme="1"/>
      </rPr>
      <t>SessionStatus sessionStatus</t>
    </r>
    <r>
      <rPr>
        <rFont val="Arial"/>
        <color rgb="FF4285F4"/>
      </rPr>
      <t>)</t>
    </r>
  </si>
  <si>
    <r>
      <rPr>
        <rFont val="Arial"/>
        <color theme="4"/>
      </rPr>
      <t>TutoringSession</t>
    </r>
    <r>
      <rPr>
        <rFont val="Arial"/>
        <color rgb="FF4285F4"/>
      </rPr>
      <t xml:space="preserve">(Date </t>
    </r>
    <r>
      <rPr>
        <rFont val="Arial"/>
        <color theme="4"/>
      </rPr>
      <t>dateTime</t>
    </r>
    <r>
      <rPr>
        <rFont val="Arial"/>
        <color rgb="FF4285F4"/>
      </rPr>
      <t>)</t>
    </r>
  </si>
  <si>
    <r>
      <rPr>
        <rFont val="Arial"/>
        <color rgb="FF4285F4"/>
      </rPr>
      <t xml:space="preserve">Payment </t>
    </r>
    <r>
      <rPr>
        <rFont val="Arial"/>
        <color theme="1"/>
      </rPr>
      <t>(PaymentKind paymentForm, date paymentDate)</t>
    </r>
  </si>
  <si>
    <r>
      <rPr>
        <rFont val="Arial"/>
        <color rgb="FF4285F4"/>
      </rPr>
      <t>Payment(</t>
    </r>
    <r>
      <rPr>
        <rFont val="Arial"/>
        <color rgb="FF9900FF"/>
      </rPr>
      <t>float amount</t>
    </r>
    <r>
      <rPr>
        <rFont val="Arial"/>
        <color rgb="FF4285F4"/>
      </rPr>
      <t>)</t>
    </r>
  </si>
  <si>
    <t>1 OTS contain *Subject</t>
  </si>
  <si>
    <t>1 OTS contain * Students</t>
  </si>
  <si>
    <t>1 OTS contain *User</t>
  </si>
  <si>
    <t>1 OTS contain * Tutors</t>
  </si>
  <si>
    <t>1 OTS contain *BestTutorAward</t>
  </si>
  <si>
    <t>1 Tutor contain *TutoringOffer</t>
  </si>
  <si>
    <t>* TutoringOffer associate 1 Tutor</t>
  </si>
  <si>
    <t>1 Tutor contain *TutorAvailability</t>
  </si>
  <si>
    <t>1 User contain 0..2 TutoringRole</t>
  </si>
  <si>
    <t>1 Student contain *TutoringRequest</t>
  </si>
  <si>
    <t>* TutoringRequest associate 1 Student</t>
  </si>
  <si>
    <t>1 TutoringRequest contain *TutoringSession</t>
  </si>
  <si>
    <t>1 TutoringSession contain 0..1 Payment</t>
  </si>
  <si>
    <t>* Payment associate 1 TutoringSession</t>
  </si>
  <si>
    <t>Tutor inherit TutoringRole</t>
  </si>
  <si>
    <t>* TutoringRequest associate 1 Tutor</t>
  </si>
  <si>
    <t>Student inherit TutoringRole</t>
  </si>
  <si>
    <t>TutoringRequest inherit TutoringElement</t>
  </si>
  <si>
    <t>TutoringOffer inherit TutoringElement</t>
  </si>
  <si>
    <t>* TutoringSession associate 1 Tutor</t>
  </si>
  <si>
    <t>* TutoringSession associate 1 Student</t>
  </si>
  <si>
    <t>1 Subject associate *TutoringOffer</t>
  </si>
  <si>
    <t>* TutoringOffer associate 1 Subject</t>
  </si>
  <si>
    <t>3*1 + 4 *0.5 = 5</t>
  </si>
  <si>
    <t>0..1 TutoringOffer associate *TutoringRequest</t>
  </si>
  <si>
    <t>1 TutoringRequest associate 0..1 TutoringSession</t>
  </si>
  <si>
    <t>* TutoringSession associate 1 TutoringRequest</t>
  </si>
  <si>
    <t>1 TutoringSession associate 0..1 TutoringSession</t>
  </si>
  <si>
    <t>1 Subject associate * TutoringOffer</t>
  </si>
  <si>
    <t>1 Subject associate *TutoringRequest</t>
  </si>
  <si>
    <t>1 OTS contain * TutoringOffer</t>
  </si>
  <si>
    <t>1 Tutor associate *BestTutorAward</t>
  </si>
  <si>
    <t>1 OTS contain * TutoringRequest</t>
  </si>
  <si>
    <t>1 OTS contain * TutoringSession</t>
  </si>
  <si>
    <t>1 OTS contain * Payment</t>
  </si>
  <si>
    <t>Comments (Daniel)</t>
  </si>
  <si>
    <t>Line 24, 25: there are no class called Tutors</t>
  </si>
  <si>
    <t>Line 4 is close to conceptually wrong (only meaningful if one can enumerate all the course upfront)</t>
  </si>
  <si>
    <t>Line 28 vs. 33: In the latter case, both the containment and the multiplicity are wrong (only the containment in the former case)</t>
  </si>
  <si>
    <t>Enumerations, Attributes</t>
  </si>
  <si>
    <t>#CLS</t>
  </si>
  <si>
    <t>CLS</t>
  </si>
  <si>
    <t>#ATT</t>
  </si>
  <si>
    <t>ATT</t>
  </si>
  <si>
    <t>#REL</t>
  </si>
  <si>
    <t>REL</t>
  </si>
  <si>
    <t>Containmnet</t>
  </si>
  <si>
    <r>
      <rPr>
        <rFont val="Arial"/>
        <color rgb="FFFBBC04"/>
      </rPr>
      <t>Subject(</t>
    </r>
    <r>
      <rPr>
        <rFont val="Arial"/>
        <color rgb="FF000000"/>
      </rPr>
      <t>Mathematics, Science, Literature, ...</t>
    </r>
    <r>
      <rPr>
        <rFont val="Arial"/>
        <color rgb="FFFBBC04"/>
      </rPr>
      <t>)</t>
    </r>
  </si>
  <si>
    <t>Classes, Attributes</t>
  </si>
  <si>
    <r>
      <rPr>
        <rFont val="Arial"/>
        <color theme="1"/>
      </rPr>
      <t>User(</t>
    </r>
    <r>
      <rPr>
        <rFont val="Arial"/>
        <color rgb="FF9900FF"/>
      </rPr>
      <t>string name, string email</t>
    </r>
    <r>
      <rPr>
        <rFont val="Arial"/>
        <color theme="1"/>
      </rPr>
      <t>)</t>
    </r>
  </si>
  <si>
    <r>
      <rPr>
        <rFont val="Arial"/>
        <color theme="4"/>
      </rPr>
      <t>Tutor</t>
    </r>
    <r>
      <rPr>
        <rFont val="Arial"/>
        <color rgb="FF4285F4"/>
      </rPr>
      <t xml:space="preserve">(string </t>
    </r>
    <r>
      <rPr>
        <rFont val="Arial"/>
        <color theme="4"/>
      </rPr>
      <t>bankAccount</t>
    </r>
    <r>
      <rPr>
        <rFont val="Arial"/>
        <color rgb="FF4285F4"/>
      </rPr>
      <t>)</t>
    </r>
  </si>
  <si>
    <r>
      <rPr>
        <rFont val="Arial"/>
        <color rgb="FF4285F4"/>
      </rPr>
      <t>Tutor (</t>
    </r>
    <r>
      <rPr>
        <rFont val="Arial"/>
        <color rgb="FF9900FF"/>
      </rPr>
      <t>string name, string email</t>
    </r>
    <r>
      <rPr>
        <rFont val="Arial"/>
        <color rgb="FF4285F4"/>
      </rPr>
      <t>, string bankAccount)</t>
    </r>
  </si>
  <si>
    <r>
      <rPr>
        <rFont val="Arial"/>
        <color theme="4"/>
      </rPr>
      <t>TutoringOffer</t>
    </r>
    <r>
      <rPr>
        <rFont val="Arial"/>
        <color rgb="FF4285F4"/>
      </rPr>
      <t xml:space="preserve">(float </t>
    </r>
    <r>
      <rPr>
        <rFont val="Arial"/>
        <color theme="4"/>
      </rPr>
      <t>hourlyPrice</t>
    </r>
    <r>
      <rPr>
        <rFont val="Arial"/>
        <color rgb="FF4285F4"/>
      </rPr>
      <t>)</t>
    </r>
  </si>
  <si>
    <r>
      <rPr>
        <rFont val="Arial"/>
        <color theme="6"/>
      </rPr>
      <t>Subject</t>
    </r>
    <r>
      <rPr>
        <rFont val="Arial"/>
        <color rgb="FFFBBC04"/>
      </rPr>
      <t>(string name)</t>
    </r>
  </si>
  <si>
    <r>
      <rPr>
        <rFont val="Arial"/>
        <color theme="1"/>
      </rPr>
      <t xml:space="preserve">abstract TutoringElement(LevelOfTutoring </t>
    </r>
    <r>
      <rPr>
        <rFont val="Arial"/>
        <color rgb="FF9900FF"/>
      </rPr>
      <t>tutoringLevel</t>
    </r>
    <r>
      <rPr>
        <rFont val="Arial"/>
        <color theme="1"/>
      </rPr>
      <t>)</t>
    </r>
  </si>
  <si>
    <r>
      <rPr>
        <rFont val="Arial"/>
        <color rgb="FF4285F4"/>
      </rPr>
      <t>Student (</t>
    </r>
    <r>
      <rPr>
        <rFont val="Arial"/>
        <color rgb="FF9900FF"/>
      </rPr>
      <t>string name, string email</t>
    </r>
    <r>
      <rPr>
        <rFont val="Arial"/>
        <color rgb="FF4285F4"/>
      </rPr>
      <t>)</t>
    </r>
  </si>
  <si>
    <r>
      <rPr>
        <rFont val="Arial"/>
        <color rgb="FF4285F4"/>
      </rPr>
      <t>TutoringRequest(</t>
    </r>
    <r>
      <rPr>
        <rFont val="Arial"/>
        <color rgb="FF9900FF"/>
      </rPr>
      <t>Level level</t>
    </r>
    <r>
      <rPr>
        <rFont val="Arial"/>
        <color rgb="FF4285F4"/>
      </rPr>
      <t xml:space="preserve">, </t>
    </r>
    <r>
      <rPr>
        <rFont val="Arial"/>
        <color rgb="FF000000"/>
      </rPr>
      <t>Date requestDateTime</t>
    </r>
    <r>
      <rPr>
        <rFont val="Arial"/>
        <color rgb="FF4285F4"/>
      </rPr>
      <t>)</t>
    </r>
  </si>
  <si>
    <r>
      <rPr>
        <rFont val="Arial"/>
        <color rgb="FF4285F4"/>
      </rPr>
      <t xml:space="preserve">TutoringSession (Date sessionDate, </t>
    </r>
    <r>
      <rPr>
        <rFont val="Arial"/>
        <color rgb="FF9900FF"/>
      </rPr>
      <t>float totalPrice</t>
    </r>
    <r>
      <rPr>
        <rFont val="Arial"/>
        <color rgb="FF4285F4"/>
      </rPr>
      <t xml:space="preserve">, </t>
    </r>
    <r>
      <rPr>
        <rFont val="Arial"/>
        <color theme="1"/>
      </rPr>
      <t>SessionStatus sessionStatus</t>
    </r>
    <r>
      <rPr>
        <rFont val="Arial"/>
        <color rgb="FF4285F4"/>
      </rPr>
      <t>)</t>
    </r>
  </si>
  <si>
    <r>
      <rPr>
        <rFont val="Arial"/>
        <color theme="4"/>
      </rPr>
      <t>TutoringSession</t>
    </r>
    <r>
      <rPr>
        <rFont val="Arial"/>
        <color rgb="FF4285F4"/>
      </rPr>
      <t xml:space="preserve">(Date </t>
    </r>
    <r>
      <rPr>
        <rFont val="Arial"/>
        <color theme="4"/>
      </rPr>
      <t>dateTime</t>
    </r>
    <r>
      <rPr>
        <rFont val="Arial"/>
        <color rgb="FF4285F4"/>
      </rPr>
      <t>)</t>
    </r>
  </si>
  <si>
    <r>
      <rPr>
        <rFont val="Arial"/>
        <color rgb="FF4285F4"/>
      </rPr>
      <t xml:space="preserve">Payment </t>
    </r>
    <r>
      <rPr>
        <rFont val="Arial"/>
        <color theme="1"/>
      </rPr>
      <t>(PaymentKind paymentForm, date paymentDate)</t>
    </r>
  </si>
  <si>
    <r>
      <rPr>
        <rFont val="Arial"/>
        <color rgb="FF4285F4"/>
      </rPr>
      <t>Payment(</t>
    </r>
    <r>
      <rPr>
        <rFont val="Arial"/>
        <color rgb="FF9900FF"/>
      </rPr>
      <t>float amount</t>
    </r>
    <r>
      <rPr>
        <rFont val="Arial"/>
        <color rgb="FF4285F4"/>
      </rPr>
      <t>)</t>
    </r>
  </si>
  <si>
    <t>Associations</t>
  </si>
  <si>
    <t>gpt3</t>
  </si>
  <si>
    <t>Summary</t>
  </si>
  <si>
    <t>Class Precision</t>
  </si>
  <si>
    <t>Class Recall</t>
  </si>
  <si>
    <t>Class F1-score</t>
  </si>
  <si>
    <t>Attribute Precision</t>
  </si>
  <si>
    <t>Attribute Recall</t>
  </si>
  <si>
    <t>Attribute F1-score</t>
  </si>
  <si>
    <t>Association Precision</t>
  </si>
  <si>
    <t>Association Recall</t>
  </si>
  <si>
    <t>Association F1-score</t>
  </si>
  <si>
    <r>
      <rPr>
        <rFont val="Arial"/>
        <color rgb="FFFBBC04"/>
      </rPr>
      <t>Subject(</t>
    </r>
    <r>
      <rPr>
        <rFont val="Arial"/>
        <color rgb="FF000000"/>
      </rPr>
      <t>Mathematics, Science, Literature, ...</t>
    </r>
    <r>
      <rPr>
        <rFont val="Arial"/>
        <color rgb="FFFBBC04"/>
      </rPr>
      <t>)</t>
    </r>
  </si>
  <si>
    <r>
      <rPr>
        <rFont val="Arial"/>
        <color theme="1"/>
      </rPr>
      <t>User(</t>
    </r>
    <r>
      <rPr>
        <rFont val="Arial"/>
        <color rgb="FF9900FF"/>
      </rPr>
      <t>string name, string email</t>
    </r>
    <r>
      <rPr>
        <rFont val="Arial"/>
        <color theme="1"/>
      </rPr>
      <t>)</t>
    </r>
  </si>
  <si>
    <r>
      <rPr>
        <rFont val="Arial"/>
        <color theme="4"/>
      </rPr>
      <t>Tutor</t>
    </r>
    <r>
      <rPr>
        <rFont val="Arial"/>
        <color rgb="FF4285F4"/>
      </rPr>
      <t xml:space="preserve">(string </t>
    </r>
    <r>
      <rPr>
        <rFont val="Arial"/>
        <color theme="4"/>
      </rPr>
      <t>bankAccount</t>
    </r>
    <r>
      <rPr>
        <rFont val="Arial"/>
        <color rgb="FF4285F4"/>
      </rPr>
      <t>)</t>
    </r>
  </si>
  <si>
    <r>
      <rPr>
        <rFont val="Arial"/>
        <color rgb="FF4285F4"/>
      </rPr>
      <t>Tutor (</t>
    </r>
    <r>
      <rPr>
        <rFont val="Arial"/>
        <color rgb="FF9900FF"/>
      </rPr>
      <t>string name, string email</t>
    </r>
    <r>
      <rPr>
        <rFont val="Arial"/>
        <color rgb="FF4285F4"/>
      </rPr>
      <t>, string bankAccount)</t>
    </r>
  </si>
  <si>
    <r>
      <rPr>
        <rFont val="Arial"/>
        <color theme="4"/>
      </rPr>
      <t>TutoringOffer</t>
    </r>
    <r>
      <rPr>
        <rFont val="Arial"/>
        <color rgb="FF4285F4"/>
      </rPr>
      <t xml:space="preserve">(float </t>
    </r>
    <r>
      <rPr>
        <rFont val="Arial"/>
        <color theme="4"/>
      </rPr>
      <t>hourlyPrice</t>
    </r>
    <r>
      <rPr>
        <rFont val="Arial"/>
        <color rgb="FF4285F4"/>
      </rPr>
      <t>)</t>
    </r>
  </si>
  <si>
    <r>
      <rPr>
        <rFont val="Arial"/>
        <color theme="6"/>
      </rPr>
      <t>Subject</t>
    </r>
    <r>
      <rPr>
        <rFont val="Arial"/>
        <color rgb="FFFBBC04"/>
      </rPr>
      <t>(string name)</t>
    </r>
  </si>
  <si>
    <r>
      <rPr>
        <rFont val="Arial"/>
        <color theme="1"/>
      </rPr>
      <t xml:space="preserve">abstract TutoringElement(LevelOfTutoring </t>
    </r>
    <r>
      <rPr>
        <rFont val="Arial"/>
        <color rgb="FF9900FF"/>
      </rPr>
      <t>tutoringLevel</t>
    </r>
    <r>
      <rPr>
        <rFont val="Arial"/>
        <color theme="1"/>
      </rPr>
      <t>)</t>
    </r>
  </si>
  <si>
    <r>
      <rPr>
        <rFont val="Arial"/>
        <color rgb="FF4285F4"/>
      </rPr>
      <t>Student (</t>
    </r>
    <r>
      <rPr>
        <rFont val="Arial"/>
        <color rgb="FF9900FF"/>
      </rPr>
      <t>string name, string email</t>
    </r>
    <r>
      <rPr>
        <rFont val="Arial"/>
        <color rgb="FF4285F4"/>
      </rPr>
      <t>)</t>
    </r>
  </si>
  <si>
    <r>
      <rPr>
        <rFont val="Arial"/>
        <color rgb="FF4285F4"/>
      </rPr>
      <t>TutoringRequest(</t>
    </r>
    <r>
      <rPr>
        <rFont val="Arial"/>
        <color rgb="FF9900FF"/>
      </rPr>
      <t>Level level</t>
    </r>
    <r>
      <rPr>
        <rFont val="Arial"/>
        <color rgb="FF4285F4"/>
      </rPr>
      <t xml:space="preserve">, </t>
    </r>
    <r>
      <rPr>
        <rFont val="Arial"/>
        <color rgb="FF000000"/>
      </rPr>
      <t>Date requestDateTime</t>
    </r>
    <r>
      <rPr>
        <rFont val="Arial"/>
        <color rgb="FF4285F4"/>
      </rPr>
      <t>)</t>
    </r>
  </si>
  <si>
    <r>
      <rPr>
        <rFont val="Arial"/>
        <color rgb="FF4285F4"/>
      </rPr>
      <t xml:space="preserve">TutoringSession (Date sessionDate, </t>
    </r>
    <r>
      <rPr>
        <rFont val="Arial"/>
        <color rgb="FF9900FF"/>
      </rPr>
      <t>float totalPrice</t>
    </r>
    <r>
      <rPr>
        <rFont val="Arial"/>
        <color rgb="FF4285F4"/>
      </rPr>
      <t xml:space="preserve">, </t>
    </r>
    <r>
      <rPr>
        <rFont val="Arial"/>
        <color theme="1"/>
      </rPr>
      <t>SessionStatus sessionStatus</t>
    </r>
    <r>
      <rPr>
        <rFont val="Arial"/>
        <color rgb="FF4285F4"/>
      </rPr>
      <t>)</t>
    </r>
  </si>
  <si>
    <r>
      <rPr>
        <rFont val="Arial"/>
        <color theme="4"/>
      </rPr>
      <t>TutoringSession</t>
    </r>
    <r>
      <rPr>
        <rFont val="Arial"/>
        <color rgb="FF4285F4"/>
      </rPr>
      <t xml:space="preserve">(Date </t>
    </r>
    <r>
      <rPr>
        <rFont val="Arial"/>
        <color theme="4"/>
      </rPr>
      <t>dateTime</t>
    </r>
    <r>
      <rPr>
        <rFont val="Arial"/>
        <color rgb="FF4285F4"/>
      </rPr>
      <t>)</t>
    </r>
  </si>
  <si>
    <r>
      <rPr>
        <rFont val="Arial"/>
        <color rgb="FF4285F4"/>
      </rPr>
      <t xml:space="preserve">Payment </t>
    </r>
    <r>
      <rPr>
        <rFont val="Arial"/>
        <color theme="1"/>
      </rPr>
      <t>(PaymentKind paymentForm, date paymentDate)</t>
    </r>
  </si>
  <si>
    <r>
      <rPr>
        <rFont val="Arial"/>
        <color rgb="FF4285F4"/>
      </rPr>
      <t>Payment(</t>
    </r>
    <r>
      <rPr>
        <rFont val="Arial"/>
        <color rgb="FF9900FF"/>
      </rPr>
      <t>float amount</t>
    </r>
    <r>
      <rPr>
        <rFont val="Arial"/>
        <color rgb="FF4285F4"/>
      </rPr>
      <t>)</t>
    </r>
  </si>
  <si>
    <t>BLOCK 223</t>
  </si>
  <si>
    <t>Levels(1-99)</t>
  </si>
  <si>
    <t>DestroyBlock()</t>
  </si>
  <si>
    <t>User(string username, string password)</t>
  </si>
  <si>
    <r>
      <rPr>
        <rFont val="Arial"/>
        <color theme="4"/>
      </rPr>
      <t xml:space="preserve">BlockAssignment </t>
    </r>
    <r>
      <rPr>
        <rFont val="Arial"/>
        <color rgb="FF4285F4"/>
      </rPr>
      <t>(</t>
    </r>
    <r>
      <rPr>
        <rFont val="Arial"/>
        <color theme="6"/>
      </rPr>
      <t>int gridHorizontalPosition, int gridVerticalPosition</t>
    </r>
    <r>
      <rPr>
        <rFont val="Arial"/>
        <color rgb="FF4285F4"/>
      </rPr>
      <t>)</t>
    </r>
  </si>
  <si>
    <r>
      <rPr>
        <rFont val="Arial"/>
        <color rgb="FF4285F4"/>
      </rPr>
      <t>GridSystem (</t>
    </r>
    <r>
      <rPr>
        <rFont val="Arial"/>
        <color theme="6"/>
      </rPr>
      <t>int position</t>
    </r>
    <r>
      <rPr>
        <rFont val="Arial"/>
        <color rgb="FF4285F4"/>
      </rPr>
      <t>)</t>
    </r>
  </si>
  <si>
    <r>
      <rPr>
        <rFont val="Arial"/>
        <color rgb="FF4285F4"/>
      </rPr>
      <t>Level (</t>
    </r>
    <r>
      <rPr>
        <rFont val="Arial"/>
        <color theme="1"/>
      </rPr>
      <t>boolean isRandom</t>
    </r>
    <r>
      <rPr>
        <rFont val="Arial"/>
        <color rgb="FF4285F4"/>
      </rPr>
      <t>)</t>
    </r>
  </si>
  <si>
    <r>
      <rPr>
        <rFont val="Arial"/>
        <color rgb="FF4285F4"/>
      </rPr>
      <t xml:space="preserve">Game (string name, </t>
    </r>
    <r>
      <rPr>
        <rFont val="Arial"/>
        <color theme="1"/>
      </rPr>
      <t>int nrBlocksPerLevel</t>
    </r>
    <r>
      <rPr>
        <rFont val="Arial"/>
        <color rgb="FF4285F4"/>
      </rPr>
      <t>)</t>
    </r>
  </si>
  <si>
    <r>
      <rPr>
        <rFont val="Arial"/>
        <color rgb="FF4285F4"/>
      </rPr>
      <t xml:space="preserve">Game ( string name, </t>
    </r>
    <r>
      <rPr>
        <rFont val="Arial"/>
        <color theme="1"/>
      </rPr>
      <t>HallOfFame hallOfFame</t>
    </r>
    <r>
      <rPr>
        <rFont val="Arial"/>
        <color rgb="FF4285F4"/>
      </rPr>
      <t>)</t>
    </r>
  </si>
  <si>
    <r>
      <rPr>
        <rFont val="Arial"/>
        <color rgb="FF4285F4"/>
      </rPr>
      <t xml:space="preserve">Block(int id, </t>
    </r>
    <r>
      <rPr>
        <rFont val="Arial"/>
        <color theme="6"/>
      </rPr>
      <t>int red, int green, int blue</t>
    </r>
    <r>
      <rPr>
        <rFont val="Arial"/>
        <color rgb="FF4285F4"/>
      </rPr>
      <t>, int points)</t>
    </r>
  </si>
  <si>
    <r>
      <rPr>
        <rFont val="Arial"/>
        <color rgb="FF4285F4"/>
      </rPr>
      <t>Block(</t>
    </r>
    <r>
      <rPr>
        <rFont val="Arial"/>
        <color theme="6"/>
      </rPr>
      <t>int color</t>
    </r>
    <r>
      <rPr>
        <rFont val="Arial"/>
        <color rgb="FF4285F4"/>
      </rPr>
      <t>, int points)</t>
    </r>
  </si>
  <si>
    <t>Paddle(int amxPaddleLength, int minPaddleLength)</t>
  </si>
  <si>
    <t>Ball(int minBallSpeedX, int minBallSpeedY)</t>
  </si>
  <si>
    <r>
      <rPr>
        <rFont val="Arial"/>
        <color rgb="FF4285F4"/>
      </rPr>
      <t>HallOfFameEntry(</t>
    </r>
    <r>
      <rPr>
        <rFont val="Arial"/>
        <color theme="1"/>
      </rPr>
      <t>int score)</t>
    </r>
  </si>
  <si>
    <r>
      <rPr>
        <rFont val="Arial"/>
        <color rgb="FF4285F4"/>
      </rPr>
      <t>Level (</t>
    </r>
    <r>
      <rPr>
        <rFont val="Arial"/>
        <color theme="1"/>
      </rPr>
      <t>int startBlocks, int speed, int speedIncreaseFactor, int maxLength, int minLength</t>
    </r>
    <r>
      <rPr>
        <rFont val="Arial"/>
        <color rgb="FF4285F4"/>
      </rPr>
      <t>)</t>
    </r>
  </si>
  <si>
    <t>PlayedGame(int id, int score, int lives, int currentLevel)</t>
  </si>
  <si>
    <t>HallOfFame()</t>
  </si>
  <si>
    <t>PlayedBall(double ballDirectionX, double ballDirectionY, double currentBallX, double currentBallY)</t>
  </si>
  <si>
    <t>PlayedPaddle(double currentPaddleLength, double currentPaddleX, double currentPaddleY)</t>
  </si>
  <si>
    <t>abstract UserRole()</t>
  </si>
  <si>
    <t>PlayedBlockAssignment(int x, int y)</t>
  </si>
  <si>
    <t>Player()</t>
  </si>
  <si>
    <t>Admin()</t>
  </si>
  <si>
    <t>1 DestroyBlock contain * User</t>
  </si>
  <si>
    <t>1 DestroyBlock contain *User</t>
  </si>
  <si>
    <t>1 DestroyBlock contain * Game</t>
  </si>
  <si>
    <t>1 DestroyBlock contain *Game</t>
  </si>
  <si>
    <t>1 DestroyBlock contain * PlayedGame</t>
  </si>
  <si>
    <t>1 DestroyBlock contain *Player</t>
  </si>
  <si>
    <t>1 DestroyBlock contain * HallOfFameEntry</t>
  </si>
  <si>
    <t>1 DestroyBlock contain *Admin</t>
  </si>
  <si>
    <t>1 Game contain * Block</t>
  </si>
  <si>
    <t>Player inherit UserRole</t>
  </si>
  <si>
    <t>1 Game contain 1 Paddle</t>
  </si>
  <si>
    <t>Admin inherit UserRole</t>
  </si>
  <si>
    <t>1 Game contain 1 Ball</t>
  </si>
  <si>
    <t>1 Game contain 1..* Level</t>
  </si>
  <si>
    <t>1 User associate *UserRole</t>
  </si>
  <si>
    <t>1 Level contain * BlockAssignment</t>
  </si>
  <si>
    <t>1 Game associate *Block</t>
  </si>
  <si>
    <t>1 Game associate *GridSystem</t>
  </si>
  <si>
    <t>1 User associate * Game (admin)</t>
  </si>
  <si>
    <t>1 Game associate *Level</t>
  </si>
  <si>
    <t>1 User associate * Game (player)</t>
  </si>
  <si>
    <t>* BlockAssignment associate 1 Block</t>
  </si>
  <si>
    <t>1 Level associate *GridSystem</t>
  </si>
  <si>
    <t>1 User associate * HallOfFameEntry</t>
  </si>
  <si>
    <t>1 Level associate *Block</t>
  </si>
  <si>
    <t>* HallOfFameEntry associate 1 Game</t>
  </si>
  <si>
    <t>1 Game associate *HallOfFame</t>
  </si>
  <si>
    <t>1 Game associate * PlayedGame</t>
  </si>
  <si>
    <t>1 Block associate * PlayedBlockAssignment</t>
  </si>
  <si>
    <t>1 PlayedGame contain * PlayedBlockAssignment</t>
  </si>
  <si>
    <t>1 PlayedGame contain 1 PlayedPaddle</t>
  </si>
  <si>
    <t>1 PlayedGame contain 1 PlayedBall</t>
  </si>
  <si>
    <t>Hotel Booking Management System (HBMS)</t>
  </si>
  <si>
    <r>
      <rPr>
        <rFont val="Arial"/>
        <color rgb="FFFBBC04"/>
      </rPr>
      <t>RoomType(</t>
    </r>
    <r>
      <rPr>
        <rFont val="Arial"/>
        <color rgb="FF000000"/>
      </rPr>
      <t>SINGLE, DOUBLE, TWIN</t>
    </r>
    <r>
      <rPr>
        <rFont val="Arial"/>
        <color rgb="FFFBBC04"/>
      </rPr>
      <t>)</t>
    </r>
  </si>
  <si>
    <t>BookingStatus(FINALIZED, CONFIRMED, CANCELLED_BY_HBMS, 
PRELIMINARY, CANCELLED_BY_TRAVELLER, CANCELLED_BY_HOTEL)</t>
  </si>
  <si>
    <r>
      <rPr>
        <rFont val="Arial"/>
        <color theme="4"/>
      </rPr>
      <t xml:space="preserve">PaymentType </t>
    </r>
    <r>
      <rPr>
        <rFont val="Arial"/>
        <color theme="4"/>
      </rPr>
      <t>(</t>
    </r>
    <r>
      <rPr>
        <rFont val="Arial"/>
        <color theme="4"/>
      </rPr>
      <t>PREPAID, PAID_AT_HOTEL</t>
    </r>
    <r>
      <rPr>
        <rFont val="Arial"/>
        <color theme="4"/>
      </rPr>
      <t>)</t>
    </r>
  </si>
  <si>
    <r>
      <rPr>
        <rFont val="Arial"/>
        <color theme="4"/>
      </rPr>
      <t xml:space="preserve">BookingType </t>
    </r>
    <r>
      <rPr>
        <rFont val="Arial"/>
        <color theme="4"/>
      </rPr>
      <t>(</t>
    </r>
    <r>
      <rPr>
        <rFont val="Arial"/>
        <color theme="4"/>
      </rPr>
      <t>pre-paid, paid at hotel</t>
    </r>
    <r>
      <rPr>
        <rFont val="Arial"/>
        <color theme="4"/>
      </rPr>
      <t>)</t>
    </r>
  </si>
  <si>
    <t>HotelBookingManager()</t>
  </si>
  <si>
    <t>HBMS()</t>
  </si>
  <si>
    <t>HotelChain()</t>
  </si>
  <si>
    <r>
      <rPr>
        <rFont val="Arial"/>
        <color theme="4"/>
      </rPr>
      <t xml:space="preserve">Traveller </t>
    </r>
    <r>
      <rPr>
        <rFont val="Arial"/>
        <color rgb="FF4285F4"/>
      </rPr>
      <t xml:space="preserve">(string </t>
    </r>
    <r>
      <rPr>
        <rFont val="Arial"/>
        <color theme="4"/>
      </rPr>
      <t>name</t>
    </r>
    <r>
      <rPr>
        <rFont val="Arial"/>
        <color rgb="FF4285F4"/>
      </rPr>
      <t>, int reliabilityRating)</t>
    </r>
  </si>
  <si>
    <r>
      <rPr>
        <rFont val="Arial"/>
        <color rgb="FF4285F4"/>
      </rPr>
      <t xml:space="preserve">Traveller (string name, </t>
    </r>
    <r>
      <rPr>
        <rFont val="Arial"/>
        <color rgb="FFFBBC04"/>
      </rPr>
      <t>string billingInfo, string travelPreferences</t>
    </r>
    <r>
      <rPr>
        <rFont val="Arial"/>
        <color rgb="FF4285F4"/>
      </rPr>
      <t>)</t>
    </r>
  </si>
  <si>
    <r>
      <rPr>
        <rFont val="Arial"/>
        <color rgb="FFFBBC04"/>
      </rPr>
      <t>BillingInformation</t>
    </r>
    <r>
      <rPr>
        <rFont val="Arial"/>
        <color rgb="FF000000"/>
      </rPr>
      <t>(string companyName, string address)</t>
    </r>
  </si>
  <si>
    <r>
      <rPr>
        <rFont val="Arial"/>
        <color rgb="FFFBBC04"/>
      </rPr>
      <t>TravelPreference</t>
    </r>
    <r>
      <rPr>
        <rFont val="Arial"/>
        <color theme="1"/>
      </rPr>
      <t>(string preference, string value)</t>
    </r>
  </si>
  <si>
    <r>
      <rPr>
        <rFont val="Arial"/>
        <color rgb="FF4285F4"/>
      </rPr>
      <t xml:space="preserve">Hotel </t>
    </r>
    <r>
      <rPr>
        <rFont val="Arial"/>
        <color rgb="FF4285F4"/>
      </rPr>
      <t>(</t>
    </r>
    <r>
      <rPr>
        <rFont val="Arial"/>
        <color rgb="FFFBBC04"/>
      </rPr>
      <t>string city, string country, string area</t>
    </r>
    <r>
      <rPr>
        <rFont val="Arial"/>
        <color rgb="FF4285F4"/>
      </rPr>
      <t>)</t>
    </r>
  </si>
  <si>
    <r>
      <rPr>
        <rFont val="Arial"/>
        <color rgb="FF4285F4"/>
      </rPr>
      <t xml:space="preserve">Hotel (string </t>
    </r>
    <r>
      <rPr>
        <rFont val="Arial"/>
        <color rgb="FFFBBC04"/>
      </rPr>
      <t>address</t>
    </r>
    <r>
      <rPr>
        <rFont val="Arial"/>
        <color rgb="FF4285F4"/>
      </rPr>
      <t>, string hotelChain)</t>
    </r>
  </si>
  <si>
    <t>abstract Offer()</t>
  </si>
  <si>
    <r>
      <rPr>
        <rFont val="Arial"/>
        <color rgb="FFFF9900"/>
      </rPr>
      <t xml:space="preserve">HotelOffer </t>
    </r>
    <r>
      <rPr>
        <rFont val="Arial"/>
        <color theme="1"/>
      </rPr>
      <t>(string offerID, double price, string cityArea, int hotelRating, string keyPreferences)</t>
    </r>
  </si>
  <si>
    <t>SpecialOffer()</t>
  </si>
  <si>
    <t>RegularOffer()</t>
  </si>
  <si>
    <t>TravelSearch()</t>
  </si>
  <si>
    <t>SearchInfo()</t>
  </si>
  <si>
    <t>RoomAvailability()</t>
  </si>
  <si>
    <r>
      <rPr>
        <rFont val="Arial"/>
        <color rgb="FF4285F4"/>
      </rPr>
      <t xml:space="preserve">Room (string </t>
    </r>
    <r>
      <rPr>
        <rFont val="Arial"/>
        <color rgb="FFFBBC04"/>
      </rPr>
      <t>type</t>
    </r>
    <r>
      <rPr>
        <rFont val="Arial"/>
        <color rgb="FF4285F4"/>
      </rPr>
      <t xml:space="preserve">, </t>
    </r>
    <r>
      <rPr>
        <rFont val="Arial"/>
        <color theme="1"/>
      </rPr>
      <t>int rating</t>
    </r>
    <r>
      <rPr>
        <rFont val="Arial"/>
        <color rgb="FF4285F4"/>
      </rPr>
      <t>, double costPerNight)</t>
    </r>
  </si>
  <si>
    <r>
      <rPr>
        <rFont val="Arial"/>
        <color theme="1"/>
      </rPr>
      <t xml:space="preserve">abstract TripInfo(int </t>
    </r>
    <r>
      <rPr>
        <rFont val="Arial"/>
        <color rgb="FFFBBC04"/>
      </rPr>
      <t>numberOfRooms</t>
    </r>
    <r>
      <rPr>
        <rFont val="Arial"/>
        <color theme="1"/>
      </rPr>
      <t xml:space="preserve">, RoomType roomType, date </t>
    </r>
    <r>
      <rPr>
        <rFont val="Arial"/>
        <color rgb="FFFBBC04"/>
      </rPr>
      <t>arrivalDate</t>
    </r>
    <r>
      <rPr>
        <rFont val="Arial"/>
        <color theme="1"/>
      </rPr>
      <t xml:space="preserve">, 
date </t>
    </r>
    <r>
      <rPr>
        <rFont val="Arial"/>
        <color rgb="FFFBBC04"/>
      </rPr>
      <t>departureDate</t>
    </r>
    <r>
      <rPr>
        <rFont val="Arial"/>
        <color theme="1"/>
      </rPr>
      <t>, float budgetPerNight)</t>
    </r>
  </si>
  <si>
    <t>BookingInfo()</t>
  </si>
  <si>
    <r>
      <rPr>
        <rFont val="Arial"/>
        <color rgb="FF4285F4"/>
      </rPr>
      <t xml:space="preserve">Booking (int bookingId, date cancellationDeadline, </t>
    </r>
    <r>
      <rPr>
        <rFont val="Arial"/>
        <color theme="1"/>
      </rPr>
      <t>string creditCardNumber, 
BookingStatus bookingStatus</t>
    </r>
    <r>
      <rPr>
        <rFont val="Arial"/>
        <color rgb="FF4285F4"/>
      </rPr>
      <t xml:space="preserve">, </t>
    </r>
    <r>
      <rPr>
        <rFont val="Arial"/>
        <color theme="1"/>
      </rPr>
      <t xml:space="preserve">PaymentType </t>
    </r>
    <r>
      <rPr>
        <rFont val="Arial"/>
        <color rgb="FFFBBC04"/>
      </rPr>
      <t>paymentType</t>
    </r>
    <r>
      <rPr>
        <rFont val="Arial"/>
        <color rgb="FF4285F4"/>
      </rPr>
      <t>,</t>
    </r>
    <r>
      <rPr>
        <rFont val="Arial"/>
        <color theme="1"/>
      </rPr>
      <t xml:space="preserve"> date confirmationDate, float paidAmount)</t>
    </r>
  </si>
  <si>
    <r>
      <rPr>
        <rFont val="Arial"/>
        <color rgb="FF4285F4"/>
      </rPr>
      <t xml:space="preserve">Booking (string bookingID, </t>
    </r>
    <r>
      <rPr>
        <rFont val="Arial"/>
        <color theme="6"/>
      </rPr>
      <t>int numOfRooms, Date arrivalDate, Date departureDate</t>
    </r>
    <r>
      <rPr>
        <rFont val="Arial"/>
        <color rgb="FF4285F4"/>
      </rPr>
      <t xml:space="preserve">, </t>
    </r>
    <r>
      <rPr>
        <rFont val="Arial"/>
        <color rgb="FF000000"/>
      </rPr>
      <t>Room room, Hotel hotel</t>
    </r>
    <r>
      <rPr>
        <rFont val="Arial"/>
        <color rgb="FF4285F4"/>
      </rPr>
      <t xml:space="preserve">, </t>
    </r>
    <r>
      <rPr>
        <rFont val="Arial"/>
        <color theme="6"/>
      </rPr>
      <t>BookingType bookingType</t>
    </r>
    <r>
      <rPr>
        <rFont val="Arial"/>
        <color rgb="FF4285F4"/>
      </rPr>
      <t>, Date cancellationDeadline)</t>
    </r>
  </si>
  <si>
    <t>1 HotelChain contain *Hotel</t>
  </si>
  <si>
    <t>1 HBMS contain *Traveller</t>
  </si>
  <si>
    <t>1 HotelBookingManager contain *HotelChain</t>
  </si>
  <si>
    <t>1 HBMS contain *Hotel</t>
  </si>
  <si>
    <t>1 HotelBookingManager contain *Traveller</t>
  </si>
  <si>
    <t>1 HBMS contain *Room</t>
  </si>
  <si>
    <t>1 Hotel contain *Offer</t>
  </si>
  <si>
    <t>1 HBMS contain *Booking</t>
  </si>
  <si>
    <t>1 Hotel contain *RoomAvailability</t>
  </si>
  <si>
    <t>1 HBMS contain *HotelOffer</t>
  </si>
  <si>
    <t>1 Traveller contain *TravelSearch</t>
  </si>
  <si>
    <t>1 Traveller contain *TravelPreference</t>
  </si>
  <si>
    <t>1 Traveller contain 1 BillingInformation</t>
  </si>
  <si>
    <t>1 Traveller associate * HotelOffer</t>
  </si>
  <si>
    <t>1 TravelSearch contain 1 SearchInfo</t>
  </si>
  <si>
    <t>1 TravelSearch contain *TravelPreference</t>
  </si>
  <si>
    <t>1 Booking associate 1 Room</t>
  </si>
  <si>
    <t>1 Booking contain 1 BookingInfo</t>
  </si>
  <si>
    <t>1 Hotel associate * Room</t>
  </si>
  <si>
    <t>1 SpecialOffer inherit Offer</t>
  </si>
  <si>
    <t>1 Hotel associate * HotelOffer</t>
  </si>
  <si>
    <t>1 RegularOffer inherit Offer</t>
  </si>
  <si>
    <t>1 RoomAvailability inherit TripInfo</t>
  </si>
  <si>
    <t>1 SearchInfo inherit TripInfo</t>
  </si>
  <si>
    <t>1 BookingInfo inherit TripInfo</t>
  </si>
  <si>
    <t>*RegularOffer associate * TravelSearch</t>
  </si>
  <si>
    <t>1 Hotel associate * Booking</t>
  </si>
  <si>
    <t>1 Booking associate 1 Hotel</t>
  </si>
  <si>
    <t>Booking associate 0..1 Offer</t>
  </si>
  <si>
    <t>* Booking associate 1 Traveller</t>
  </si>
  <si>
    <t>1 Traveller associate * Booking</t>
  </si>
  <si>
    <t>* SpecialOffer associate 1 BookingInfo</t>
  </si>
  <si>
    <t>BookingInfo associate 0..5 SpecialOffer</t>
  </si>
  <si>
    <r>
      <rPr>
        <rFont val="Arial"/>
        <color theme="1"/>
      </rPr>
      <t xml:space="preserve">Line 6: BookingType vs. PaymentType is </t>
    </r>
    <r>
      <rPr>
        <rFont val="Arial"/>
        <color rgb="FF9900FF"/>
      </rPr>
      <t>OK for me</t>
    </r>
    <r>
      <rPr>
        <rFont val="Arial"/>
        <color theme="1"/>
      </rPr>
      <t xml:space="preserve">, </t>
    </r>
  </si>
  <si>
    <t>L12: BillingInfo and travelPreferences as a string is a huge modeling anti-pattern</t>
  </si>
  <si>
    <t>0.25 for respective attributes</t>
  </si>
  <si>
    <r>
      <rPr>
        <rFont val="Arial"/>
        <color theme="1"/>
      </rPr>
      <t>User(</t>
    </r>
    <r>
      <rPr>
        <rFont val="Arial"/>
        <color rgb="FF9900FF"/>
      </rPr>
      <t>string name, string email</t>
    </r>
    <r>
      <rPr>
        <rFont val="Arial"/>
        <color theme="1"/>
      </rPr>
      <t>)</t>
    </r>
  </si>
  <si>
    <r>
      <rPr>
        <rFont val="Arial"/>
        <color theme="4"/>
      </rPr>
      <t>Tutor</t>
    </r>
    <r>
      <rPr>
        <rFont val="Arial"/>
        <color rgb="FF4285F4"/>
      </rPr>
      <t xml:space="preserve">(string </t>
    </r>
    <r>
      <rPr>
        <rFont val="Arial"/>
        <color theme="4"/>
      </rPr>
      <t>bankAccount</t>
    </r>
    <r>
      <rPr>
        <rFont val="Arial"/>
        <color rgb="FF4285F4"/>
      </rPr>
      <t>)</t>
    </r>
  </si>
  <si>
    <r>
      <rPr>
        <rFont val="Arial"/>
        <color theme="4"/>
      </rPr>
      <t>TutoringOffer</t>
    </r>
    <r>
      <rPr>
        <rFont val="Arial"/>
        <color rgb="FF4285F4"/>
      </rPr>
      <t xml:space="preserve">(float </t>
    </r>
    <r>
      <rPr>
        <rFont val="Arial"/>
        <color theme="4"/>
      </rPr>
      <t>hourlyPrice</t>
    </r>
    <r>
      <rPr>
        <rFont val="Arial"/>
        <color rgb="FF4285F4"/>
      </rPr>
      <t>)</t>
    </r>
  </si>
  <si>
    <r>
      <rPr>
        <rFont val="Arial"/>
        <color theme="6"/>
      </rPr>
      <t>Subject</t>
    </r>
    <r>
      <rPr>
        <rFont val="Arial"/>
        <color rgb="FFFBBC04"/>
      </rPr>
      <t>(string name)</t>
    </r>
  </si>
  <si>
    <r>
      <rPr>
        <rFont val="Arial"/>
        <color theme="1"/>
      </rPr>
      <t xml:space="preserve">abstract TutoringElement(LevelOfTutoring </t>
    </r>
    <r>
      <rPr>
        <rFont val="Arial"/>
        <color rgb="FF9900FF"/>
      </rPr>
      <t>tutoringLevel</t>
    </r>
    <r>
      <rPr>
        <rFont val="Arial"/>
        <color theme="1"/>
      </rPr>
      <t>)</t>
    </r>
  </si>
  <si>
    <r>
      <rPr>
        <rFont val="Arial"/>
        <color rgb="FF4285F4"/>
      </rPr>
      <t xml:space="preserve">TutoringSession (Date sessionDate, </t>
    </r>
    <r>
      <rPr>
        <rFont val="Arial"/>
        <color rgb="FF9900FF"/>
      </rPr>
      <t>float totalPrice</t>
    </r>
    <r>
      <rPr>
        <rFont val="Arial"/>
        <color rgb="FF4285F4"/>
      </rPr>
      <t xml:space="preserve">, </t>
    </r>
    <r>
      <rPr>
        <rFont val="Arial"/>
        <color theme="1"/>
      </rPr>
      <t>SessionStatus sessionStatus</t>
    </r>
    <r>
      <rPr>
        <rFont val="Arial"/>
        <color rgb="FF4285F4"/>
      </rPr>
      <t>)</t>
    </r>
  </si>
  <si>
    <r>
      <rPr>
        <rFont val="Arial"/>
        <color rgb="FF4285F4"/>
      </rPr>
      <t xml:space="preserve">Payment </t>
    </r>
    <r>
      <rPr>
        <rFont val="Arial"/>
        <color theme="1"/>
      </rPr>
      <t>(PaymentKind paymentForm, date paymentDate)</t>
    </r>
  </si>
  <si>
    <t>Setting</t>
  </si>
  <si>
    <t>ModelElement</t>
  </si>
  <si>
    <t>precision</t>
  </si>
  <si>
    <t>recall</t>
  </si>
  <si>
    <t>f1</t>
  </si>
  <si>
    <t>ModelID</t>
  </si>
  <si>
    <t>LLM</t>
  </si>
  <si>
    <t>0-shot</t>
  </si>
  <si>
    <t>class</t>
  </si>
  <si>
    <t>attribute</t>
  </si>
  <si>
    <t>relationship</t>
  </si>
  <si>
    <t>1-shot-btms</t>
  </si>
  <si>
    <t>1-shot-h2s</t>
  </si>
  <si>
    <t>2-shot</t>
  </si>
  <si>
    <t>cot</t>
  </si>
  <si>
    <t>gpt3.5</t>
  </si>
  <si>
    <r>
      <rPr>
        <rFont val="Arial"/>
        <color theme="1"/>
      </rPr>
      <t>User(</t>
    </r>
    <r>
      <rPr>
        <rFont val="Arial"/>
        <color rgb="FF9900FF"/>
      </rPr>
      <t>string name, string email</t>
    </r>
    <r>
      <rPr>
        <rFont val="Arial"/>
        <color theme="1"/>
      </rPr>
      <t>)</t>
    </r>
  </si>
  <si>
    <r>
      <rPr>
        <rFont val="Arial"/>
        <color theme="4"/>
      </rPr>
      <t>Tutor</t>
    </r>
    <r>
      <rPr>
        <rFont val="Arial"/>
        <color rgb="FF4285F4"/>
      </rPr>
      <t xml:space="preserve">(string </t>
    </r>
    <r>
      <rPr>
        <rFont val="Arial"/>
        <color theme="4"/>
      </rPr>
      <t>bankAccount</t>
    </r>
    <r>
      <rPr>
        <rFont val="Arial"/>
        <color rgb="FF4285F4"/>
      </rPr>
      <t>)</t>
    </r>
  </si>
  <si>
    <r>
      <rPr>
        <rFont val="Arial"/>
        <color theme="4"/>
      </rPr>
      <t>TutoringOffer</t>
    </r>
    <r>
      <rPr>
        <rFont val="Arial"/>
        <color rgb="FF4285F4"/>
      </rPr>
      <t xml:space="preserve">(float </t>
    </r>
    <r>
      <rPr>
        <rFont val="Arial"/>
        <color theme="4"/>
      </rPr>
      <t>hourlyPrice</t>
    </r>
    <r>
      <rPr>
        <rFont val="Arial"/>
        <color rgb="FF4285F4"/>
      </rPr>
      <t>)</t>
    </r>
  </si>
  <si>
    <r>
      <rPr>
        <rFont val="Arial"/>
        <color theme="6"/>
      </rPr>
      <t>Subject</t>
    </r>
    <r>
      <rPr>
        <rFont val="Arial"/>
        <color rgb="FFFBBC04"/>
      </rPr>
      <t>(string name)</t>
    </r>
  </si>
  <si>
    <r>
      <rPr>
        <rFont val="Arial"/>
        <color theme="1"/>
      </rPr>
      <t xml:space="preserve">abstract TutoringElement(LevelOfTutoring </t>
    </r>
    <r>
      <rPr>
        <rFont val="Arial"/>
        <color rgb="FF9900FF"/>
      </rPr>
      <t>tutoringLevel</t>
    </r>
    <r>
      <rPr>
        <rFont val="Arial"/>
        <color theme="1"/>
      </rPr>
      <t>)</t>
    </r>
  </si>
  <si>
    <r>
      <rPr>
        <rFont val="Arial"/>
        <color rgb="FF4285F4"/>
      </rPr>
      <t xml:space="preserve">TutoringSession (Date sessionDate, </t>
    </r>
    <r>
      <rPr>
        <rFont val="Arial"/>
        <color rgb="FF9900FF"/>
      </rPr>
      <t>float totalPrice</t>
    </r>
    <r>
      <rPr>
        <rFont val="Arial"/>
        <color rgb="FF4285F4"/>
      </rPr>
      <t xml:space="preserve">, </t>
    </r>
    <r>
      <rPr>
        <rFont val="Arial"/>
        <color theme="1"/>
      </rPr>
      <t>SessionStatus sessionStatus</t>
    </r>
    <r>
      <rPr>
        <rFont val="Arial"/>
        <color rgb="FF4285F4"/>
      </rPr>
      <t>)</t>
    </r>
  </si>
  <si>
    <r>
      <rPr>
        <rFont val="Arial"/>
        <color rgb="FF4285F4"/>
      </rPr>
      <t xml:space="preserve">Payment </t>
    </r>
    <r>
      <rPr>
        <rFont val="Arial"/>
        <color theme="1"/>
      </rPr>
      <t>(PaymentKind paymentForm, date paymentDate)</t>
    </r>
  </si>
  <si>
    <r>
      <rPr>
        <rFont val="Arial"/>
        <color rgb="FFFBBC04"/>
      </rPr>
      <t>Subject(</t>
    </r>
    <r>
      <rPr>
        <rFont val="Arial"/>
        <color rgb="FF000000"/>
      </rPr>
      <t>Mathematics, Science, Literature, ...</t>
    </r>
    <r>
      <rPr>
        <rFont val="Arial"/>
        <color rgb="FFFBBC04"/>
      </rPr>
      <t>)</t>
    </r>
  </si>
  <si>
    <r>
      <rPr>
        <rFont val="Arial"/>
        <color theme="1"/>
      </rPr>
      <t>User(</t>
    </r>
    <r>
      <rPr>
        <rFont val="Arial"/>
        <color rgb="FF9900FF"/>
      </rPr>
      <t>string name, string email</t>
    </r>
    <r>
      <rPr>
        <rFont val="Arial"/>
        <color theme="1"/>
      </rPr>
      <t>)</t>
    </r>
  </si>
  <si>
    <r>
      <rPr>
        <rFont val="Arial"/>
        <color theme="4"/>
      </rPr>
      <t>Tutor</t>
    </r>
    <r>
      <rPr>
        <rFont val="Arial"/>
        <color rgb="FF4285F4"/>
      </rPr>
      <t xml:space="preserve">(string </t>
    </r>
    <r>
      <rPr>
        <rFont val="Arial"/>
        <color theme="4"/>
      </rPr>
      <t>bankAccount</t>
    </r>
    <r>
      <rPr>
        <rFont val="Arial"/>
        <color rgb="FF4285F4"/>
      </rPr>
      <t>)</t>
    </r>
  </si>
  <si>
    <r>
      <rPr>
        <rFont val="Arial"/>
        <color rgb="FF4285F4"/>
      </rPr>
      <t>Tutor (</t>
    </r>
    <r>
      <rPr>
        <rFont val="Arial"/>
        <color rgb="FF9900FF"/>
      </rPr>
      <t>string name, string email</t>
    </r>
    <r>
      <rPr>
        <rFont val="Arial"/>
        <color rgb="FF4285F4"/>
      </rPr>
      <t>, string bankAccount)</t>
    </r>
  </si>
  <si>
    <r>
      <rPr>
        <rFont val="Arial"/>
        <color theme="4"/>
      </rPr>
      <t>TutoringOffer</t>
    </r>
    <r>
      <rPr>
        <rFont val="Arial"/>
        <color rgb="FF4285F4"/>
      </rPr>
      <t xml:space="preserve">(float </t>
    </r>
    <r>
      <rPr>
        <rFont val="Arial"/>
        <color theme="4"/>
      </rPr>
      <t>hourlyPrice</t>
    </r>
    <r>
      <rPr>
        <rFont val="Arial"/>
        <color rgb="FF4285F4"/>
      </rPr>
      <t>)</t>
    </r>
  </si>
  <si>
    <t>Subject(string name)</t>
  </si>
  <si>
    <r>
      <rPr>
        <rFont val="Arial"/>
        <color theme="1"/>
      </rPr>
      <t xml:space="preserve">abstract TutoringElement(LevelOfTutoring </t>
    </r>
    <r>
      <rPr>
        <rFont val="Arial"/>
        <color rgb="FF9900FF"/>
      </rPr>
      <t>tutoringLevel</t>
    </r>
    <r>
      <rPr>
        <rFont val="Arial"/>
        <color theme="1"/>
      </rPr>
      <t>)</t>
    </r>
  </si>
  <si>
    <r>
      <rPr>
        <rFont val="Arial"/>
        <color rgb="FF4285F4"/>
      </rPr>
      <t>Student (</t>
    </r>
    <r>
      <rPr>
        <rFont val="Arial"/>
        <color rgb="FF9900FF"/>
      </rPr>
      <t>string name, string email</t>
    </r>
    <r>
      <rPr>
        <rFont val="Arial"/>
        <color rgb="FF4285F4"/>
      </rPr>
      <t>)</t>
    </r>
  </si>
  <si>
    <r>
      <rPr>
        <rFont val="Arial"/>
        <color rgb="FF4285F4"/>
      </rPr>
      <t>TutoringRequest(</t>
    </r>
    <r>
      <rPr>
        <rFont val="Arial"/>
        <color rgb="FF9900FF"/>
      </rPr>
      <t>Level level</t>
    </r>
    <r>
      <rPr>
        <rFont val="Arial"/>
        <color rgb="FF4285F4"/>
      </rPr>
      <t xml:space="preserve">, </t>
    </r>
    <r>
      <rPr>
        <rFont val="Arial"/>
        <color rgb="FF000000"/>
      </rPr>
      <t>Date requestDateTime</t>
    </r>
    <r>
      <rPr>
        <rFont val="Arial"/>
        <color rgb="FF4285F4"/>
      </rPr>
      <t>)</t>
    </r>
  </si>
  <si>
    <r>
      <rPr>
        <rFont val="Arial"/>
        <color rgb="FF4285F4"/>
      </rPr>
      <t xml:space="preserve">TutoringSession (Date sessionDate, </t>
    </r>
    <r>
      <rPr>
        <rFont val="Arial"/>
        <color rgb="FF9900FF"/>
      </rPr>
      <t>float totalPrice</t>
    </r>
    <r>
      <rPr>
        <rFont val="Arial"/>
        <color rgb="FF4285F4"/>
      </rPr>
      <t xml:space="preserve">, </t>
    </r>
    <r>
      <rPr>
        <rFont val="Arial"/>
        <color theme="1"/>
      </rPr>
      <t>SessionStatus sessionStatus</t>
    </r>
    <r>
      <rPr>
        <rFont val="Arial"/>
        <color rgb="FF4285F4"/>
      </rPr>
      <t>)</t>
    </r>
  </si>
  <si>
    <r>
      <rPr>
        <rFont val="Arial"/>
        <color theme="4"/>
      </rPr>
      <t>TutoringSession</t>
    </r>
    <r>
      <rPr>
        <rFont val="Arial"/>
        <color rgb="FF4285F4"/>
      </rPr>
      <t xml:space="preserve">(Date </t>
    </r>
    <r>
      <rPr>
        <rFont val="Arial"/>
        <color theme="4"/>
      </rPr>
      <t>dateTime</t>
    </r>
    <r>
      <rPr>
        <rFont val="Arial"/>
        <color rgb="FF4285F4"/>
      </rPr>
      <t>)</t>
    </r>
  </si>
  <si>
    <r>
      <rPr>
        <rFont val="Arial"/>
        <color rgb="FF4285F4"/>
      </rPr>
      <t xml:space="preserve">Payment </t>
    </r>
    <r>
      <rPr>
        <rFont val="Arial"/>
        <color theme="1"/>
      </rPr>
      <t>(PaymentKind paymentForm, date paymentDate)</t>
    </r>
  </si>
  <si>
    <r>
      <rPr>
        <rFont val="Arial"/>
        <color rgb="FF4285F4"/>
      </rPr>
      <t>Payment(</t>
    </r>
    <r>
      <rPr>
        <rFont val="Arial"/>
        <color rgb="FF9900FF"/>
      </rPr>
      <t>float amount</t>
    </r>
    <r>
      <rPr>
        <rFont val="Arial"/>
        <color rgb="FF4285F4"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</si>
</sst>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9">
    <font>
      <sz val="10.0"/>
      <color rgb="FF000000"/>
      <name val="Arial"/>
      <scheme val="minor"/>
    </font>
    <font>
      <color rgb="FF4A86E8"/>
      <name val="Arial"/>
    </font>
    <font>
      <color theme="1"/>
      <name val="Arial"/>
    </font>
    <font>
      <color theme="6"/>
      <name val="Arial"/>
    </font>
    <font>
      <color rgb="FF000000"/>
      <name val="Arial"/>
    </font>
    <font>
      <color rgb="FF9900FF"/>
      <name val="Arial"/>
    </font>
    <font>
      <color theme="7"/>
      <name val="Arial"/>
    </font>
    <font>
      <color theme="1"/>
      <name val="Arial"/>
      <scheme val="minor"/>
    </font>
    <font>
      <color rgb="FFFBBC04"/>
      <name val="Arial"/>
    </font>
    <font>
      <color rgb="FF4285F4"/>
      <name val="Arial"/>
    </font>
    <font>
      <color theme="4"/>
      <name val="Arial"/>
    </font>
    <font>
      <b/>
      <color theme="1"/>
      <name val="Arial"/>
      <scheme val="minor"/>
    </font>
    <font>
      <color rgb="FF0000FF"/>
      <name val="Arial"/>
      <scheme val="minor"/>
    </font>
    <font>
      <b/>
      <color rgb="FFFBBC04"/>
      <name val="Arial"/>
    </font>
    <font>
      <b/>
      <color theme="1"/>
      <name val="Arial"/>
    </font>
    <font>
      <b/>
      <color rgb="FFFFFFFF"/>
      <name val="Arial"/>
    </font>
    <font>
      <b/>
      <color rgb="FF000000"/>
      <name val="Arial"/>
    </font>
    <font>
      <color rgb="FFFF9900"/>
      <name val="Arial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3" fontId="7" numFmtId="0" xfId="0" applyAlignment="1" applyFill="1" applyFont="1">
      <alignment readingOrder="0"/>
    </xf>
    <xf borderId="0" fillId="4" fontId="2" numFmtId="0" xfId="0" applyAlignment="1" applyFill="1" applyFont="1">
      <alignment readingOrder="0" vertical="bottom"/>
    </xf>
    <xf borderId="0" fillId="4" fontId="2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5" fontId="9" numFmtId="0" xfId="0" applyAlignment="1" applyFill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10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5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5" fontId="10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5" fontId="9" numFmtId="0" xfId="0" applyAlignment="1" applyFont="1">
      <alignment readingOrder="0" vertical="bottom"/>
    </xf>
    <xf borderId="0" fillId="0" fontId="7" numFmtId="0" xfId="0" applyAlignment="1" applyFont="1">
      <alignment readingOrder="0" shrinkToFit="0" wrapText="1"/>
    </xf>
    <xf borderId="0" fillId="0" fontId="9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6" fontId="2" numFmtId="0" xfId="0" applyAlignment="1" applyFill="1" applyFont="1">
      <alignment vertical="bottom"/>
    </xf>
    <xf borderId="0" fillId="5" fontId="13" numFmtId="0" xfId="0" applyAlignment="1" applyFont="1">
      <alignment vertical="bottom"/>
    </xf>
    <xf borderId="0" fillId="7" fontId="14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shrinkToFit="0" vertical="bottom" wrapText="0"/>
    </xf>
    <xf borderId="0" fillId="8" fontId="2" numFmtId="0" xfId="0" applyAlignment="1" applyFill="1" applyFont="1">
      <alignment horizontal="right" vertical="bottom"/>
    </xf>
    <xf borderId="0" fillId="9" fontId="2" numFmtId="0" xfId="0" applyAlignment="1" applyFill="1" applyFont="1">
      <alignment horizontal="right" vertical="bottom"/>
    </xf>
    <xf borderId="0" fillId="6" fontId="15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6" fontId="7" numFmtId="0" xfId="0" applyAlignment="1" applyFont="1">
      <alignment readingOrder="0"/>
    </xf>
    <xf borderId="0" fillId="6" fontId="7" numFmtId="0" xfId="0" applyFont="1"/>
    <xf borderId="1" fillId="7" fontId="16" numFmtId="0" xfId="0" applyAlignment="1" applyBorder="1" applyFont="1">
      <alignment readingOrder="0" vertical="bottom"/>
    </xf>
    <xf borderId="2" fillId="7" fontId="2" numFmtId="0" xfId="0" applyAlignment="1" applyBorder="1" applyFont="1">
      <alignment readingOrder="0" vertical="bottom"/>
    </xf>
    <xf borderId="0" fillId="7" fontId="2" numFmtId="0" xfId="0" applyAlignment="1" applyFont="1">
      <alignment readingOrder="0" vertical="bottom"/>
    </xf>
    <xf borderId="0" fillId="7" fontId="7" numFmtId="0" xfId="0" applyAlignment="1" applyFont="1">
      <alignment readingOrder="0"/>
    </xf>
    <xf borderId="3" fillId="0" fontId="2" numFmtId="0" xfId="0" applyAlignment="1" applyBorder="1" applyFont="1">
      <alignment readingOrder="0" vertical="bottom"/>
    </xf>
    <xf borderId="4" fillId="0" fontId="2" numFmtId="164" xfId="0" applyAlignment="1" applyBorder="1" applyFont="1" applyNumberFormat="1">
      <alignment readingOrder="0" vertical="bottom"/>
    </xf>
    <xf borderId="3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readingOrder="0" vertical="bottom"/>
    </xf>
    <xf borderId="6" fillId="0" fontId="2" numFmtId="164" xfId="0" applyAlignment="1" applyBorder="1" applyFont="1" applyNumberFormat="1">
      <alignment readingOrder="0" vertical="bottom"/>
    </xf>
    <xf borderId="0" fillId="0" fontId="16" numFmtId="0" xfId="0" applyAlignment="1" applyFont="1">
      <alignment readingOrder="0" vertical="bottom"/>
    </xf>
    <xf borderId="0" fillId="7" fontId="16" numFmtId="0" xfId="0" applyAlignment="1" applyFont="1">
      <alignment readingOrder="0" vertical="bottom"/>
    </xf>
    <xf borderId="0" fillId="7" fontId="7" numFmtId="0" xfId="0" applyAlignment="1" applyFont="1">
      <alignment readingOrder="0"/>
    </xf>
    <xf borderId="0" fillId="7" fontId="7" numFmtId="0" xfId="0" applyFont="1"/>
    <xf borderId="0" fillId="5" fontId="2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borderId="0" fillId="0" fontId="17" numFmtId="0" xfId="0" applyAlignment="1" applyFont="1">
      <alignment vertical="bottom"/>
    </xf>
    <xf borderId="0" fillId="4" fontId="2" numFmtId="0" xfId="0" applyAlignment="1" applyFont="1">
      <alignment shrinkToFit="0" vertical="bottom" wrapText="0"/>
    </xf>
    <xf borderId="0" fillId="0" fontId="10" numFmtId="0" xfId="0" applyAlignment="1" applyFont="1">
      <alignment horizontal="right" vertical="bottom"/>
    </xf>
    <xf borderId="0" fillId="5" fontId="10" numFmtId="0" xfId="0" applyAlignment="1" applyFont="1">
      <alignment vertical="bottom"/>
    </xf>
    <xf borderId="0" fillId="7" fontId="9" numFmtId="0" xfId="0" applyAlignment="1" applyFont="1">
      <alignment readingOrder="0" vertical="bottom"/>
    </xf>
    <xf borderId="0" fillId="7" fontId="8" numFmtId="0" xfId="0" applyAlignment="1" applyFont="1">
      <alignment readingOrder="0" vertical="bottom"/>
    </xf>
    <xf borderId="0" fillId="5" fontId="17" numFmtId="0" xfId="0" applyAlignment="1" applyFont="1">
      <alignment readingOrder="0" vertical="bottom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1" fillId="7" fontId="14" numFmtId="0" xfId="0" applyAlignment="1" applyBorder="1" applyFont="1">
      <alignment vertical="bottom"/>
    </xf>
    <xf borderId="2" fillId="7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horizontal="right" vertical="bottom"/>
    </xf>
    <xf borderId="5" fillId="0" fontId="2" numFmtId="0" xfId="0" applyAlignment="1" applyBorder="1" applyFont="1">
      <alignment vertical="bottom"/>
    </xf>
    <xf borderId="6" fillId="0" fontId="2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2" max="2" width="20.25"/>
  </cols>
  <sheetData>
    <row r="1">
      <c r="A1" s="1" t="s">
        <v>0</v>
      </c>
      <c r="B1" s="2">
        <v>1.0</v>
      </c>
    </row>
    <row r="2">
      <c r="A2" s="3" t="s">
        <v>1</v>
      </c>
      <c r="B2" s="2">
        <v>0.5</v>
      </c>
    </row>
    <row r="3">
      <c r="A3" s="4" t="s">
        <v>2</v>
      </c>
      <c r="B3" s="2">
        <v>0.0</v>
      </c>
    </row>
    <row r="4">
      <c r="A4" s="5" t="s">
        <v>3</v>
      </c>
      <c r="B4" s="2">
        <v>1.0</v>
      </c>
    </row>
    <row r="5">
      <c r="A5" s="6" t="s">
        <v>4</v>
      </c>
      <c r="B5" s="2">
        <v>1.0</v>
      </c>
    </row>
    <row r="6">
      <c r="A6" s="7"/>
      <c r="B6" s="7"/>
    </row>
    <row r="7">
      <c r="A7" s="8" t="s">
        <v>5</v>
      </c>
      <c r="B7" s="8">
        <v>0.5</v>
      </c>
    </row>
    <row r="9">
      <c r="A9" s="8" t="s">
        <v>6</v>
      </c>
      <c r="B9" s="8" t="s">
        <v>7</v>
      </c>
      <c r="C9" s="8" t="s">
        <v>8</v>
      </c>
      <c r="D9" s="8" t="s">
        <v>9</v>
      </c>
    </row>
    <row r="10">
      <c r="A10" s="8" t="s">
        <v>10</v>
      </c>
      <c r="B10" s="8" t="s">
        <v>11</v>
      </c>
    </row>
    <row r="16">
      <c r="A16" s="8" t="s">
        <v>12</v>
      </c>
    </row>
    <row r="17">
      <c r="A17" s="9" t="s">
        <v>13</v>
      </c>
      <c r="B17" s="9" t="s">
        <v>14</v>
      </c>
      <c r="C17" s="9" t="s">
        <v>15</v>
      </c>
      <c r="D17" s="9" t="s">
        <v>16</v>
      </c>
      <c r="E17" s="10" t="s">
        <v>17</v>
      </c>
      <c r="F17" s="10" t="s">
        <v>18</v>
      </c>
      <c r="G17" s="10" t="s">
        <v>19</v>
      </c>
      <c r="H17" s="10" t="s">
        <v>20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4" t="s">
        <v>463</v>
      </c>
      <c r="B1" s="74" t="s">
        <v>464</v>
      </c>
      <c r="C1" s="74" t="s">
        <v>465</v>
      </c>
      <c r="D1" s="74" t="s">
        <v>466</v>
      </c>
      <c r="E1" s="74" t="s">
        <v>467</v>
      </c>
      <c r="F1" s="74" t="s">
        <v>468</v>
      </c>
      <c r="G1" s="74" t="s">
        <v>469</v>
      </c>
    </row>
    <row r="2">
      <c r="A2" s="74" t="s">
        <v>470</v>
      </c>
      <c r="B2" s="74" t="s">
        <v>471</v>
      </c>
      <c r="C2" s="75">
        <v>0.9256</v>
      </c>
      <c r="D2" s="75">
        <v>0.4375</v>
      </c>
      <c r="E2" s="75">
        <v>0.5942</v>
      </c>
      <c r="F2" s="74" t="s">
        <v>13</v>
      </c>
      <c r="G2" s="74" t="s">
        <v>315</v>
      </c>
    </row>
    <row r="3">
      <c r="A3" s="74" t="s">
        <v>470</v>
      </c>
      <c r="B3" s="74" t="s">
        <v>471</v>
      </c>
      <c r="C3" s="75">
        <v>0.9167</v>
      </c>
      <c r="D3" s="75">
        <v>0.4615</v>
      </c>
      <c r="E3" s="75">
        <v>0.6139</v>
      </c>
      <c r="F3" s="74" t="s">
        <v>14</v>
      </c>
      <c r="G3" s="74" t="s">
        <v>315</v>
      </c>
    </row>
    <row r="4">
      <c r="A4" s="74" t="s">
        <v>470</v>
      </c>
      <c r="B4" s="74" t="s">
        <v>471</v>
      </c>
      <c r="C4" s="75">
        <v>0.8333</v>
      </c>
      <c r="D4" s="75">
        <v>0.4688</v>
      </c>
      <c r="E4" s="75">
        <v>0.6</v>
      </c>
      <c r="F4" s="74" t="s">
        <v>15</v>
      </c>
      <c r="G4" s="74" t="s">
        <v>315</v>
      </c>
    </row>
    <row r="5">
      <c r="A5" s="74" t="s">
        <v>470</v>
      </c>
      <c r="B5" s="74" t="s">
        <v>471</v>
      </c>
      <c r="C5" s="75">
        <v>0.8182</v>
      </c>
      <c r="D5" s="75">
        <v>0.413</v>
      </c>
      <c r="E5" s="75">
        <v>0.5489</v>
      </c>
      <c r="F5" s="74" t="s">
        <v>16</v>
      </c>
      <c r="G5" s="74" t="s">
        <v>315</v>
      </c>
    </row>
    <row r="6">
      <c r="A6" s="74" t="s">
        <v>470</v>
      </c>
      <c r="B6" s="74" t="s">
        <v>471</v>
      </c>
      <c r="C6" s="75">
        <v>1.0</v>
      </c>
      <c r="D6" s="75">
        <v>0.25</v>
      </c>
      <c r="E6" s="75">
        <v>0.4</v>
      </c>
      <c r="F6" s="74" t="s">
        <v>17</v>
      </c>
      <c r="G6" s="74" t="s">
        <v>315</v>
      </c>
    </row>
    <row r="7">
      <c r="A7" s="74" t="s">
        <v>470</v>
      </c>
      <c r="B7" s="74" t="s">
        <v>471</v>
      </c>
      <c r="C7" s="75">
        <v>0.8571</v>
      </c>
      <c r="D7" s="75">
        <v>0.4</v>
      </c>
      <c r="E7" s="75">
        <v>0.5455</v>
      </c>
      <c r="F7" s="74" t="s">
        <v>18</v>
      </c>
      <c r="G7" s="74" t="s">
        <v>315</v>
      </c>
    </row>
    <row r="8">
      <c r="A8" s="74" t="s">
        <v>470</v>
      </c>
      <c r="B8" s="74" t="s">
        <v>471</v>
      </c>
      <c r="C8" s="75">
        <v>1.0</v>
      </c>
      <c r="D8" s="75">
        <v>0.2778</v>
      </c>
      <c r="E8" s="75">
        <v>0.4348</v>
      </c>
      <c r="F8" s="74" t="s">
        <v>19</v>
      </c>
      <c r="G8" s="74" t="s">
        <v>315</v>
      </c>
    </row>
    <row r="9">
      <c r="A9" s="74" t="s">
        <v>470</v>
      </c>
      <c r="B9" s="74" t="s">
        <v>471</v>
      </c>
      <c r="C9" s="75">
        <v>0.5625</v>
      </c>
      <c r="D9" s="75">
        <v>0.2895</v>
      </c>
      <c r="E9" s="75">
        <v>0.3823</v>
      </c>
      <c r="F9" s="74" t="s">
        <v>20</v>
      </c>
      <c r="G9" s="74" t="s">
        <v>315</v>
      </c>
    </row>
    <row r="10">
      <c r="A10" s="74" t="s">
        <v>470</v>
      </c>
      <c r="B10" s="74" t="s">
        <v>472</v>
      </c>
      <c r="C10" s="75">
        <v>0.8148</v>
      </c>
      <c r="D10" s="75">
        <v>0.3721</v>
      </c>
      <c r="E10" s="75">
        <v>0.5109</v>
      </c>
      <c r="F10" s="74" t="s">
        <v>13</v>
      </c>
      <c r="G10" s="74" t="s">
        <v>315</v>
      </c>
    </row>
    <row r="11">
      <c r="A11" s="74" t="s">
        <v>470</v>
      </c>
      <c r="B11" s="74" t="s">
        <v>472</v>
      </c>
      <c r="C11" s="75">
        <v>0.8261</v>
      </c>
      <c r="D11" s="75">
        <v>0.6304</v>
      </c>
      <c r="E11" s="75">
        <v>0.7151</v>
      </c>
      <c r="F11" s="74" t="s">
        <v>14</v>
      </c>
      <c r="G11" s="74" t="s">
        <v>315</v>
      </c>
    </row>
    <row r="12">
      <c r="A12" s="74" t="s">
        <v>470</v>
      </c>
      <c r="B12" s="74" t="s">
        <v>472</v>
      </c>
      <c r="C12" s="75">
        <v>0.6944</v>
      </c>
      <c r="D12" s="75">
        <v>0.5625</v>
      </c>
      <c r="E12" s="75">
        <v>0.6215</v>
      </c>
      <c r="F12" s="74" t="s">
        <v>15</v>
      </c>
      <c r="G12" s="74" t="s">
        <v>315</v>
      </c>
    </row>
    <row r="13">
      <c r="A13" s="74" t="s">
        <v>470</v>
      </c>
      <c r="B13" s="74" t="s">
        <v>472</v>
      </c>
      <c r="C13" s="75">
        <v>0.5</v>
      </c>
      <c r="D13" s="75">
        <v>0.4654</v>
      </c>
      <c r="E13" s="75">
        <v>0.4821</v>
      </c>
      <c r="F13" s="74" t="s">
        <v>16</v>
      </c>
      <c r="G13" s="74" t="s">
        <v>315</v>
      </c>
    </row>
    <row r="14">
      <c r="A14" s="74" t="s">
        <v>470</v>
      </c>
      <c r="B14" s="74" t="s">
        <v>472</v>
      </c>
      <c r="C14" s="75">
        <v>0.7</v>
      </c>
      <c r="D14" s="75">
        <v>0.23</v>
      </c>
      <c r="E14" s="75">
        <v>0.3462</v>
      </c>
      <c r="F14" s="74" t="s">
        <v>17</v>
      </c>
      <c r="G14" s="74" t="s">
        <v>315</v>
      </c>
    </row>
    <row r="15">
      <c r="A15" s="74" t="s">
        <v>470</v>
      </c>
      <c r="B15" s="74" t="s">
        <v>472</v>
      </c>
      <c r="C15" s="75">
        <v>0.3824</v>
      </c>
      <c r="D15" s="75">
        <v>0.2333</v>
      </c>
      <c r="E15" s="75">
        <v>0.2898</v>
      </c>
      <c r="F15" s="74" t="s">
        <v>18</v>
      </c>
      <c r="G15" s="74" t="s">
        <v>315</v>
      </c>
    </row>
    <row r="16">
      <c r="A16" s="74" t="s">
        <v>470</v>
      </c>
      <c r="B16" s="74" t="s">
        <v>472</v>
      </c>
      <c r="C16" s="75">
        <v>0.1316</v>
      </c>
      <c r="D16" s="75">
        <v>0.125</v>
      </c>
      <c r="E16" s="75">
        <v>0.1282</v>
      </c>
      <c r="F16" s="74" t="s">
        <v>19</v>
      </c>
      <c r="G16" s="74" t="s">
        <v>315</v>
      </c>
    </row>
    <row r="17">
      <c r="A17" s="74" t="s">
        <v>470</v>
      </c>
      <c r="B17" s="74" t="s">
        <v>472</v>
      </c>
      <c r="C17" s="75">
        <v>0.413</v>
      </c>
      <c r="D17" s="75">
        <v>0.3125</v>
      </c>
      <c r="E17" s="75">
        <v>0.3558</v>
      </c>
      <c r="F17" s="74" t="s">
        <v>20</v>
      </c>
      <c r="G17" s="74" t="s">
        <v>315</v>
      </c>
    </row>
    <row r="18">
      <c r="A18" s="74" t="s">
        <v>470</v>
      </c>
      <c r="B18" s="74" t="s">
        <v>473</v>
      </c>
      <c r="C18" s="75">
        <v>0.6429</v>
      </c>
      <c r="D18" s="75">
        <v>0.25</v>
      </c>
      <c r="E18" s="75">
        <v>0.36</v>
      </c>
      <c r="F18" s="74" t="s">
        <v>13</v>
      </c>
      <c r="G18" s="74" t="s">
        <v>315</v>
      </c>
    </row>
    <row r="19">
      <c r="A19" s="74" t="s">
        <v>470</v>
      </c>
      <c r="B19" s="74" t="s">
        <v>473</v>
      </c>
      <c r="C19" s="75">
        <v>0.4167</v>
      </c>
      <c r="D19" s="75">
        <v>0.1316</v>
      </c>
      <c r="E19" s="75">
        <v>0.2</v>
      </c>
      <c r="F19" s="74" t="s">
        <v>14</v>
      </c>
      <c r="G19" s="74" t="s">
        <v>315</v>
      </c>
    </row>
    <row r="20">
      <c r="A20" s="74" t="s">
        <v>470</v>
      </c>
      <c r="B20" s="74" t="s">
        <v>473</v>
      </c>
      <c r="C20" s="75">
        <v>0.0</v>
      </c>
      <c r="D20" s="75">
        <v>0.0</v>
      </c>
      <c r="E20" s="75">
        <v>0.0</v>
      </c>
      <c r="F20" s="74" t="s">
        <v>15</v>
      </c>
      <c r="G20" s="74" t="s">
        <v>315</v>
      </c>
    </row>
    <row r="21">
      <c r="A21" s="74" t="s">
        <v>470</v>
      </c>
      <c r="B21" s="74" t="s">
        <v>473</v>
      </c>
      <c r="C21" s="75">
        <v>0.35</v>
      </c>
      <c r="D21" s="75">
        <v>0.1458</v>
      </c>
      <c r="E21" s="75">
        <v>0.2058</v>
      </c>
      <c r="F21" s="74" t="s">
        <v>16</v>
      </c>
      <c r="G21" s="74" t="s">
        <v>315</v>
      </c>
    </row>
    <row r="22">
      <c r="A22" s="74" t="s">
        <v>470</v>
      </c>
      <c r="B22" s="74" t="s">
        <v>473</v>
      </c>
      <c r="C22" s="75">
        <v>0.125</v>
      </c>
      <c r="D22" s="75">
        <v>0.0</v>
      </c>
      <c r="E22" s="75">
        <v>0.0</v>
      </c>
      <c r="F22" s="74" t="s">
        <v>17</v>
      </c>
      <c r="G22" s="74" t="s">
        <v>315</v>
      </c>
    </row>
    <row r="23">
      <c r="A23" s="74" t="s">
        <v>470</v>
      </c>
      <c r="B23" s="74" t="s">
        <v>473</v>
      </c>
      <c r="C23" s="75">
        <v>0.25</v>
      </c>
      <c r="D23" s="75">
        <v>0.0526</v>
      </c>
      <c r="E23" s="75">
        <v>0.0869</v>
      </c>
      <c r="F23" s="74" t="s">
        <v>18</v>
      </c>
      <c r="G23" s="74" t="s">
        <v>315</v>
      </c>
    </row>
    <row r="24">
      <c r="A24" s="74" t="s">
        <v>470</v>
      </c>
      <c r="B24" s="74" t="s">
        <v>473</v>
      </c>
      <c r="C24" s="75">
        <v>0.25</v>
      </c>
      <c r="D24" s="75">
        <v>0.075</v>
      </c>
      <c r="E24" s="75">
        <v>0.1154</v>
      </c>
      <c r="F24" s="74" t="s">
        <v>19</v>
      </c>
      <c r="G24" s="74" t="s">
        <v>315</v>
      </c>
    </row>
    <row r="25">
      <c r="A25" s="74" t="s">
        <v>470</v>
      </c>
      <c r="B25" s="74" t="s">
        <v>473</v>
      </c>
      <c r="C25" s="75">
        <v>0.0455</v>
      </c>
      <c r="D25" s="75">
        <v>0.0227</v>
      </c>
      <c r="E25" s="75">
        <v>0.0303</v>
      </c>
      <c r="F25" s="74" t="s">
        <v>20</v>
      </c>
      <c r="G25" s="74" t="s">
        <v>315</v>
      </c>
    </row>
    <row r="26">
      <c r="A26" s="74" t="s">
        <v>474</v>
      </c>
      <c r="B26" s="74" t="s">
        <v>471</v>
      </c>
      <c r="C26" s="75">
        <v>1.0</v>
      </c>
      <c r="D26" s="75">
        <v>0.4375</v>
      </c>
      <c r="E26" s="75">
        <v>0.6087</v>
      </c>
      <c r="F26" s="74" t="s">
        <v>13</v>
      </c>
      <c r="G26" s="74" t="s">
        <v>315</v>
      </c>
    </row>
    <row r="27">
      <c r="A27" s="74" t="s">
        <v>474</v>
      </c>
      <c r="B27" s="74" t="s">
        <v>471</v>
      </c>
      <c r="C27" s="75">
        <v>0.9286</v>
      </c>
      <c r="D27" s="75">
        <v>0.5769</v>
      </c>
      <c r="E27" s="75">
        <v>0.7117</v>
      </c>
      <c r="F27" s="74" t="s">
        <v>14</v>
      </c>
      <c r="G27" s="74" t="s">
        <v>315</v>
      </c>
    </row>
    <row r="28">
      <c r="A28" s="74" t="s">
        <v>474</v>
      </c>
      <c r="B28" s="74" t="s">
        <v>471</v>
      </c>
      <c r="C28" s="75">
        <v>1.0</v>
      </c>
      <c r="D28" s="75">
        <v>0.4375</v>
      </c>
      <c r="E28" s="75">
        <v>0.6087</v>
      </c>
      <c r="F28" s="74" t="s">
        <v>15</v>
      </c>
      <c r="G28" s="74" t="s">
        <v>315</v>
      </c>
    </row>
    <row r="29">
      <c r="A29" s="74" t="s">
        <v>474</v>
      </c>
      <c r="B29" s="74" t="s">
        <v>471</v>
      </c>
      <c r="C29" s="75">
        <v>1.0</v>
      </c>
      <c r="D29" s="75">
        <v>0.4565</v>
      </c>
      <c r="E29" s="75">
        <v>0.6268</v>
      </c>
      <c r="F29" s="74" t="s">
        <v>16</v>
      </c>
      <c r="G29" s="74" t="s">
        <v>315</v>
      </c>
    </row>
    <row r="30">
      <c r="A30" s="74" t="s">
        <v>474</v>
      </c>
      <c r="B30" s="74" t="s">
        <v>471</v>
      </c>
      <c r="C30" s="75">
        <v>1.0</v>
      </c>
      <c r="D30" s="75">
        <v>0.5313</v>
      </c>
      <c r="E30" s="75">
        <v>0.6939</v>
      </c>
      <c r="F30" s="74" t="s">
        <v>17</v>
      </c>
      <c r="G30" s="74" t="s">
        <v>315</v>
      </c>
    </row>
    <row r="31">
      <c r="A31" s="74" t="s">
        <v>474</v>
      </c>
      <c r="B31" s="74" t="s">
        <v>471</v>
      </c>
      <c r="C31" s="75">
        <v>0.875</v>
      </c>
      <c r="D31" s="75">
        <v>0.5333</v>
      </c>
      <c r="E31" s="75">
        <v>0.6627</v>
      </c>
      <c r="F31" s="74" t="s">
        <v>18</v>
      </c>
      <c r="G31" s="74" t="s">
        <v>315</v>
      </c>
    </row>
    <row r="32">
      <c r="A32" s="74" t="s">
        <v>474</v>
      </c>
      <c r="B32" s="74" t="s">
        <v>471</v>
      </c>
      <c r="C32" s="75">
        <v>0.8571</v>
      </c>
      <c r="D32" s="75">
        <v>0.3333</v>
      </c>
      <c r="E32" s="75">
        <v>0.48</v>
      </c>
      <c r="F32" s="74" t="s">
        <v>19</v>
      </c>
      <c r="G32" s="74" t="s">
        <v>315</v>
      </c>
    </row>
    <row r="33">
      <c r="A33" s="74" t="s">
        <v>474</v>
      </c>
      <c r="B33" s="74" t="s">
        <v>471</v>
      </c>
      <c r="C33" s="75">
        <v>1.0</v>
      </c>
      <c r="D33" s="75">
        <v>0.3421</v>
      </c>
      <c r="E33" s="75">
        <v>0.5098</v>
      </c>
      <c r="F33" s="74" t="s">
        <v>20</v>
      </c>
      <c r="G33" s="74" t="s">
        <v>315</v>
      </c>
    </row>
    <row r="34">
      <c r="A34" s="74" t="s">
        <v>474</v>
      </c>
      <c r="B34" s="74" t="s">
        <v>472</v>
      </c>
      <c r="C34" s="75">
        <v>0.9048</v>
      </c>
      <c r="D34" s="75">
        <v>0.3488</v>
      </c>
      <c r="E34" s="75">
        <v>0.5035</v>
      </c>
      <c r="F34" s="74" t="s">
        <v>13</v>
      </c>
      <c r="G34" s="74" t="s">
        <v>315</v>
      </c>
    </row>
    <row r="35">
      <c r="A35" s="74" t="s">
        <v>474</v>
      </c>
      <c r="B35" s="74" t="s">
        <v>472</v>
      </c>
      <c r="C35" s="75">
        <v>0.8</v>
      </c>
      <c r="D35" s="75">
        <v>0.587</v>
      </c>
      <c r="E35" s="75">
        <v>0.6771</v>
      </c>
      <c r="F35" s="74" t="s">
        <v>14</v>
      </c>
      <c r="G35" s="74" t="s">
        <v>315</v>
      </c>
    </row>
    <row r="36">
      <c r="A36" s="74" t="s">
        <v>474</v>
      </c>
      <c r="B36" s="74" t="s">
        <v>472</v>
      </c>
      <c r="C36" s="75">
        <v>0.75</v>
      </c>
      <c r="D36" s="75">
        <v>0.4167</v>
      </c>
      <c r="E36" s="75">
        <v>0.5357</v>
      </c>
      <c r="F36" s="74" t="s">
        <v>15</v>
      </c>
      <c r="G36" s="74" t="s">
        <v>315</v>
      </c>
    </row>
    <row r="37">
      <c r="A37" s="74" t="s">
        <v>474</v>
      </c>
      <c r="B37" s="74" t="s">
        <v>472</v>
      </c>
      <c r="C37" s="75">
        <v>0.6</v>
      </c>
      <c r="D37" s="75">
        <v>0.3077</v>
      </c>
      <c r="E37" s="75">
        <v>0.4068</v>
      </c>
      <c r="F37" s="74" t="s">
        <v>16</v>
      </c>
      <c r="G37" s="74" t="s">
        <v>315</v>
      </c>
    </row>
    <row r="38">
      <c r="A38" s="74" t="s">
        <v>474</v>
      </c>
      <c r="B38" s="74" t="s">
        <v>472</v>
      </c>
      <c r="C38" s="75">
        <v>0.7917</v>
      </c>
      <c r="D38" s="75">
        <v>0.32</v>
      </c>
      <c r="E38" s="75">
        <v>0.4558</v>
      </c>
      <c r="F38" s="74" t="s">
        <v>17</v>
      </c>
      <c r="G38" s="74" t="s">
        <v>315</v>
      </c>
    </row>
    <row r="39">
      <c r="A39" s="74" t="s">
        <v>474</v>
      </c>
      <c r="B39" s="74" t="s">
        <v>472</v>
      </c>
      <c r="C39" s="75">
        <v>0.6176</v>
      </c>
      <c r="D39" s="75">
        <v>0.3333</v>
      </c>
      <c r="E39" s="75">
        <v>0.433</v>
      </c>
      <c r="F39" s="74" t="s">
        <v>18</v>
      </c>
      <c r="G39" s="74" t="s">
        <v>315</v>
      </c>
    </row>
    <row r="40">
      <c r="A40" s="74" t="s">
        <v>474</v>
      </c>
      <c r="B40" s="74" t="s">
        <v>472</v>
      </c>
      <c r="C40" s="75">
        <v>0.5</v>
      </c>
      <c r="D40" s="75">
        <v>0.125</v>
      </c>
      <c r="E40" s="75">
        <v>0.2</v>
      </c>
      <c r="F40" s="74" t="s">
        <v>19</v>
      </c>
      <c r="G40" s="74" t="s">
        <v>315</v>
      </c>
    </row>
    <row r="41">
      <c r="A41" s="74" t="s">
        <v>474</v>
      </c>
      <c r="B41" s="74" t="s">
        <v>472</v>
      </c>
      <c r="C41" s="75">
        <v>0.5</v>
      </c>
      <c r="D41" s="75">
        <v>0.2031</v>
      </c>
      <c r="E41" s="75">
        <v>0.2889</v>
      </c>
      <c r="F41" s="74" t="s">
        <v>20</v>
      </c>
      <c r="G41" s="74" t="s">
        <v>315</v>
      </c>
    </row>
    <row r="42">
      <c r="A42" s="74" t="s">
        <v>474</v>
      </c>
      <c r="B42" s="74" t="s">
        <v>473</v>
      </c>
      <c r="C42" s="75">
        <v>0.8636</v>
      </c>
      <c r="D42" s="75">
        <v>0.3409</v>
      </c>
      <c r="E42" s="75">
        <v>0.4888</v>
      </c>
      <c r="F42" s="74" t="s">
        <v>13</v>
      </c>
      <c r="G42" s="74" t="s">
        <v>315</v>
      </c>
    </row>
    <row r="43">
      <c r="A43" s="74" t="s">
        <v>474</v>
      </c>
      <c r="B43" s="74" t="s">
        <v>473</v>
      </c>
      <c r="C43" s="75">
        <v>0.4643</v>
      </c>
      <c r="D43" s="75">
        <v>0.3421</v>
      </c>
      <c r="E43" s="75">
        <v>0.3939</v>
      </c>
      <c r="F43" s="74" t="s">
        <v>14</v>
      </c>
      <c r="G43" s="74" t="s">
        <v>315</v>
      </c>
    </row>
    <row r="44">
      <c r="A44" s="74" t="s">
        <v>474</v>
      </c>
      <c r="B44" s="74" t="s">
        <v>473</v>
      </c>
      <c r="C44" s="75">
        <v>0.5</v>
      </c>
      <c r="D44" s="75">
        <v>0.2143</v>
      </c>
      <c r="E44" s="75">
        <v>0.3</v>
      </c>
      <c r="F44" s="74" t="s">
        <v>15</v>
      </c>
      <c r="G44" s="74" t="s">
        <v>315</v>
      </c>
    </row>
    <row r="45">
      <c r="A45" s="74" t="s">
        <v>474</v>
      </c>
      <c r="B45" s="74" t="s">
        <v>473</v>
      </c>
      <c r="C45" s="75">
        <v>0.5</v>
      </c>
      <c r="D45" s="75">
        <v>0.2083</v>
      </c>
      <c r="E45" s="75">
        <v>0.2941</v>
      </c>
      <c r="F45" s="74" t="s">
        <v>16</v>
      </c>
      <c r="G45" s="74" t="s">
        <v>315</v>
      </c>
    </row>
    <row r="46">
      <c r="A46" s="74" t="s">
        <v>474</v>
      </c>
      <c r="B46" s="74" t="s">
        <v>473</v>
      </c>
      <c r="C46" s="75">
        <v>0.4</v>
      </c>
      <c r="D46" s="75">
        <v>0.23</v>
      </c>
      <c r="E46" s="75">
        <v>0.2921</v>
      </c>
      <c r="F46" s="74" t="s">
        <v>17</v>
      </c>
      <c r="G46" s="74" t="s">
        <v>315</v>
      </c>
    </row>
    <row r="47">
      <c r="A47" s="74" t="s">
        <v>474</v>
      </c>
      <c r="B47" s="74" t="s">
        <v>473</v>
      </c>
      <c r="C47" s="75">
        <v>0.3333</v>
      </c>
      <c r="D47" s="75">
        <v>0.1579</v>
      </c>
      <c r="E47" s="75">
        <v>0.2143</v>
      </c>
      <c r="F47" s="74" t="s">
        <v>18</v>
      </c>
      <c r="G47" s="74" t="s">
        <v>315</v>
      </c>
    </row>
    <row r="48">
      <c r="A48" s="74" t="s">
        <v>474</v>
      </c>
      <c r="B48" s="74" t="s">
        <v>473</v>
      </c>
      <c r="C48" s="75">
        <v>0.44</v>
      </c>
      <c r="D48" s="75">
        <v>0.2</v>
      </c>
      <c r="E48" s="75">
        <v>0.275</v>
      </c>
      <c r="F48" s="74" t="s">
        <v>19</v>
      </c>
      <c r="G48" s="74" t="s">
        <v>315</v>
      </c>
    </row>
    <row r="49">
      <c r="A49" s="74" t="s">
        <v>474</v>
      </c>
      <c r="B49" s="74" t="s">
        <v>473</v>
      </c>
      <c r="C49" s="75">
        <v>0.7123</v>
      </c>
      <c r="D49" s="75">
        <v>0.0455</v>
      </c>
      <c r="E49" s="75">
        <v>0.0855</v>
      </c>
      <c r="F49" s="74" t="s">
        <v>20</v>
      </c>
      <c r="G49" s="74" t="s">
        <v>315</v>
      </c>
    </row>
    <row r="50">
      <c r="A50" s="74" t="s">
        <v>475</v>
      </c>
      <c r="B50" s="74" t="s">
        <v>471</v>
      </c>
      <c r="C50" s="75">
        <v>1.0</v>
      </c>
      <c r="D50" s="75">
        <v>0.5313</v>
      </c>
      <c r="E50" s="75">
        <v>0.6939</v>
      </c>
      <c r="F50" s="74" t="s">
        <v>13</v>
      </c>
      <c r="G50" s="74" t="s">
        <v>315</v>
      </c>
    </row>
    <row r="51">
      <c r="A51" s="74" t="s">
        <v>475</v>
      </c>
      <c r="B51" s="74" t="s">
        <v>471</v>
      </c>
      <c r="C51" s="75">
        <v>1.0</v>
      </c>
      <c r="D51" s="75">
        <v>0.5</v>
      </c>
      <c r="E51" s="75">
        <v>0.6667</v>
      </c>
      <c r="F51" s="74" t="s">
        <v>14</v>
      </c>
      <c r="G51" s="74" t="s">
        <v>315</v>
      </c>
    </row>
    <row r="52">
      <c r="A52" s="74" t="s">
        <v>475</v>
      </c>
      <c r="B52" s="74" t="s">
        <v>471</v>
      </c>
      <c r="C52" s="75">
        <v>0.9</v>
      </c>
      <c r="D52" s="75">
        <v>0.5625</v>
      </c>
      <c r="E52" s="75">
        <v>0.6923</v>
      </c>
      <c r="F52" s="74" t="s">
        <v>15</v>
      </c>
      <c r="G52" s="74" t="s">
        <v>315</v>
      </c>
    </row>
    <row r="53">
      <c r="A53" s="74" t="s">
        <v>475</v>
      </c>
      <c r="B53" s="74" t="s">
        <v>471</v>
      </c>
      <c r="C53" s="75">
        <v>0.9444</v>
      </c>
      <c r="D53" s="75">
        <v>0.4348</v>
      </c>
      <c r="E53" s="75">
        <v>0.5954</v>
      </c>
      <c r="F53" s="74" t="s">
        <v>16</v>
      </c>
      <c r="G53" s="74" t="s">
        <v>315</v>
      </c>
    </row>
    <row r="54">
      <c r="A54" s="74" t="s">
        <v>475</v>
      </c>
      <c r="B54" s="74" t="s">
        <v>471</v>
      </c>
      <c r="C54" s="75">
        <v>1.0</v>
      </c>
      <c r="D54" s="75">
        <v>0.3125</v>
      </c>
      <c r="E54" s="75">
        <v>0.4762</v>
      </c>
      <c r="F54" s="74" t="s">
        <v>17</v>
      </c>
      <c r="G54" s="74" t="s">
        <v>315</v>
      </c>
    </row>
    <row r="55">
      <c r="A55" s="74" t="s">
        <v>475</v>
      </c>
      <c r="B55" s="74" t="s">
        <v>471</v>
      </c>
      <c r="C55" s="75">
        <v>1.0</v>
      </c>
      <c r="D55" s="75">
        <v>0.4333</v>
      </c>
      <c r="E55" s="75">
        <v>0.6047</v>
      </c>
      <c r="F55" s="74" t="s">
        <v>18</v>
      </c>
      <c r="G55" s="74" t="s">
        <v>315</v>
      </c>
    </row>
    <row r="56">
      <c r="A56" s="74" t="s">
        <v>475</v>
      </c>
      <c r="B56" s="74" t="s">
        <v>471</v>
      </c>
      <c r="C56" s="75">
        <v>0.9167</v>
      </c>
      <c r="D56" s="75">
        <v>0.3333</v>
      </c>
      <c r="E56" s="75">
        <v>0.4889</v>
      </c>
      <c r="F56" s="74" t="s">
        <v>19</v>
      </c>
      <c r="G56" s="74" t="s">
        <v>315</v>
      </c>
    </row>
    <row r="57">
      <c r="A57" s="74" t="s">
        <v>475</v>
      </c>
      <c r="B57" s="74" t="s">
        <v>471</v>
      </c>
      <c r="C57" s="75">
        <v>0.875</v>
      </c>
      <c r="D57" s="75">
        <v>0.3684</v>
      </c>
      <c r="E57" s="75">
        <v>0.5185</v>
      </c>
      <c r="F57" s="74" t="s">
        <v>20</v>
      </c>
      <c r="G57" s="74" t="s">
        <v>315</v>
      </c>
    </row>
    <row r="58">
      <c r="A58" s="74" t="s">
        <v>475</v>
      </c>
      <c r="B58" s="74" t="s">
        <v>472</v>
      </c>
      <c r="C58" s="75">
        <v>0.7115</v>
      </c>
      <c r="D58" s="75">
        <v>0.314</v>
      </c>
      <c r="E58" s="75">
        <v>0.4357</v>
      </c>
      <c r="F58" s="74" t="s">
        <v>13</v>
      </c>
      <c r="G58" s="74" t="s">
        <v>315</v>
      </c>
    </row>
    <row r="59">
      <c r="A59" s="74" t="s">
        <v>475</v>
      </c>
      <c r="B59" s="74" t="s">
        <v>472</v>
      </c>
      <c r="C59" s="75">
        <v>0.8421</v>
      </c>
      <c r="D59" s="75">
        <v>0.5</v>
      </c>
      <c r="E59" s="75">
        <v>0.6274</v>
      </c>
      <c r="F59" s="74" t="s">
        <v>14</v>
      </c>
      <c r="G59" s="74" t="s">
        <v>315</v>
      </c>
    </row>
    <row r="60">
      <c r="A60" s="74" t="s">
        <v>475</v>
      </c>
      <c r="B60" s="74" t="s">
        <v>472</v>
      </c>
      <c r="C60" s="75">
        <v>0.6667</v>
      </c>
      <c r="D60" s="75">
        <v>0.2917</v>
      </c>
      <c r="E60" s="75">
        <v>0.4058</v>
      </c>
      <c r="F60" s="74" t="s">
        <v>15</v>
      </c>
      <c r="G60" s="74" t="s">
        <v>315</v>
      </c>
    </row>
    <row r="61">
      <c r="A61" s="74" t="s">
        <v>475</v>
      </c>
      <c r="B61" s="74" t="s">
        <v>472</v>
      </c>
      <c r="C61" s="75">
        <v>0.3846</v>
      </c>
      <c r="D61" s="75">
        <v>0.3269</v>
      </c>
      <c r="E61" s="75">
        <v>0.3534</v>
      </c>
      <c r="F61" s="74" t="s">
        <v>16</v>
      </c>
      <c r="G61" s="74" t="s">
        <v>315</v>
      </c>
    </row>
    <row r="62">
      <c r="A62" s="74" t="s">
        <v>475</v>
      </c>
      <c r="B62" s="74" t="s">
        <v>472</v>
      </c>
      <c r="C62" s="75">
        <v>0.7273</v>
      </c>
      <c r="D62" s="75">
        <v>0.2</v>
      </c>
      <c r="E62" s="75">
        <v>0.3137</v>
      </c>
      <c r="F62" s="74" t="s">
        <v>17</v>
      </c>
      <c r="G62" s="74" t="s">
        <v>315</v>
      </c>
    </row>
    <row r="63">
      <c r="A63" s="74" t="s">
        <v>475</v>
      </c>
      <c r="B63" s="74" t="s">
        <v>472</v>
      </c>
      <c r="C63" s="75">
        <v>0.4</v>
      </c>
      <c r="D63" s="75">
        <v>0.25</v>
      </c>
      <c r="E63" s="75">
        <v>0.3077</v>
      </c>
      <c r="F63" s="74" t="s">
        <v>18</v>
      </c>
      <c r="G63" s="74" t="s">
        <v>315</v>
      </c>
    </row>
    <row r="64">
      <c r="A64" s="74" t="s">
        <v>475</v>
      </c>
      <c r="B64" s="74" t="s">
        <v>472</v>
      </c>
      <c r="C64" s="75">
        <v>0.125</v>
      </c>
      <c r="D64" s="75">
        <v>0.0625</v>
      </c>
      <c r="E64" s="75">
        <v>0.0833</v>
      </c>
      <c r="F64" s="74" t="s">
        <v>19</v>
      </c>
      <c r="G64" s="74" t="s">
        <v>315</v>
      </c>
    </row>
    <row r="65">
      <c r="A65" s="74" t="s">
        <v>475</v>
      </c>
      <c r="B65" s="74" t="s">
        <v>472</v>
      </c>
      <c r="C65" s="75">
        <v>0.4412</v>
      </c>
      <c r="D65" s="75">
        <v>0.2656</v>
      </c>
      <c r="E65" s="75">
        <v>0.3316</v>
      </c>
      <c r="F65" s="74" t="s">
        <v>20</v>
      </c>
      <c r="G65" s="74" t="s">
        <v>315</v>
      </c>
    </row>
    <row r="66">
      <c r="A66" s="74" t="s">
        <v>475</v>
      </c>
      <c r="B66" s="74" t="s">
        <v>473</v>
      </c>
      <c r="C66" s="75">
        <v>0.6333</v>
      </c>
      <c r="D66" s="75">
        <v>0.3864</v>
      </c>
      <c r="E66" s="75">
        <v>0.48</v>
      </c>
      <c r="F66" s="74" t="s">
        <v>13</v>
      </c>
      <c r="G66" s="74" t="s">
        <v>315</v>
      </c>
    </row>
    <row r="67">
      <c r="A67" s="74" t="s">
        <v>475</v>
      </c>
      <c r="B67" s="74" t="s">
        <v>473</v>
      </c>
      <c r="C67" s="75">
        <v>0.5</v>
      </c>
      <c r="D67" s="75">
        <v>0.1579</v>
      </c>
      <c r="E67" s="75">
        <v>0.24</v>
      </c>
      <c r="F67" s="74" t="s">
        <v>14</v>
      </c>
      <c r="G67" s="74" t="s">
        <v>315</v>
      </c>
    </row>
    <row r="68">
      <c r="A68" s="74" t="s">
        <v>475</v>
      </c>
      <c r="B68" s="74" t="s">
        <v>473</v>
      </c>
      <c r="C68" s="75">
        <v>0.4</v>
      </c>
      <c r="D68" s="75">
        <v>0.1429</v>
      </c>
      <c r="E68" s="75">
        <v>0.2106</v>
      </c>
      <c r="F68" s="74" t="s">
        <v>15</v>
      </c>
      <c r="G68" s="74" t="s">
        <v>315</v>
      </c>
    </row>
    <row r="69">
      <c r="A69" s="74" t="s">
        <v>475</v>
      </c>
      <c r="B69" s="74" t="s">
        <v>473</v>
      </c>
      <c r="C69" s="75">
        <v>0.6</v>
      </c>
      <c r="D69" s="75">
        <v>0.2083</v>
      </c>
      <c r="E69" s="75">
        <v>0.3093</v>
      </c>
      <c r="F69" s="74" t="s">
        <v>16</v>
      </c>
      <c r="G69" s="74" t="s">
        <v>315</v>
      </c>
    </row>
    <row r="70">
      <c r="A70" s="74" t="s">
        <v>475</v>
      </c>
      <c r="B70" s="74" t="s">
        <v>473</v>
      </c>
      <c r="C70" s="75">
        <v>0.3333</v>
      </c>
      <c r="D70" s="75">
        <v>0.05</v>
      </c>
      <c r="E70" s="75">
        <v>0.087</v>
      </c>
      <c r="F70" s="74" t="s">
        <v>17</v>
      </c>
      <c r="G70" s="74" t="s">
        <v>315</v>
      </c>
    </row>
    <row r="71">
      <c r="A71" s="74" t="s">
        <v>475</v>
      </c>
      <c r="B71" s="74" t="s">
        <v>473</v>
      </c>
      <c r="C71" s="75">
        <v>0.5625</v>
      </c>
      <c r="D71" s="75">
        <v>0.2632</v>
      </c>
      <c r="E71" s="75">
        <v>0.3586</v>
      </c>
      <c r="F71" s="74" t="s">
        <v>18</v>
      </c>
      <c r="G71" s="74" t="s">
        <v>315</v>
      </c>
    </row>
    <row r="72">
      <c r="A72" s="74" t="s">
        <v>475</v>
      </c>
      <c r="B72" s="74" t="s">
        <v>473</v>
      </c>
      <c r="C72" s="75">
        <v>0.3333</v>
      </c>
      <c r="D72" s="75">
        <v>0.15</v>
      </c>
      <c r="E72" s="75">
        <v>0.2069</v>
      </c>
      <c r="F72" s="74" t="s">
        <v>19</v>
      </c>
      <c r="G72" s="74" t="s">
        <v>315</v>
      </c>
    </row>
    <row r="73">
      <c r="A73" s="74" t="s">
        <v>475</v>
      </c>
      <c r="B73" s="74" t="s">
        <v>473</v>
      </c>
      <c r="C73" s="75">
        <v>0.1333</v>
      </c>
      <c r="D73" s="75">
        <v>0.0682</v>
      </c>
      <c r="E73" s="75">
        <v>0.0902</v>
      </c>
      <c r="F73" s="74" t="s">
        <v>20</v>
      </c>
      <c r="G73" s="74" t="s">
        <v>315</v>
      </c>
    </row>
    <row r="74">
      <c r="A74" s="74" t="s">
        <v>476</v>
      </c>
      <c r="B74" s="74" t="s">
        <v>471</v>
      </c>
      <c r="C74" s="75">
        <v>0.9444</v>
      </c>
      <c r="D74" s="75">
        <v>0.5625</v>
      </c>
      <c r="E74" s="75">
        <v>0.7051</v>
      </c>
      <c r="F74" s="74" t="s">
        <v>13</v>
      </c>
      <c r="G74" s="74" t="s">
        <v>315</v>
      </c>
    </row>
    <row r="75">
      <c r="A75" s="74" t="s">
        <v>476</v>
      </c>
      <c r="B75" s="74" t="s">
        <v>471</v>
      </c>
      <c r="C75" s="75">
        <v>0.9167</v>
      </c>
      <c r="D75" s="75">
        <v>0.4375</v>
      </c>
      <c r="E75" s="75">
        <v>0.5923</v>
      </c>
      <c r="F75" s="74" t="s">
        <v>14</v>
      </c>
      <c r="G75" s="74" t="s">
        <v>315</v>
      </c>
    </row>
    <row r="76">
      <c r="A76" s="74" t="s">
        <v>476</v>
      </c>
      <c r="B76" s="74" t="s">
        <v>471</v>
      </c>
      <c r="C76" s="75">
        <v>0.875</v>
      </c>
      <c r="D76" s="75">
        <v>0.4688</v>
      </c>
      <c r="E76" s="75">
        <v>0.6105</v>
      </c>
      <c r="F76" s="74" t="s">
        <v>15</v>
      </c>
      <c r="G76" s="74" t="s">
        <v>315</v>
      </c>
    </row>
    <row r="77">
      <c r="A77" s="74" t="s">
        <v>476</v>
      </c>
      <c r="B77" s="74" t="s">
        <v>471</v>
      </c>
      <c r="C77" s="75">
        <v>0.8889</v>
      </c>
      <c r="D77" s="75">
        <v>0.3913</v>
      </c>
      <c r="E77" s="75">
        <v>0.5434</v>
      </c>
      <c r="F77" s="74" t="s">
        <v>16</v>
      </c>
      <c r="G77" s="74" t="s">
        <v>315</v>
      </c>
    </row>
    <row r="78">
      <c r="A78" s="74" t="s">
        <v>476</v>
      </c>
      <c r="B78" s="74" t="s">
        <v>471</v>
      </c>
      <c r="C78" s="75">
        <v>0.94</v>
      </c>
      <c r="D78" s="75">
        <v>0.53</v>
      </c>
      <c r="E78" s="75">
        <v>0.6778</v>
      </c>
      <c r="F78" s="74" t="s">
        <v>17</v>
      </c>
      <c r="G78" s="74" t="s">
        <v>315</v>
      </c>
    </row>
    <row r="79">
      <c r="A79" s="74" t="s">
        <v>476</v>
      </c>
      <c r="B79" s="74" t="s">
        <v>471</v>
      </c>
      <c r="C79" s="75">
        <v>0.9091</v>
      </c>
      <c r="D79" s="75">
        <v>0.6</v>
      </c>
      <c r="E79" s="75">
        <v>0.7229</v>
      </c>
      <c r="F79" s="74" t="s">
        <v>18</v>
      </c>
      <c r="G79" s="74" t="s">
        <v>315</v>
      </c>
    </row>
    <row r="80">
      <c r="A80" s="74" t="s">
        <v>476</v>
      </c>
      <c r="B80" s="74" t="s">
        <v>471</v>
      </c>
      <c r="C80" s="75">
        <v>0.7222</v>
      </c>
      <c r="D80" s="75">
        <v>0.5278</v>
      </c>
      <c r="E80" s="75">
        <v>0.6099</v>
      </c>
      <c r="F80" s="74" t="s">
        <v>19</v>
      </c>
      <c r="G80" s="74" t="s">
        <v>315</v>
      </c>
    </row>
    <row r="81">
      <c r="A81" s="74" t="s">
        <v>476</v>
      </c>
      <c r="B81" s="74" t="s">
        <v>471</v>
      </c>
      <c r="C81" s="75">
        <v>0.8571</v>
      </c>
      <c r="D81" s="75">
        <v>0.3947</v>
      </c>
      <c r="E81" s="75">
        <v>0.5405</v>
      </c>
      <c r="F81" s="74" t="s">
        <v>20</v>
      </c>
      <c r="G81" s="74" t="s">
        <v>315</v>
      </c>
    </row>
    <row r="82">
      <c r="A82" s="74" t="s">
        <v>476</v>
      </c>
      <c r="B82" s="74" t="s">
        <v>472</v>
      </c>
      <c r="C82" s="75">
        <v>0.8667</v>
      </c>
      <c r="D82" s="75">
        <v>0.5465</v>
      </c>
      <c r="E82" s="75">
        <v>0.6703</v>
      </c>
      <c r="F82" s="74" t="s">
        <v>13</v>
      </c>
      <c r="G82" s="74" t="s">
        <v>315</v>
      </c>
    </row>
    <row r="83">
      <c r="A83" s="74" t="s">
        <v>476</v>
      </c>
      <c r="B83" s="74" t="s">
        <v>472</v>
      </c>
      <c r="C83" s="75">
        <v>0.8182</v>
      </c>
      <c r="D83" s="75">
        <v>0.587</v>
      </c>
      <c r="E83" s="75">
        <v>0.6836</v>
      </c>
      <c r="F83" s="74" t="s">
        <v>14</v>
      </c>
      <c r="G83" s="74" t="s">
        <v>315</v>
      </c>
    </row>
    <row r="84">
      <c r="A84" s="74" t="s">
        <v>476</v>
      </c>
      <c r="B84" s="74" t="s">
        <v>472</v>
      </c>
      <c r="C84" s="75">
        <v>0.75</v>
      </c>
      <c r="D84" s="75">
        <v>0.5625</v>
      </c>
      <c r="E84" s="75">
        <v>0.6429</v>
      </c>
      <c r="F84" s="74" t="s">
        <v>15</v>
      </c>
      <c r="G84" s="74" t="s">
        <v>315</v>
      </c>
    </row>
    <row r="85">
      <c r="A85" s="74" t="s">
        <v>476</v>
      </c>
      <c r="B85" s="74" t="s">
        <v>472</v>
      </c>
      <c r="C85" s="75">
        <v>0.4444</v>
      </c>
      <c r="D85" s="75">
        <v>0.25</v>
      </c>
      <c r="E85" s="75">
        <v>0.32</v>
      </c>
      <c r="F85" s="74" t="s">
        <v>16</v>
      </c>
      <c r="G85" s="74" t="s">
        <v>315</v>
      </c>
    </row>
    <row r="86">
      <c r="A86" s="74" t="s">
        <v>476</v>
      </c>
      <c r="B86" s="74" t="s">
        <v>472</v>
      </c>
      <c r="C86" s="75">
        <v>0.75</v>
      </c>
      <c r="D86" s="75">
        <v>0.4</v>
      </c>
      <c r="E86" s="75">
        <v>0.5217</v>
      </c>
      <c r="F86" s="74" t="s">
        <v>17</v>
      </c>
      <c r="G86" s="74" t="s">
        <v>315</v>
      </c>
    </row>
    <row r="87">
      <c r="A87" s="74" t="s">
        <v>476</v>
      </c>
      <c r="B87" s="74" t="s">
        <v>472</v>
      </c>
      <c r="C87" s="75">
        <v>0.4583</v>
      </c>
      <c r="D87" s="75">
        <v>0.2333</v>
      </c>
      <c r="E87" s="75">
        <v>0.3092</v>
      </c>
      <c r="F87" s="74" t="s">
        <v>18</v>
      </c>
      <c r="G87" s="74" t="s">
        <v>315</v>
      </c>
    </row>
    <row r="88">
      <c r="A88" s="74" t="s">
        <v>476</v>
      </c>
      <c r="B88" s="74" t="s">
        <v>472</v>
      </c>
      <c r="C88" s="75">
        <v>0.4333</v>
      </c>
      <c r="D88" s="75">
        <v>0.0625</v>
      </c>
      <c r="E88" s="75">
        <v>0.1092</v>
      </c>
      <c r="F88" s="74" t="s">
        <v>19</v>
      </c>
      <c r="G88" s="74" t="s">
        <v>315</v>
      </c>
    </row>
    <row r="89">
      <c r="A89" s="74" t="s">
        <v>476</v>
      </c>
      <c r="B89" s="74" t="s">
        <v>472</v>
      </c>
      <c r="C89" s="75">
        <v>0.413</v>
      </c>
      <c r="D89" s="75">
        <v>0.2344</v>
      </c>
      <c r="E89" s="75">
        <v>0.2991</v>
      </c>
      <c r="F89" s="74" t="s">
        <v>20</v>
      </c>
      <c r="G89" s="74" t="s">
        <v>315</v>
      </c>
    </row>
    <row r="90">
      <c r="A90" s="74" t="s">
        <v>476</v>
      </c>
      <c r="B90" s="74" t="s">
        <v>473</v>
      </c>
      <c r="C90" s="75">
        <v>0.9091</v>
      </c>
      <c r="D90" s="75">
        <v>0.4091</v>
      </c>
      <c r="E90" s="75">
        <v>0.5643</v>
      </c>
      <c r="F90" s="74" t="s">
        <v>13</v>
      </c>
      <c r="G90" s="74" t="s">
        <v>315</v>
      </c>
    </row>
    <row r="91">
      <c r="A91" s="74" t="s">
        <v>476</v>
      </c>
      <c r="B91" s="74" t="s">
        <v>473</v>
      </c>
      <c r="C91" s="75">
        <v>0.75</v>
      </c>
      <c r="D91" s="75">
        <v>0.2632</v>
      </c>
      <c r="E91" s="75">
        <v>0.3897</v>
      </c>
      <c r="F91" s="74" t="s">
        <v>14</v>
      </c>
      <c r="G91" s="74" t="s">
        <v>315</v>
      </c>
    </row>
    <row r="92">
      <c r="A92" s="74" t="s">
        <v>476</v>
      </c>
      <c r="B92" s="74" t="s">
        <v>473</v>
      </c>
      <c r="C92" s="75">
        <v>0.4167</v>
      </c>
      <c r="D92" s="75">
        <v>0.2381</v>
      </c>
      <c r="E92" s="75">
        <v>0.303</v>
      </c>
      <c r="F92" s="74" t="s">
        <v>15</v>
      </c>
      <c r="G92" s="74" t="s">
        <v>315</v>
      </c>
    </row>
    <row r="93">
      <c r="A93" s="74" t="s">
        <v>476</v>
      </c>
      <c r="B93" s="74" t="s">
        <v>473</v>
      </c>
      <c r="C93" s="75">
        <v>0.5</v>
      </c>
      <c r="D93" s="75">
        <v>0.1667</v>
      </c>
      <c r="E93" s="75">
        <v>0.25</v>
      </c>
      <c r="F93" s="74" t="s">
        <v>16</v>
      </c>
      <c r="G93" s="74" t="s">
        <v>315</v>
      </c>
    </row>
    <row r="94">
      <c r="A94" s="74" t="s">
        <v>476</v>
      </c>
      <c r="B94" s="74" t="s">
        <v>473</v>
      </c>
      <c r="C94" s="75">
        <v>0.36</v>
      </c>
      <c r="D94" s="75">
        <v>0.2</v>
      </c>
      <c r="E94" s="75">
        <v>0.2571</v>
      </c>
      <c r="F94" s="74" t="s">
        <v>17</v>
      </c>
      <c r="G94" s="74" t="s">
        <v>315</v>
      </c>
    </row>
    <row r="95">
      <c r="A95" s="74" t="s">
        <v>476</v>
      </c>
      <c r="B95" s="74" t="s">
        <v>473</v>
      </c>
      <c r="C95" s="75">
        <v>0.5769</v>
      </c>
      <c r="D95" s="75">
        <v>0.1579</v>
      </c>
      <c r="E95" s="75">
        <v>0.2479</v>
      </c>
      <c r="F95" s="74" t="s">
        <v>18</v>
      </c>
      <c r="G95" s="74" t="s">
        <v>315</v>
      </c>
    </row>
    <row r="96">
      <c r="A96" s="74" t="s">
        <v>476</v>
      </c>
      <c r="B96" s="74" t="s">
        <v>473</v>
      </c>
      <c r="C96" s="75">
        <v>0.3333</v>
      </c>
      <c r="D96" s="75">
        <v>0.1</v>
      </c>
      <c r="E96" s="75">
        <v>0.1538</v>
      </c>
      <c r="F96" s="74" t="s">
        <v>19</v>
      </c>
      <c r="G96" s="74" t="s">
        <v>315</v>
      </c>
    </row>
    <row r="97">
      <c r="A97" s="74" t="s">
        <v>476</v>
      </c>
      <c r="B97" s="74" t="s">
        <v>473</v>
      </c>
      <c r="C97" s="75">
        <v>0.4091</v>
      </c>
      <c r="D97" s="75">
        <v>0.1136</v>
      </c>
      <c r="E97" s="75">
        <v>0.1779</v>
      </c>
      <c r="F97" s="74" t="s">
        <v>20</v>
      </c>
      <c r="G97" s="74" t="s">
        <v>315</v>
      </c>
    </row>
    <row r="98">
      <c r="A98" s="74" t="s">
        <v>477</v>
      </c>
      <c r="B98" s="74" t="s">
        <v>471</v>
      </c>
      <c r="C98" s="75">
        <v>0.875</v>
      </c>
      <c r="D98" s="75">
        <v>0.4688</v>
      </c>
      <c r="E98" s="75">
        <v>0.6105</v>
      </c>
      <c r="F98" s="74" t="s">
        <v>13</v>
      </c>
      <c r="G98" s="74" t="s">
        <v>315</v>
      </c>
    </row>
    <row r="99">
      <c r="A99" s="74" t="s">
        <v>477</v>
      </c>
      <c r="B99" s="74" t="s">
        <v>471</v>
      </c>
      <c r="C99" s="75">
        <v>0.8571</v>
      </c>
      <c r="D99" s="75">
        <v>0.4615</v>
      </c>
      <c r="E99" s="75">
        <v>0.6</v>
      </c>
      <c r="F99" s="74" t="s">
        <v>14</v>
      </c>
      <c r="G99" s="74" t="s">
        <v>315</v>
      </c>
    </row>
    <row r="100">
      <c r="A100" s="74" t="s">
        <v>477</v>
      </c>
      <c r="B100" s="74" t="s">
        <v>471</v>
      </c>
      <c r="C100" s="75">
        <v>0.7143</v>
      </c>
      <c r="D100" s="75">
        <v>0.375</v>
      </c>
      <c r="E100" s="75">
        <v>0.4918</v>
      </c>
      <c r="F100" s="74" t="s">
        <v>15</v>
      </c>
      <c r="G100" s="74" t="s">
        <v>315</v>
      </c>
    </row>
    <row r="101">
      <c r="A101" s="74" t="s">
        <v>477</v>
      </c>
      <c r="B101" s="74" t="s">
        <v>471</v>
      </c>
      <c r="C101" s="75">
        <v>0.9583</v>
      </c>
      <c r="D101" s="75">
        <v>0.6579</v>
      </c>
      <c r="E101" s="75">
        <v>0.7801</v>
      </c>
      <c r="F101" s="74" t="s">
        <v>16</v>
      </c>
      <c r="G101" s="74" t="s">
        <v>315</v>
      </c>
    </row>
    <row r="102">
      <c r="A102" s="74" t="s">
        <v>477</v>
      </c>
      <c r="B102" s="74" t="s">
        <v>471</v>
      </c>
      <c r="C102" s="75">
        <v>1.0</v>
      </c>
      <c r="D102" s="75">
        <v>0.4375</v>
      </c>
      <c r="E102" s="75">
        <v>0.6087</v>
      </c>
      <c r="F102" s="74" t="s">
        <v>17</v>
      </c>
      <c r="G102" s="74" t="s">
        <v>315</v>
      </c>
    </row>
    <row r="103">
      <c r="A103" s="74" t="s">
        <v>477</v>
      </c>
      <c r="B103" s="74" t="s">
        <v>471</v>
      </c>
      <c r="C103" s="75">
        <v>0.8889</v>
      </c>
      <c r="D103" s="75">
        <v>0.5333</v>
      </c>
      <c r="E103" s="75">
        <v>0.6667</v>
      </c>
      <c r="F103" s="74" t="s">
        <v>18</v>
      </c>
      <c r="G103" s="74" t="s">
        <v>315</v>
      </c>
    </row>
    <row r="104">
      <c r="A104" s="74" t="s">
        <v>477</v>
      </c>
      <c r="B104" s="74" t="s">
        <v>471</v>
      </c>
      <c r="C104" s="75">
        <v>1.0</v>
      </c>
      <c r="D104" s="75">
        <v>0.4167</v>
      </c>
      <c r="E104" s="75">
        <v>0.5882</v>
      </c>
      <c r="F104" s="74" t="s">
        <v>19</v>
      </c>
      <c r="G104" s="74" t="s">
        <v>315</v>
      </c>
    </row>
    <row r="105">
      <c r="A105" s="74" t="s">
        <v>477</v>
      </c>
      <c r="B105" s="74" t="s">
        <v>471</v>
      </c>
      <c r="C105" s="75">
        <v>0.6667</v>
      </c>
      <c r="D105" s="75">
        <v>0.3158</v>
      </c>
      <c r="E105" s="75">
        <v>0.4286</v>
      </c>
      <c r="F105" s="74" t="s">
        <v>20</v>
      </c>
      <c r="G105" s="74" t="s">
        <v>315</v>
      </c>
    </row>
    <row r="106">
      <c r="A106" s="74" t="s">
        <v>477</v>
      </c>
      <c r="B106" s="74" t="s">
        <v>472</v>
      </c>
      <c r="C106" s="75">
        <v>0.6471</v>
      </c>
      <c r="D106" s="75">
        <v>0.4767</v>
      </c>
      <c r="E106" s="75">
        <v>0.549</v>
      </c>
      <c r="F106" s="74" t="s">
        <v>13</v>
      </c>
      <c r="G106" s="74" t="s">
        <v>315</v>
      </c>
    </row>
    <row r="107">
      <c r="A107" s="74" t="s">
        <v>477</v>
      </c>
      <c r="B107" s="74" t="s">
        <v>472</v>
      </c>
      <c r="C107" s="75">
        <v>0.5484</v>
      </c>
      <c r="D107" s="75">
        <v>0.5652</v>
      </c>
      <c r="E107" s="75">
        <v>0.5567</v>
      </c>
      <c r="F107" s="74" t="s">
        <v>14</v>
      </c>
      <c r="G107" s="74" t="s">
        <v>315</v>
      </c>
    </row>
    <row r="108">
      <c r="A108" s="74" t="s">
        <v>477</v>
      </c>
      <c r="B108" s="74" t="s">
        <v>472</v>
      </c>
      <c r="C108" s="75">
        <v>0.5714</v>
      </c>
      <c r="D108" s="75">
        <v>0.3125</v>
      </c>
      <c r="E108" s="75">
        <v>0.404</v>
      </c>
      <c r="F108" s="74" t="s">
        <v>15</v>
      </c>
      <c r="G108" s="74" t="s">
        <v>315</v>
      </c>
    </row>
    <row r="109">
      <c r="A109" s="74" t="s">
        <v>477</v>
      </c>
      <c r="B109" s="74" t="s">
        <v>472</v>
      </c>
      <c r="C109" s="75">
        <v>0.3947</v>
      </c>
      <c r="D109" s="75">
        <v>0.2656</v>
      </c>
      <c r="E109" s="75">
        <v>0.3176</v>
      </c>
      <c r="F109" s="74" t="s">
        <v>16</v>
      </c>
      <c r="G109" s="74" t="s">
        <v>315</v>
      </c>
    </row>
    <row r="110">
      <c r="A110" s="74" t="s">
        <v>477</v>
      </c>
      <c r="B110" s="74" t="s">
        <v>472</v>
      </c>
      <c r="C110" s="75">
        <v>0.75</v>
      </c>
      <c r="D110" s="75">
        <v>0.2</v>
      </c>
      <c r="E110" s="75">
        <v>0.3158</v>
      </c>
      <c r="F110" s="74" t="s">
        <v>17</v>
      </c>
      <c r="G110" s="74" t="s">
        <v>315</v>
      </c>
    </row>
    <row r="111">
      <c r="A111" s="74" t="s">
        <v>477</v>
      </c>
      <c r="B111" s="74" t="s">
        <v>472</v>
      </c>
      <c r="C111" s="75">
        <v>0.5769</v>
      </c>
      <c r="D111" s="75">
        <v>0.2833</v>
      </c>
      <c r="E111" s="75">
        <v>0.38</v>
      </c>
      <c r="F111" s="74" t="s">
        <v>18</v>
      </c>
      <c r="G111" s="74" t="s">
        <v>315</v>
      </c>
    </row>
    <row r="112">
      <c r="A112" s="74" t="s">
        <v>477</v>
      </c>
      <c r="B112" s="74" t="s">
        <v>472</v>
      </c>
      <c r="C112" s="75">
        <v>0.3571</v>
      </c>
      <c r="D112" s="75">
        <v>0.125</v>
      </c>
      <c r="E112" s="75">
        <v>0.1852</v>
      </c>
      <c r="F112" s="74" t="s">
        <v>19</v>
      </c>
      <c r="G112" s="74" t="s">
        <v>315</v>
      </c>
    </row>
    <row r="113">
      <c r="A113" s="74" t="s">
        <v>477</v>
      </c>
      <c r="B113" s="74" t="s">
        <v>472</v>
      </c>
      <c r="C113" s="75">
        <v>0.2407</v>
      </c>
      <c r="D113" s="75">
        <v>0.2344</v>
      </c>
      <c r="E113" s="75">
        <v>0.2375</v>
      </c>
      <c r="F113" s="74" t="s">
        <v>20</v>
      </c>
      <c r="G113" s="74" t="s">
        <v>315</v>
      </c>
    </row>
    <row r="114">
      <c r="A114" s="74" t="s">
        <v>477</v>
      </c>
      <c r="B114" s="74" t="s">
        <v>473</v>
      </c>
      <c r="C114" s="75">
        <v>0.2857</v>
      </c>
      <c r="D114" s="75">
        <v>0.0909</v>
      </c>
      <c r="E114" s="75">
        <v>0.1379</v>
      </c>
      <c r="F114" s="74" t="s">
        <v>13</v>
      </c>
      <c r="G114" s="74" t="s">
        <v>315</v>
      </c>
    </row>
    <row r="115">
      <c r="A115" s="74" t="s">
        <v>477</v>
      </c>
      <c r="B115" s="74" t="s">
        <v>473</v>
      </c>
      <c r="C115" s="75">
        <v>0.0</v>
      </c>
      <c r="D115" s="75">
        <v>0.0</v>
      </c>
      <c r="E115" s="75">
        <v>0.0</v>
      </c>
      <c r="F115" s="74" t="s">
        <v>14</v>
      </c>
      <c r="G115" s="74" t="s">
        <v>315</v>
      </c>
    </row>
    <row r="116">
      <c r="A116" s="74" t="s">
        <v>477</v>
      </c>
      <c r="B116" s="74" t="s">
        <v>473</v>
      </c>
      <c r="C116" s="75">
        <v>0.3333</v>
      </c>
      <c r="D116" s="75">
        <v>0.1429</v>
      </c>
      <c r="E116" s="75">
        <v>0.2</v>
      </c>
      <c r="F116" s="74" t="s">
        <v>15</v>
      </c>
      <c r="G116" s="74" t="s">
        <v>315</v>
      </c>
    </row>
    <row r="117">
      <c r="A117" s="74" t="s">
        <v>477</v>
      </c>
      <c r="B117" s="74" t="s">
        <v>473</v>
      </c>
      <c r="C117" s="75">
        <v>0.5455</v>
      </c>
      <c r="D117" s="75">
        <v>0.2727</v>
      </c>
      <c r="E117" s="75">
        <v>0.3636</v>
      </c>
      <c r="F117" s="74" t="s">
        <v>16</v>
      </c>
      <c r="G117" s="74" t="s">
        <v>315</v>
      </c>
    </row>
    <row r="118">
      <c r="A118" s="74" t="s">
        <v>477</v>
      </c>
      <c r="B118" s="74" t="s">
        <v>473</v>
      </c>
      <c r="C118" s="75">
        <v>0.5</v>
      </c>
      <c r="D118" s="75">
        <v>0.125</v>
      </c>
      <c r="E118" s="75">
        <v>0.2</v>
      </c>
      <c r="F118" s="74" t="s">
        <v>17</v>
      </c>
      <c r="G118" s="74" t="s">
        <v>315</v>
      </c>
    </row>
    <row r="119">
      <c r="A119" s="74" t="s">
        <v>477</v>
      </c>
      <c r="B119" s="74" t="s">
        <v>473</v>
      </c>
      <c r="C119" s="75">
        <v>0.0714</v>
      </c>
      <c r="D119" s="75">
        <v>0.0263</v>
      </c>
      <c r="E119" s="75">
        <v>0.0385</v>
      </c>
      <c r="F119" s="74" t="s">
        <v>18</v>
      </c>
      <c r="G119" s="74" t="s">
        <v>315</v>
      </c>
    </row>
    <row r="120">
      <c r="A120" s="74" t="s">
        <v>477</v>
      </c>
      <c r="B120" s="74" t="s">
        <v>473</v>
      </c>
      <c r="C120" s="75">
        <v>0.0625</v>
      </c>
      <c r="D120" s="75">
        <v>0.025</v>
      </c>
      <c r="E120" s="75">
        <v>0.0357</v>
      </c>
      <c r="F120" s="74" t="s">
        <v>19</v>
      </c>
      <c r="G120" s="74" t="s">
        <v>315</v>
      </c>
    </row>
    <row r="121">
      <c r="A121" s="74" t="s">
        <v>477</v>
      </c>
      <c r="B121" s="74" t="s">
        <v>473</v>
      </c>
      <c r="C121" s="75">
        <v>0.1111</v>
      </c>
      <c r="D121" s="75">
        <v>0.0455</v>
      </c>
      <c r="E121" s="75">
        <v>0.0645</v>
      </c>
      <c r="F121" s="74" t="s">
        <v>20</v>
      </c>
      <c r="G121" s="74" t="s">
        <v>315</v>
      </c>
    </row>
    <row r="122">
      <c r="A122" s="74" t="s">
        <v>470</v>
      </c>
      <c r="B122" s="74" t="s">
        <v>471</v>
      </c>
      <c r="C122" s="75">
        <v>1.0</v>
      </c>
      <c r="D122" s="75">
        <v>0.4375</v>
      </c>
      <c r="E122" s="75">
        <v>0.6087</v>
      </c>
      <c r="F122" s="74" t="s">
        <v>13</v>
      </c>
      <c r="G122" s="74" t="s">
        <v>478</v>
      </c>
    </row>
    <row r="123">
      <c r="A123" s="74" t="s">
        <v>470</v>
      </c>
      <c r="B123" s="74" t="s">
        <v>471</v>
      </c>
      <c r="C123" s="75">
        <v>0.9286</v>
      </c>
      <c r="D123" s="75">
        <v>0.6154</v>
      </c>
      <c r="E123" s="75">
        <v>0.7402</v>
      </c>
      <c r="F123" s="74" t="s">
        <v>14</v>
      </c>
      <c r="G123" s="74" t="s">
        <v>478</v>
      </c>
    </row>
    <row r="124">
      <c r="A124" s="74" t="s">
        <v>470</v>
      </c>
      <c r="B124" s="74" t="s">
        <v>471</v>
      </c>
      <c r="C124" s="75">
        <v>0.8636</v>
      </c>
      <c r="D124" s="75">
        <v>0.625</v>
      </c>
      <c r="E124" s="75">
        <v>0.7252</v>
      </c>
      <c r="F124" s="74" t="s">
        <v>15</v>
      </c>
      <c r="G124" s="74" t="s">
        <v>478</v>
      </c>
    </row>
    <row r="125">
      <c r="A125" s="74" t="s">
        <v>470</v>
      </c>
      <c r="B125" s="74" t="s">
        <v>471</v>
      </c>
      <c r="C125" s="75">
        <v>1.0</v>
      </c>
      <c r="D125" s="75">
        <v>0.2826</v>
      </c>
      <c r="E125" s="75">
        <v>0.4407</v>
      </c>
      <c r="F125" s="74" t="s">
        <v>16</v>
      </c>
      <c r="G125" s="74" t="s">
        <v>478</v>
      </c>
    </row>
    <row r="126">
      <c r="A126" s="74" t="s">
        <v>470</v>
      </c>
      <c r="B126" s="74" t="s">
        <v>471</v>
      </c>
      <c r="C126" s="75">
        <v>0.8571</v>
      </c>
      <c r="D126" s="75">
        <v>0.3438</v>
      </c>
      <c r="E126" s="75">
        <v>0.4907</v>
      </c>
      <c r="F126" s="74" t="s">
        <v>17</v>
      </c>
      <c r="G126" s="74" t="s">
        <v>478</v>
      </c>
    </row>
    <row r="127">
      <c r="A127" s="74" t="s">
        <v>470</v>
      </c>
      <c r="B127" s="74" t="s">
        <v>471</v>
      </c>
      <c r="C127" s="75">
        <v>0.9</v>
      </c>
      <c r="D127" s="75">
        <v>0.3333</v>
      </c>
      <c r="E127" s="75">
        <v>0.4865</v>
      </c>
      <c r="F127" s="74" t="s">
        <v>18</v>
      </c>
      <c r="G127" s="74" t="s">
        <v>478</v>
      </c>
    </row>
    <row r="128">
      <c r="A128" s="74" t="s">
        <v>470</v>
      </c>
      <c r="B128" s="74" t="s">
        <v>471</v>
      </c>
      <c r="C128" s="75">
        <v>0.7143</v>
      </c>
      <c r="D128" s="75">
        <v>0.2778</v>
      </c>
      <c r="E128" s="75">
        <v>0.4</v>
      </c>
      <c r="F128" s="74" t="s">
        <v>19</v>
      </c>
      <c r="G128" s="74" t="s">
        <v>478</v>
      </c>
    </row>
    <row r="129">
      <c r="A129" s="74" t="s">
        <v>470</v>
      </c>
      <c r="B129" s="74" t="s">
        <v>471</v>
      </c>
      <c r="C129" s="75">
        <v>0.75</v>
      </c>
      <c r="D129" s="75">
        <v>0.3684</v>
      </c>
      <c r="E129" s="75">
        <v>0.4941</v>
      </c>
      <c r="F129" s="74" t="s">
        <v>20</v>
      </c>
      <c r="G129" s="74" t="s">
        <v>478</v>
      </c>
    </row>
    <row r="130">
      <c r="A130" s="74" t="s">
        <v>470</v>
      </c>
      <c r="B130" s="74" t="s">
        <v>472</v>
      </c>
      <c r="C130" s="75">
        <v>0.9091</v>
      </c>
      <c r="D130" s="75">
        <v>0.2442</v>
      </c>
      <c r="E130" s="75">
        <v>0.385</v>
      </c>
      <c r="F130" s="74" t="s">
        <v>13</v>
      </c>
      <c r="G130" s="74" t="s">
        <v>478</v>
      </c>
    </row>
    <row r="131">
      <c r="A131" s="74" t="s">
        <v>470</v>
      </c>
      <c r="B131" s="74" t="s">
        <v>472</v>
      </c>
      <c r="C131" s="75">
        <v>0.8958</v>
      </c>
      <c r="D131" s="75">
        <v>0.8261</v>
      </c>
      <c r="E131" s="75">
        <v>0.8595</v>
      </c>
      <c r="F131" s="74" t="s">
        <v>14</v>
      </c>
      <c r="G131" s="74" t="s">
        <v>478</v>
      </c>
    </row>
    <row r="132">
      <c r="A132" s="74" t="s">
        <v>470</v>
      </c>
      <c r="B132" s="74" t="s">
        <v>472</v>
      </c>
      <c r="C132" s="75">
        <v>0.3485</v>
      </c>
      <c r="D132" s="75">
        <v>0.3958</v>
      </c>
      <c r="E132" s="75">
        <v>0.3707</v>
      </c>
      <c r="F132" s="74" t="s">
        <v>15</v>
      </c>
      <c r="G132" s="74" t="s">
        <v>478</v>
      </c>
    </row>
    <row r="133">
      <c r="A133" s="74" t="s">
        <v>470</v>
      </c>
      <c r="B133" s="74" t="s">
        <v>472</v>
      </c>
      <c r="C133" s="75">
        <v>0.3</v>
      </c>
      <c r="D133" s="75">
        <v>0.1731</v>
      </c>
      <c r="E133" s="75">
        <v>0.2195</v>
      </c>
      <c r="F133" s="74" t="s">
        <v>16</v>
      </c>
      <c r="G133" s="74" t="s">
        <v>478</v>
      </c>
    </row>
    <row r="134">
      <c r="A134" s="74" t="s">
        <v>470</v>
      </c>
      <c r="B134" s="74" t="s">
        <v>472</v>
      </c>
      <c r="C134" s="75">
        <v>0.4833</v>
      </c>
      <c r="D134" s="75">
        <v>0.42</v>
      </c>
      <c r="E134" s="75">
        <v>0.4494</v>
      </c>
      <c r="F134" s="74" t="s">
        <v>17</v>
      </c>
      <c r="G134" s="74" t="s">
        <v>478</v>
      </c>
    </row>
    <row r="135">
      <c r="A135" s="74" t="s">
        <v>470</v>
      </c>
      <c r="B135" s="74" t="s">
        <v>472</v>
      </c>
      <c r="C135" s="75">
        <v>0.3235</v>
      </c>
      <c r="D135" s="75">
        <v>0.1833</v>
      </c>
      <c r="E135" s="75">
        <v>0.234</v>
      </c>
      <c r="F135" s="74" t="s">
        <v>18</v>
      </c>
      <c r="G135" s="74" t="s">
        <v>478</v>
      </c>
    </row>
    <row r="136">
      <c r="A136" s="74" t="s">
        <v>470</v>
      </c>
      <c r="B136" s="74" t="s">
        <v>472</v>
      </c>
      <c r="C136" s="75">
        <v>0.1</v>
      </c>
      <c r="D136" s="75">
        <v>0.0625</v>
      </c>
      <c r="E136" s="75">
        <v>0.0769</v>
      </c>
      <c r="F136" s="74" t="s">
        <v>19</v>
      </c>
      <c r="G136" s="74" t="s">
        <v>478</v>
      </c>
    </row>
    <row r="137">
      <c r="A137" s="74" t="s">
        <v>470</v>
      </c>
      <c r="B137" s="74" t="s">
        <v>472</v>
      </c>
      <c r="C137" s="75">
        <v>0.5179</v>
      </c>
      <c r="D137" s="75">
        <v>0.4219</v>
      </c>
      <c r="E137" s="75">
        <v>0.465</v>
      </c>
      <c r="F137" s="74" t="s">
        <v>20</v>
      </c>
      <c r="G137" s="74" t="s">
        <v>478</v>
      </c>
    </row>
    <row r="138">
      <c r="A138" s="74" t="s">
        <v>470</v>
      </c>
      <c r="B138" s="74" t="s">
        <v>473</v>
      </c>
      <c r="C138" s="75">
        <v>0.2143</v>
      </c>
      <c r="D138" s="75">
        <v>0.0682</v>
      </c>
      <c r="E138" s="75">
        <v>0.1034</v>
      </c>
      <c r="F138" s="74" t="s">
        <v>13</v>
      </c>
      <c r="G138" s="74" t="s">
        <v>478</v>
      </c>
    </row>
    <row r="139">
      <c r="A139" s="74" t="s">
        <v>470</v>
      </c>
      <c r="B139" s="74" t="s">
        <v>473</v>
      </c>
      <c r="C139" s="75">
        <v>0.0714</v>
      </c>
      <c r="D139" s="75">
        <v>0.0526</v>
      </c>
      <c r="E139" s="75">
        <v>0.0606</v>
      </c>
      <c r="F139" s="74" t="s">
        <v>14</v>
      </c>
      <c r="G139" s="74" t="s">
        <v>478</v>
      </c>
    </row>
    <row r="140">
      <c r="A140" s="74" t="s">
        <v>470</v>
      </c>
      <c r="B140" s="74" t="s">
        <v>473</v>
      </c>
      <c r="C140" s="75">
        <v>0.3333</v>
      </c>
      <c r="D140" s="75">
        <v>0.1429</v>
      </c>
      <c r="E140" s="75">
        <v>0.2</v>
      </c>
      <c r="F140" s="74" t="s">
        <v>15</v>
      </c>
      <c r="G140" s="74" t="s">
        <v>478</v>
      </c>
    </row>
    <row r="141">
      <c r="A141" s="74" t="s">
        <v>470</v>
      </c>
      <c r="B141" s="74" t="s">
        <v>473</v>
      </c>
      <c r="C141" s="75">
        <v>0.5</v>
      </c>
      <c r="D141" s="75">
        <v>0.125</v>
      </c>
      <c r="E141" s="75">
        <v>0.2</v>
      </c>
      <c r="F141" s="74" t="s">
        <v>16</v>
      </c>
      <c r="G141" s="74" t="s">
        <v>478</v>
      </c>
    </row>
    <row r="142">
      <c r="A142" s="74" t="s">
        <v>470</v>
      </c>
      <c r="B142" s="74" t="s">
        <v>473</v>
      </c>
      <c r="C142" s="75">
        <v>0.0</v>
      </c>
      <c r="D142" s="75">
        <v>0.0</v>
      </c>
      <c r="E142" s="75">
        <v>0.0</v>
      </c>
      <c r="F142" s="74" t="s">
        <v>17</v>
      </c>
      <c r="G142" s="74" t="s">
        <v>478</v>
      </c>
    </row>
    <row r="143">
      <c r="A143" s="74" t="s">
        <v>470</v>
      </c>
      <c r="B143" s="74" t="s">
        <v>473</v>
      </c>
      <c r="C143" s="75">
        <v>0.1818</v>
      </c>
      <c r="D143" s="75">
        <v>0.1316</v>
      </c>
      <c r="E143" s="75">
        <v>0.1527</v>
      </c>
      <c r="F143" s="74" t="s">
        <v>18</v>
      </c>
      <c r="G143" s="74" t="s">
        <v>478</v>
      </c>
    </row>
    <row r="144">
      <c r="A144" s="74" t="s">
        <v>470</v>
      </c>
      <c r="B144" s="74" t="s">
        <v>473</v>
      </c>
      <c r="C144" s="75">
        <v>0.2083</v>
      </c>
      <c r="D144" s="75">
        <v>0.125</v>
      </c>
      <c r="E144" s="75">
        <v>0.1563</v>
      </c>
      <c r="F144" s="74" t="s">
        <v>19</v>
      </c>
      <c r="G144" s="74" t="s">
        <v>478</v>
      </c>
    </row>
    <row r="145">
      <c r="A145" s="74" t="s">
        <v>470</v>
      </c>
      <c r="B145" s="74" t="s">
        <v>473</v>
      </c>
      <c r="C145" s="75">
        <v>0.25</v>
      </c>
      <c r="D145" s="75">
        <v>0.0909</v>
      </c>
      <c r="E145" s="75">
        <v>0.1333</v>
      </c>
      <c r="F145" s="74" t="s">
        <v>20</v>
      </c>
      <c r="G145" s="74" t="s">
        <v>478</v>
      </c>
    </row>
    <row r="146">
      <c r="A146" s="74" t="s">
        <v>474</v>
      </c>
      <c r="B146" s="74" t="s">
        <v>471</v>
      </c>
      <c r="C146" s="75">
        <v>0.95</v>
      </c>
      <c r="D146" s="75">
        <v>0.5936</v>
      </c>
      <c r="E146" s="75">
        <v>0.7308</v>
      </c>
      <c r="F146" s="74" t="s">
        <v>13</v>
      </c>
      <c r="G146" s="74" t="s">
        <v>478</v>
      </c>
    </row>
    <row r="147">
      <c r="A147" s="74" t="s">
        <v>474</v>
      </c>
      <c r="B147" s="74" t="s">
        <v>471</v>
      </c>
      <c r="C147" s="75">
        <v>0.9286</v>
      </c>
      <c r="D147" s="75">
        <v>0.6153</v>
      </c>
      <c r="E147" s="75">
        <v>0.7402</v>
      </c>
      <c r="F147" s="74" t="s">
        <v>14</v>
      </c>
      <c r="G147" s="74" t="s">
        <v>478</v>
      </c>
    </row>
    <row r="148">
      <c r="A148" s="74" t="s">
        <v>474</v>
      </c>
      <c r="B148" s="74" t="s">
        <v>471</v>
      </c>
      <c r="C148" s="75">
        <v>1.0</v>
      </c>
      <c r="D148" s="75">
        <v>0.5938</v>
      </c>
      <c r="E148" s="75">
        <v>0.7451</v>
      </c>
      <c r="F148" s="74" t="s">
        <v>15</v>
      </c>
      <c r="G148" s="74" t="s">
        <v>478</v>
      </c>
    </row>
    <row r="149">
      <c r="A149" s="74" t="s">
        <v>474</v>
      </c>
      <c r="B149" s="74" t="s">
        <v>471</v>
      </c>
      <c r="C149" s="75">
        <v>1.0</v>
      </c>
      <c r="D149" s="75">
        <v>0.3478</v>
      </c>
      <c r="E149" s="75">
        <v>0.5161</v>
      </c>
      <c r="F149" s="74" t="s">
        <v>16</v>
      </c>
      <c r="G149" s="74" t="s">
        <v>478</v>
      </c>
    </row>
    <row r="150">
      <c r="A150" s="74" t="s">
        <v>474</v>
      </c>
      <c r="B150" s="74" t="s">
        <v>471</v>
      </c>
      <c r="C150" s="75">
        <v>0.9</v>
      </c>
      <c r="D150" s="75">
        <v>0.2813</v>
      </c>
      <c r="E150" s="75">
        <v>0.4286</v>
      </c>
      <c r="F150" s="74" t="s">
        <v>17</v>
      </c>
      <c r="G150" s="74" t="s">
        <v>478</v>
      </c>
    </row>
    <row r="151">
      <c r="A151" s="74" t="s">
        <v>474</v>
      </c>
      <c r="B151" s="74" t="s">
        <v>471</v>
      </c>
      <c r="C151" s="75">
        <v>0.85</v>
      </c>
      <c r="D151" s="75">
        <v>0.5667</v>
      </c>
      <c r="E151" s="75">
        <v>0.68</v>
      </c>
      <c r="F151" s="74" t="s">
        <v>18</v>
      </c>
      <c r="G151" s="74" t="s">
        <v>478</v>
      </c>
    </row>
    <row r="152">
      <c r="A152" s="74" t="s">
        <v>474</v>
      </c>
      <c r="B152" s="74" t="s">
        <v>471</v>
      </c>
      <c r="C152" s="75">
        <v>0.9545</v>
      </c>
      <c r="D152" s="75">
        <v>0.6944</v>
      </c>
      <c r="E152" s="75">
        <v>0.804</v>
      </c>
      <c r="F152" s="74" t="s">
        <v>19</v>
      </c>
      <c r="G152" s="74" t="s">
        <v>478</v>
      </c>
    </row>
    <row r="153">
      <c r="A153" s="74" t="s">
        <v>474</v>
      </c>
      <c r="B153" s="74" t="s">
        <v>471</v>
      </c>
      <c r="C153" s="75">
        <v>1.0</v>
      </c>
      <c r="D153" s="75">
        <v>0.3421</v>
      </c>
      <c r="E153" s="75">
        <v>0.5098</v>
      </c>
      <c r="F153" s="74" t="s">
        <v>20</v>
      </c>
      <c r="G153" s="74" t="s">
        <v>478</v>
      </c>
    </row>
    <row r="154">
      <c r="A154" s="74" t="s">
        <v>474</v>
      </c>
      <c r="B154" s="74" t="s">
        <v>472</v>
      </c>
      <c r="C154" s="75">
        <v>0.625</v>
      </c>
      <c r="D154" s="75">
        <v>0.5</v>
      </c>
      <c r="E154" s="75">
        <v>0.5556</v>
      </c>
      <c r="F154" s="74" t="s">
        <v>13</v>
      </c>
      <c r="G154" s="74" t="s">
        <v>478</v>
      </c>
    </row>
    <row r="155">
      <c r="A155" s="74" t="s">
        <v>474</v>
      </c>
      <c r="B155" s="74" t="s">
        <v>472</v>
      </c>
      <c r="C155" s="75">
        <v>0.8043</v>
      </c>
      <c r="D155" s="75">
        <v>0.7609</v>
      </c>
      <c r="E155" s="75">
        <v>0.782</v>
      </c>
      <c r="F155" s="74" t="s">
        <v>14</v>
      </c>
      <c r="G155" s="74" t="s">
        <v>478</v>
      </c>
    </row>
    <row r="156">
      <c r="A156" s="74" t="s">
        <v>474</v>
      </c>
      <c r="B156" s="74" t="s">
        <v>472</v>
      </c>
      <c r="C156" s="75">
        <v>0.9</v>
      </c>
      <c r="D156" s="75">
        <v>0.2917</v>
      </c>
      <c r="E156" s="75">
        <v>0.4406</v>
      </c>
      <c r="F156" s="74" t="s">
        <v>15</v>
      </c>
      <c r="G156" s="74" t="s">
        <v>478</v>
      </c>
    </row>
    <row r="157">
      <c r="A157" s="74" t="s">
        <v>474</v>
      </c>
      <c r="B157" s="74" t="s">
        <v>472</v>
      </c>
      <c r="C157" s="75">
        <v>0.375</v>
      </c>
      <c r="D157" s="75">
        <v>0.1923</v>
      </c>
      <c r="E157" s="75">
        <v>0.2542</v>
      </c>
      <c r="F157" s="74" t="s">
        <v>16</v>
      </c>
      <c r="G157" s="74" t="s">
        <v>478</v>
      </c>
    </row>
    <row r="158">
      <c r="A158" s="74" t="s">
        <v>474</v>
      </c>
      <c r="B158" s="74" t="s">
        <v>472</v>
      </c>
      <c r="C158" s="75">
        <v>0.5556</v>
      </c>
      <c r="D158" s="75">
        <v>0.2</v>
      </c>
      <c r="E158" s="75">
        <v>0.2941</v>
      </c>
      <c r="F158" s="74" t="s">
        <v>17</v>
      </c>
      <c r="G158" s="74" t="s">
        <v>478</v>
      </c>
    </row>
    <row r="159">
      <c r="A159" s="74" t="s">
        <v>474</v>
      </c>
      <c r="B159" s="74" t="s">
        <v>472</v>
      </c>
      <c r="C159" s="75">
        <v>0.2931</v>
      </c>
      <c r="D159" s="75">
        <v>0.3167</v>
      </c>
      <c r="E159" s="75">
        <v>0.3044</v>
      </c>
      <c r="F159" s="74" t="s">
        <v>18</v>
      </c>
      <c r="G159" s="74" t="s">
        <v>478</v>
      </c>
    </row>
    <row r="160">
      <c r="A160" s="74" t="s">
        <v>474</v>
      </c>
      <c r="B160" s="74" t="s">
        <v>472</v>
      </c>
      <c r="C160" s="75">
        <v>0.5714</v>
      </c>
      <c r="D160" s="75">
        <v>0.125</v>
      </c>
      <c r="E160" s="75">
        <v>0.2051</v>
      </c>
      <c r="F160" s="74" t="s">
        <v>19</v>
      </c>
      <c r="G160" s="74" t="s">
        <v>478</v>
      </c>
    </row>
    <row r="161">
      <c r="A161" s="74" t="s">
        <v>474</v>
      </c>
      <c r="B161" s="74" t="s">
        <v>472</v>
      </c>
      <c r="C161" s="75">
        <v>0.4565</v>
      </c>
      <c r="D161" s="75">
        <v>0.2813</v>
      </c>
      <c r="E161" s="75">
        <v>0.3481</v>
      </c>
      <c r="F161" s="74" t="s">
        <v>20</v>
      </c>
      <c r="G161" s="74" t="s">
        <v>478</v>
      </c>
    </row>
    <row r="162">
      <c r="A162" s="74" t="s">
        <v>474</v>
      </c>
      <c r="B162" s="74" t="s">
        <v>473</v>
      </c>
      <c r="C162" s="75">
        <v>0.7273</v>
      </c>
      <c r="D162" s="75">
        <v>0.3182</v>
      </c>
      <c r="E162" s="75">
        <v>0.4427</v>
      </c>
      <c r="F162" s="74" t="s">
        <v>13</v>
      </c>
      <c r="G162" s="74" t="s">
        <v>478</v>
      </c>
    </row>
    <row r="163">
      <c r="A163" s="74" t="s">
        <v>474</v>
      </c>
      <c r="B163" s="74" t="s">
        <v>473</v>
      </c>
      <c r="C163" s="75">
        <v>0.6667</v>
      </c>
      <c r="D163" s="75">
        <v>0.2895</v>
      </c>
      <c r="E163" s="75">
        <v>0.4037</v>
      </c>
      <c r="F163" s="74" t="s">
        <v>14</v>
      </c>
      <c r="G163" s="74" t="s">
        <v>478</v>
      </c>
    </row>
    <row r="164">
      <c r="A164" s="74" t="s">
        <v>474</v>
      </c>
      <c r="B164" s="74" t="s">
        <v>473</v>
      </c>
      <c r="C164" s="75">
        <v>0.2917</v>
      </c>
      <c r="D164" s="75">
        <v>0.3095</v>
      </c>
      <c r="E164" s="75">
        <v>0.3003</v>
      </c>
      <c r="F164" s="74" t="s">
        <v>15</v>
      </c>
      <c r="G164" s="74" t="s">
        <v>478</v>
      </c>
    </row>
    <row r="165">
      <c r="A165" s="74" t="s">
        <v>474</v>
      </c>
      <c r="B165" s="74" t="s">
        <v>473</v>
      </c>
      <c r="C165" s="75">
        <v>0.1923</v>
      </c>
      <c r="D165" s="75">
        <v>0.1042</v>
      </c>
      <c r="E165" s="75">
        <v>0.1351</v>
      </c>
      <c r="F165" s="74" t="s">
        <v>16</v>
      </c>
      <c r="G165" s="74" t="s">
        <v>478</v>
      </c>
    </row>
    <row r="166">
      <c r="A166" s="74" t="s">
        <v>474</v>
      </c>
      <c r="B166" s="74" t="s">
        <v>473</v>
      </c>
      <c r="C166" s="75">
        <v>0.0333</v>
      </c>
      <c r="D166" s="75">
        <v>0.025</v>
      </c>
      <c r="E166" s="75">
        <v>0.0286</v>
      </c>
      <c r="F166" s="74" t="s">
        <v>17</v>
      </c>
      <c r="G166" s="74" t="s">
        <v>478</v>
      </c>
    </row>
    <row r="167">
      <c r="A167" s="74" t="s">
        <v>474</v>
      </c>
      <c r="B167" s="74" t="s">
        <v>473</v>
      </c>
      <c r="C167" s="75">
        <v>0.05</v>
      </c>
      <c r="D167" s="75">
        <v>0.0526</v>
      </c>
      <c r="E167" s="75">
        <v>0.0513</v>
      </c>
      <c r="F167" s="74" t="s">
        <v>18</v>
      </c>
      <c r="G167" s="74" t="s">
        <v>478</v>
      </c>
    </row>
    <row r="168">
      <c r="A168" s="74" t="s">
        <v>474</v>
      </c>
      <c r="B168" s="74" t="s">
        <v>473</v>
      </c>
      <c r="C168" s="75">
        <v>0.4167</v>
      </c>
      <c r="D168" s="75">
        <v>0.25</v>
      </c>
      <c r="E168" s="75">
        <v>0.3125</v>
      </c>
      <c r="F168" s="74" t="s">
        <v>19</v>
      </c>
      <c r="G168" s="74" t="s">
        <v>478</v>
      </c>
    </row>
    <row r="169">
      <c r="A169" s="74" t="s">
        <v>474</v>
      </c>
      <c r="B169" s="74" t="s">
        <v>473</v>
      </c>
      <c r="C169" s="75">
        <v>0.2222</v>
      </c>
      <c r="D169" s="75">
        <v>0.0909</v>
      </c>
      <c r="E169" s="75">
        <v>0.129</v>
      </c>
      <c r="F169" s="74" t="s">
        <v>20</v>
      </c>
      <c r="G169" s="74" t="s">
        <v>478</v>
      </c>
    </row>
    <row r="170">
      <c r="A170" s="74" t="s">
        <v>475</v>
      </c>
      <c r="B170" s="74" t="s">
        <v>471</v>
      </c>
      <c r="C170" s="75">
        <v>0.95</v>
      </c>
      <c r="D170" s="75">
        <v>0.5625</v>
      </c>
      <c r="E170" s="75">
        <v>0.7066</v>
      </c>
      <c r="F170" s="74" t="s">
        <v>13</v>
      </c>
      <c r="G170" s="74" t="s">
        <v>478</v>
      </c>
    </row>
    <row r="171">
      <c r="A171" s="74" t="s">
        <v>475</v>
      </c>
      <c r="B171" s="74" t="s">
        <v>471</v>
      </c>
      <c r="C171" s="75">
        <v>0.65</v>
      </c>
      <c r="D171" s="75">
        <v>0.6154</v>
      </c>
      <c r="E171" s="75">
        <v>0.6322</v>
      </c>
      <c r="F171" s="74" t="s">
        <v>14</v>
      </c>
      <c r="G171" s="74" t="s">
        <v>478</v>
      </c>
    </row>
    <row r="172">
      <c r="A172" s="74" t="s">
        <v>475</v>
      </c>
      <c r="B172" s="74" t="s">
        <v>471</v>
      </c>
      <c r="C172" s="75">
        <v>0.75</v>
      </c>
      <c r="D172" s="75">
        <v>0.5625</v>
      </c>
      <c r="E172" s="75">
        <v>0.6429</v>
      </c>
      <c r="F172" s="74" t="s">
        <v>15</v>
      </c>
      <c r="G172" s="74" t="s">
        <v>478</v>
      </c>
    </row>
    <row r="173">
      <c r="A173" s="74" t="s">
        <v>475</v>
      </c>
      <c r="B173" s="74" t="s">
        <v>471</v>
      </c>
      <c r="C173" s="75">
        <v>0.9091</v>
      </c>
      <c r="D173" s="75">
        <v>0.5</v>
      </c>
      <c r="E173" s="75">
        <v>0.6452</v>
      </c>
      <c r="F173" s="74" t="s">
        <v>16</v>
      </c>
      <c r="G173" s="74" t="s">
        <v>478</v>
      </c>
    </row>
    <row r="174">
      <c r="A174" s="74" t="s">
        <v>475</v>
      </c>
      <c r="B174" s="74" t="s">
        <v>471</v>
      </c>
      <c r="C174" s="75">
        <v>0.7727</v>
      </c>
      <c r="D174" s="75">
        <v>0.4375</v>
      </c>
      <c r="E174" s="75">
        <v>0.5587</v>
      </c>
      <c r="F174" s="74" t="s">
        <v>17</v>
      </c>
      <c r="G174" s="74" t="s">
        <v>478</v>
      </c>
    </row>
    <row r="175">
      <c r="A175" s="74" t="s">
        <v>475</v>
      </c>
      <c r="B175" s="74" t="s">
        <v>471</v>
      </c>
      <c r="C175" s="75">
        <v>0.9167</v>
      </c>
      <c r="D175" s="75">
        <v>0.6667</v>
      </c>
      <c r="E175" s="75">
        <v>0.7719</v>
      </c>
      <c r="F175" s="74" t="s">
        <v>18</v>
      </c>
      <c r="G175" s="74" t="s">
        <v>478</v>
      </c>
    </row>
    <row r="176">
      <c r="A176" s="74" t="s">
        <v>475</v>
      </c>
      <c r="B176" s="74" t="s">
        <v>471</v>
      </c>
      <c r="C176" s="75">
        <v>0.75</v>
      </c>
      <c r="D176" s="75">
        <v>0.6667</v>
      </c>
      <c r="E176" s="75">
        <v>0.7059</v>
      </c>
      <c r="F176" s="74" t="s">
        <v>19</v>
      </c>
      <c r="G176" s="74" t="s">
        <v>478</v>
      </c>
    </row>
    <row r="177">
      <c r="A177" s="74" t="s">
        <v>475</v>
      </c>
      <c r="B177" s="74" t="s">
        <v>471</v>
      </c>
      <c r="C177" s="75">
        <v>0.8571</v>
      </c>
      <c r="D177" s="75">
        <v>0.3684</v>
      </c>
      <c r="E177" s="75">
        <v>0.5153</v>
      </c>
      <c r="F177" s="74" t="s">
        <v>20</v>
      </c>
      <c r="G177" s="74" t="s">
        <v>478</v>
      </c>
    </row>
    <row r="178">
      <c r="A178" s="74" t="s">
        <v>475</v>
      </c>
      <c r="B178" s="74" t="s">
        <v>472</v>
      </c>
      <c r="C178" s="75">
        <v>0.6486</v>
      </c>
      <c r="D178" s="75">
        <v>0.3953</v>
      </c>
      <c r="E178" s="75">
        <v>0.4913</v>
      </c>
      <c r="F178" s="74" t="s">
        <v>13</v>
      </c>
      <c r="G178" s="74" t="s">
        <v>478</v>
      </c>
    </row>
    <row r="179">
      <c r="A179" s="74" t="s">
        <v>475</v>
      </c>
      <c r="B179" s="74" t="s">
        <v>472</v>
      </c>
      <c r="C179" s="75">
        <v>0.7391</v>
      </c>
      <c r="D179" s="75">
        <v>0.5</v>
      </c>
      <c r="E179" s="75">
        <v>0.5965</v>
      </c>
      <c r="F179" s="74" t="s">
        <v>14</v>
      </c>
      <c r="G179" s="74" t="s">
        <v>478</v>
      </c>
    </row>
    <row r="180">
      <c r="A180" s="74" t="s">
        <v>475</v>
      </c>
      <c r="B180" s="74" t="s">
        <v>472</v>
      </c>
      <c r="C180" s="75">
        <v>0.4375</v>
      </c>
      <c r="D180" s="75">
        <v>0.3125</v>
      </c>
      <c r="E180" s="75">
        <v>0.3646</v>
      </c>
      <c r="F180" s="74" t="s">
        <v>15</v>
      </c>
      <c r="G180" s="74" t="s">
        <v>478</v>
      </c>
    </row>
    <row r="181">
      <c r="A181" s="74" t="s">
        <v>475</v>
      </c>
      <c r="B181" s="74" t="s">
        <v>472</v>
      </c>
      <c r="C181" s="75">
        <v>0.3529</v>
      </c>
      <c r="D181" s="75">
        <v>0.3269</v>
      </c>
      <c r="E181" s="75">
        <v>0.3394</v>
      </c>
      <c r="F181" s="74" t="s">
        <v>16</v>
      </c>
      <c r="G181" s="74" t="s">
        <v>478</v>
      </c>
    </row>
    <row r="182">
      <c r="A182" s="74" t="s">
        <v>475</v>
      </c>
      <c r="B182" s="74" t="s">
        <v>472</v>
      </c>
      <c r="C182" s="75">
        <v>0.375</v>
      </c>
      <c r="D182" s="75">
        <v>0.34</v>
      </c>
      <c r="E182" s="75">
        <v>0.3566</v>
      </c>
      <c r="F182" s="74" t="s">
        <v>17</v>
      </c>
      <c r="G182" s="74" t="s">
        <v>478</v>
      </c>
    </row>
    <row r="183">
      <c r="A183" s="74" t="s">
        <v>475</v>
      </c>
      <c r="B183" s="74" t="s">
        <v>472</v>
      </c>
      <c r="C183" s="75">
        <v>0.2813</v>
      </c>
      <c r="D183" s="75">
        <v>0.3167</v>
      </c>
      <c r="E183" s="75">
        <v>0.2979</v>
      </c>
      <c r="F183" s="74" t="s">
        <v>18</v>
      </c>
      <c r="G183" s="74" t="s">
        <v>478</v>
      </c>
    </row>
    <row r="184">
      <c r="A184" s="74" t="s">
        <v>475</v>
      </c>
      <c r="B184" s="74" t="s">
        <v>472</v>
      </c>
      <c r="C184" s="75">
        <v>0.5385</v>
      </c>
      <c r="D184" s="75">
        <v>0.1875</v>
      </c>
      <c r="E184" s="75">
        <v>0.2781</v>
      </c>
      <c r="F184" s="74" t="s">
        <v>19</v>
      </c>
      <c r="G184" s="74" t="s">
        <v>478</v>
      </c>
    </row>
    <row r="185">
      <c r="A185" s="74" t="s">
        <v>475</v>
      </c>
      <c r="B185" s="74" t="s">
        <v>472</v>
      </c>
      <c r="C185" s="75">
        <v>0.5263</v>
      </c>
      <c r="D185" s="75">
        <v>0.2813</v>
      </c>
      <c r="E185" s="75">
        <v>0.3666</v>
      </c>
      <c r="F185" s="74" t="s">
        <v>20</v>
      </c>
      <c r="G185" s="74" t="s">
        <v>478</v>
      </c>
    </row>
    <row r="186">
      <c r="A186" s="74" t="s">
        <v>475</v>
      </c>
      <c r="B186" s="74" t="s">
        <v>473</v>
      </c>
      <c r="C186" s="75">
        <v>0.3333</v>
      </c>
      <c r="D186" s="75">
        <v>0.0909</v>
      </c>
      <c r="E186" s="75">
        <v>0.1249</v>
      </c>
      <c r="F186" s="74" t="s">
        <v>13</v>
      </c>
      <c r="G186" s="74" t="s">
        <v>478</v>
      </c>
    </row>
    <row r="187">
      <c r="A187" s="74" t="s">
        <v>475</v>
      </c>
      <c r="B187" s="74" t="s">
        <v>473</v>
      </c>
      <c r="C187" s="75">
        <v>0.3824</v>
      </c>
      <c r="D187" s="75">
        <v>0.2632</v>
      </c>
      <c r="E187" s="75">
        <v>0.3118</v>
      </c>
      <c r="F187" s="74" t="s">
        <v>14</v>
      </c>
      <c r="G187" s="74" t="s">
        <v>478</v>
      </c>
    </row>
    <row r="188">
      <c r="A188" s="74" t="s">
        <v>475</v>
      </c>
      <c r="B188" s="74" t="s">
        <v>473</v>
      </c>
      <c r="C188" s="75">
        <v>0.0833</v>
      </c>
      <c r="D188" s="75">
        <v>0.0476</v>
      </c>
      <c r="E188" s="75">
        <v>0.0606</v>
      </c>
      <c r="F188" s="74" t="s">
        <v>15</v>
      </c>
      <c r="G188" s="74" t="s">
        <v>478</v>
      </c>
    </row>
    <row r="189">
      <c r="A189" s="74" t="s">
        <v>475</v>
      </c>
      <c r="B189" s="74" t="s">
        <v>473</v>
      </c>
      <c r="C189" s="75">
        <v>0.4583</v>
      </c>
      <c r="D189" s="75">
        <v>0.2292</v>
      </c>
      <c r="E189" s="75">
        <v>0.3056</v>
      </c>
      <c r="F189" s="74" t="s">
        <v>16</v>
      </c>
      <c r="G189" s="74" t="s">
        <v>478</v>
      </c>
    </row>
    <row r="190">
      <c r="A190" s="74" t="s">
        <v>475</v>
      </c>
      <c r="B190" s="74" t="s">
        <v>473</v>
      </c>
      <c r="C190" s="75">
        <v>0.25</v>
      </c>
      <c r="D190" s="75">
        <v>0.2</v>
      </c>
      <c r="E190" s="75">
        <v>0.2222</v>
      </c>
      <c r="F190" s="74" t="s">
        <v>17</v>
      </c>
      <c r="G190" s="74" t="s">
        <v>478</v>
      </c>
    </row>
    <row r="191">
      <c r="A191" s="74" t="s">
        <v>475</v>
      </c>
      <c r="B191" s="74" t="s">
        <v>473</v>
      </c>
      <c r="C191" s="75">
        <v>0.3947</v>
      </c>
      <c r="D191" s="75">
        <v>0.2632</v>
      </c>
      <c r="E191" s="75">
        <v>0.3158</v>
      </c>
      <c r="F191" s="74" t="s">
        <v>18</v>
      </c>
      <c r="G191" s="74" t="s">
        <v>478</v>
      </c>
    </row>
    <row r="192">
      <c r="A192" s="74" t="s">
        <v>475</v>
      </c>
      <c r="B192" s="74" t="s">
        <v>473</v>
      </c>
      <c r="C192" s="75">
        <v>0.24</v>
      </c>
      <c r="D192" s="75">
        <v>0.275</v>
      </c>
      <c r="E192" s="75">
        <v>0.2563</v>
      </c>
      <c r="F192" s="74" t="s">
        <v>19</v>
      </c>
      <c r="G192" s="74" t="s">
        <v>478</v>
      </c>
    </row>
    <row r="193">
      <c r="A193" s="74" t="s">
        <v>475</v>
      </c>
      <c r="B193" s="74" t="s">
        <v>473</v>
      </c>
      <c r="C193" s="75">
        <v>0.2727</v>
      </c>
      <c r="D193" s="75">
        <v>0.0909</v>
      </c>
      <c r="E193" s="75">
        <v>0.1364</v>
      </c>
      <c r="F193" s="74" t="s">
        <v>20</v>
      </c>
      <c r="G193" s="74" t="s">
        <v>478</v>
      </c>
    </row>
    <row r="194">
      <c r="A194" s="74" t="s">
        <v>476</v>
      </c>
      <c r="B194" s="74" t="s">
        <v>471</v>
      </c>
      <c r="C194" s="75">
        <v>0.7917</v>
      </c>
      <c r="D194" s="75">
        <v>0.625</v>
      </c>
      <c r="E194" s="75">
        <v>0.6985</v>
      </c>
      <c r="F194" s="74" t="s">
        <v>13</v>
      </c>
      <c r="G194" s="74" t="s">
        <v>478</v>
      </c>
    </row>
    <row r="195">
      <c r="A195" s="74" t="s">
        <v>476</v>
      </c>
      <c r="B195" s="74" t="s">
        <v>471</v>
      </c>
      <c r="C195" s="75">
        <v>0.9375</v>
      </c>
      <c r="D195" s="75">
        <v>0.6154</v>
      </c>
      <c r="E195" s="75">
        <v>0.743</v>
      </c>
      <c r="F195" s="74" t="s">
        <v>14</v>
      </c>
      <c r="G195" s="74" t="s">
        <v>478</v>
      </c>
    </row>
    <row r="196">
      <c r="A196" s="74" t="s">
        <v>476</v>
      </c>
      <c r="B196" s="74" t="s">
        <v>471</v>
      </c>
      <c r="C196" s="75">
        <v>0.875</v>
      </c>
      <c r="D196" s="75">
        <v>0.4688</v>
      </c>
      <c r="E196" s="75">
        <v>0.6105</v>
      </c>
      <c r="F196" s="74" t="s">
        <v>15</v>
      </c>
      <c r="G196" s="74" t="s">
        <v>478</v>
      </c>
    </row>
    <row r="197">
      <c r="A197" s="74" t="s">
        <v>476</v>
      </c>
      <c r="B197" s="74" t="s">
        <v>471</v>
      </c>
      <c r="C197" s="75">
        <v>0.9091</v>
      </c>
      <c r="D197" s="75">
        <v>0.5</v>
      </c>
      <c r="E197" s="75">
        <v>0.6452</v>
      </c>
      <c r="F197" s="74" t="s">
        <v>16</v>
      </c>
      <c r="G197" s="74" t="s">
        <v>478</v>
      </c>
    </row>
    <row r="198">
      <c r="A198" s="74" t="s">
        <v>476</v>
      </c>
      <c r="B198" s="74" t="s">
        <v>471</v>
      </c>
      <c r="C198" s="75">
        <v>0.8182</v>
      </c>
      <c r="D198" s="75">
        <v>0.5625</v>
      </c>
      <c r="E198" s="75">
        <v>0.6667</v>
      </c>
      <c r="F198" s="74" t="s">
        <v>17</v>
      </c>
      <c r="G198" s="74" t="s">
        <v>478</v>
      </c>
    </row>
    <row r="199">
      <c r="A199" s="74" t="s">
        <v>476</v>
      </c>
      <c r="B199" s="74" t="s">
        <v>471</v>
      </c>
      <c r="C199" s="75">
        <v>0.9</v>
      </c>
      <c r="D199" s="75">
        <v>0.6</v>
      </c>
      <c r="E199" s="75">
        <v>0.72</v>
      </c>
      <c r="F199" s="74" t="s">
        <v>18</v>
      </c>
      <c r="G199" s="74" t="s">
        <v>478</v>
      </c>
    </row>
    <row r="200">
      <c r="A200" s="74" t="s">
        <v>476</v>
      </c>
      <c r="B200" s="74" t="s">
        <v>471</v>
      </c>
      <c r="C200" s="75">
        <v>0.9091</v>
      </c>
      <c r="D200" s="75">
        <v>0.6389</v>
      </c>
      <c r="E200" s="75">
        <v>0.7504</v>
      </c>
      <c r="F200" s="74" t="s">
        <v>19</v>
      </c>
      <c r="G200" s="74" t="s">
        <v>478</v>
      </c>
    </row>
    <row r="201">
      <c r="A201" s="74" t="s">
        <v>476</v>
      </c>
      <c r="B201" s="74" t="s">
        <v>471</v>
      </c>
      <c r="C201" s="75">
        <v>0.8</v>
      </c>
      <c r="D201" s="75">
        <v>0.3947</v>
      </c>
      <c r="E201" s="75">
        <v>0.5286</v>
      </c>
      <c r="F201" s="74" t="s">
        <v>20</v>
      </c>
      <c r="G201" s="74" t="s">
        <v>478</v>
      </c>
    </row>
    <row r="202">
      <c r="A202" s="74" t="s">
        <v>476</v>
      </c>
      <c r="B202" s="74" t="s">
        <v>472</v>
      </c>
      <c r="C202" s="75">
        <v>0.7857</v>
      </c>
      <c r="D202" s="75">
        <v>0.4884</v>
      </c>
      <c r="E202" s="75">
        <v>0.6023</v>
      </c>
      <c r="F202" s="74" t="s">
        <v>13</v>
      </c>
      <c r="G202" s="74" t="s">
        <v>478</v>
      </c>
    </row>
    <row r="203">
      <c r="A203" s="74" t="s">
        <v>476</v>
      </c>
      <c r="B203" s="74" t="s">
        <v>472</v>
      </c>
      <c r="C203" s="75">
        <v>0.5345</v>
      </c>
      <c r="D203" s="75">
        <v>0.6957</v>
      </c>
      <c r="E203" s="75">
        <v>0.6045</v>
      </c>
      <c r="F203" s="74" t="s">
        <v>14</v>
      </c>
      <c r="G203" s="74" t="s">
        <v>478</v>
      </c>
    </row>
    <row r="204">
      <c r="A204" s="74" t="s">
        <v>476</v>
      </c>
      <c r="B204" s="74" t="s">
        <v>472</v>
      </c>
      <c r="C204" s="75">
        <v>0.75</v>
      </c>
      <c r="D204" s="75">
        <v>0.3958</v>
      </c>
      <c r="E204" s="75">
        <v>0.5182</v>
      </c>
      <c r="F204" s="74" t="s">
        <v>15</v>
      </c>
      <c r="G204" s="74" t="s">
        <v>478</v>
      </c>
    </row>
    <row r="205">
      <c r="A205" s="74" t="s">
        <v>476</v>
      </c>
      <c r="B205" s="74" t="s">
        <v>472</v>
      </c>
      <c r="C205" s="75">
        <v>0.5833</v>
      </c>
      <c r="D205" s="75">
        <v>0.3654</v>
      </c>
      <c r="E205" s="75">
        <v>0.4493</v>
      </c>
      <c r="F205" s="74" t="s">
        <v>16</v>
      </c>
      <c r="G205" s="74" t="s">
        <v>478</v>
      </c>
    </row>
    <row r="206">
      <c r="A206" s="74" t="s">
        <v>476</v>
      </c>
      <c r="B206" s="74" t="s">
        <v>472</v>
      </c>
      <c r="C206" s="75">
        <v>0.6905</v>
      </c>
      <c r="D206" s="75">
        <v>0.48</v>
      </c>
      <c r="E206" s="75">
        <v>0.5663</v>
      </c>
      <c r="F206" s="74" t="s">
        <v>17</v>
      </c>
      <c r="G206" s="74" t="s">
        <v>478</v>
      </c>
    </row>
    <row r="207">
      <c r="A207" s="74" t="s">
        <v>476</v>
      </c>
      <c r="B207" s="74" t="s">
        <v>472</v>
      </c>
      <c r="C207" s="75">
        <v>0.4091</v>
      </c>
      <c r="D207" s="75">
        <v>0.2167</v>
      </c>
      <c r="E207" s="75">
        <v>0.2833</v>
      </c>
      <c r="F207" s="74" t="s">
        <v>18</v>
      </c>
      <c r="G207" s="74" t="s">
        <v>478</v>
      </c>
    </row>
    <row r="208">
      <c r="A208" s="74" t="s">
        <v>476</v>
      </c>
      <c r="B208" s="74" t="s">
        <v>472</v>
      </c>
      <c r="C208" s="75">
        <v>0.5556</v>
      </c>
      <c r="D208" s="75">
        <v>0.25</v>
      </c>
      <c r="E208" s="75">
        <v>0.3448</v>
      </c>
      <c r="F208" s="74" t="s">
        <v>19</v>
      </c>
      <c r="G208" s="74" t="s">
        <v>478</v>
      </c>
    </row>
    <row r="209">
      <c r="A209" s="74" t="s">
        <v>476</v>
      </c>
      <c r="B209" s="74" t="s">
        <v>472</v>
      </c>
      <c r="C209" s="75">
        <v>0.4423</v>
      </c>
      <c r="D209" s="75">
        <v>0.3281</v>
      </c>
      <c r="E209" s="75">
        <v>0.3768</v>
      </c>
      <c r="F209" s="74" t="s">
        <v>20</v>
      </c>
      <c r="G209" s="74" t="s">
        <v>478</v>
      </c>
    </row>
    <row r="210">
      <c r="A210" s="74" t="s">
        <v>476</v>
      </c>
      <c r="B210" s="74" t="s">
        <v>473</v>
      </c>
      <c r="C210" s="75">
        <v>0.5625</v>
      </c>
      <c r="D210" s="75">
        <v>0.3636</v>
      </c>
      <c r="E210" s="75">
        <v>0.4417</v>
      </c>
      <c r="F210" s="74" t="s">
        <v>13</v>
      </c>
      <c r="G210" s="74" t="s">
        <v>478</v>
      </c>
    </row>
    <row r="211">
      <c r="A211" s="74" t="s">
        <v>476</v>
      </c>
      <c r="B211" s="74" t="s">
        <v>473</v>
      </c>
      <c r="C211" s="75">
        <v>0.5385</v>
      </c>
      <c r="D211" s="75">
        <v>0.3947</v>
      </c>
      <c r="E211" s="75">
        <v>0.4555</v>
      </c>
      <c r="F211" s="74" t="s">
        <v>14</v>
      </c>
      <c r="G211" s="74" t="s">
        <v>478</v>
      </c>
    </row>
    <row r="212">
      <c r="A212" s="74" t="s">
        <v>476</v>
      </c>
      <c r="B212" s="74" t="s">
        <v>473</v>
      </c>
      <c r="C212" s="75">
        <v>0.1667</v>
      </c>
      <c r="D212" s="75">
        <v>0.0952</v>
      </c>
      <c r="E212" s="75">
        <v>0.1212</v>
      </c>
      <c r="F212" s="74" t="s">
        <v>15</v>
      </c>
      <c r="G212" s="74" t="s">
        <v>478</v>
      </c>
    </row>
    <row r="213">
      <c r="A213" s="74" t="s">
        <v>476</v>
      </c>
      <c r="B213" s="74" t="s">
        <v>473</v>
      </c>
      <c r="C213" s="75">
        <v>0.3889</v>
      </c>
      <c r="D213" s="75">
        <v>0.1458</v>
      </c>
      <c r="E213" s="75">
        <v>0.2121</v>
      </c>
      <c r="F213" s="74" t="s">
        <v>16</v>
      </c>
      <c r="G213" s="74" t="s">
        <v>478</v>
      </c>
    </row>
    <row r="214">
      <c r="A214" s="74" t="s">
        <v>476</v>
      </c>
      <c r="B214" s="74" t="s">
        <v>473</v>
      </c>
      <c r="C214" s="75">
        <v>0.3438</v>
      </c>
      <c r="D214" s="75">
        <v>0.175</v>
      </c>
      <c r="E214" s="75">
        <v>0.2319</v>
      </c>
      <c r="F214" s="74" t="s">
        <v>17</v>
      </c>
      <c r="G214" s="74" t="s">
        <v>478</v>
      </c>
    </row>
    <row r="215">
      <c r="A215" s="74" t="s">
        <v>476</v>
      </c>
      <c r="B215" s="74" t="s">
        <v>473</v>
      </c>
      <c r="C215" s="75">
        <v>0.5625</v>
      </c>
      <c r="D215" s="75">
        <v>0.2895</v>
      </c>
      <c r="E215" s="75">
        <v>0.3822</v>
      </c>
      <c r="F215" s="74" t="s">
        <v>18</v>
      </c>
      <c r="G215" s="74" t="s">
        <v>478</v>
      </c>
    </row>
    <row r="216">
      <c r="A216" s="74" t="s">
        <v>476</v>
      </c>
      <c r="B216" s="74" t="s">
        <v>473</v>
      </c>
      <c r="C216" s="75">
        <v>0.3333</v>
      </c>
      <c r="D216" s="75">
        <v>0.175</v>
      </c>
      <c r="E216" s="75">
        <v>0.2295</v>
      </c>
      <c r="F216" s="74" t="s">
        <v>19</v>
      </c>
      <c r="G216" s="74" t="s">
        <v>478</v>
      </c>
    </row>
    <row r="217">
      <c r="A217" s="74" t="s">
        <v>476</v>
      </c>
      <c r="B217" s="74" t="s">
        <v>473</v>
      </c>
      <c r="C217" s="75">
        <v>0.25</v>
      </c>
      <c r="D217" s="75">
        <v>0.1136</v>
      </c>
      <c r="E217" s="75">
        <v>0.1563</v>
      </c>
      <c r="F217" s="74" t="s">
        <v>20</v>
      </c>
      <c r="G217" s="74" t="s">
        <v>478</v>
      </c>
    </row>
    <row r="218">
      <c r="A218" s="74" t="s">
        <v>477</v>
      </c>
      <c r="B218" s="74" t="s">
        <v>471</v>
      </c>
      <c r="C218" s="75">
        <v>1.0</v>
      </c>
      <c r="D218" s="75">
        <v>0.4063</v>
      </c>
      <c r="E218" s="75">
        <v>0.5778</v>
      </c>
      <c r="F218" s="74" t="s">
        <v>13</v>
      </c>
      <c r="G218" s="74" t="s">
        <v>478</v>
      </c>
    </row>
    <row r="219">
      <c r="A219" s="74" t="s">
        <v>477</v>
      </c>
      <c r="B219" s="74" t="s">
        <v>471</v>
      </c>
      <c r="C219" s="75">
        <v>1.0</v>
      </c>
      <c r="D219" s="75">
        <v>0.5385</v>
      </c>
      <c r="E219" s="75">
        <v>0.7</v>
      </c>
      <c r="F219" s="74" t="s">
        <v>14</v>
      </c>
      <c r="G219" s="74" t="s">
        <v>478</v>
      </c>
    </row>
    <row r="220">
      <c r="A220" s="74" t="s">
        <v>477</v>
      </c>
      <c r="B220" s="74" t="s">
        <v>471</v>
      </c>
      <c r="C220" s="75">
        <v>0.875</v>
      </c>
      <c r="D220" s="75">
        <v>0.4063</v>
      </c>
      <c r="E220" s="75">
        <v>0.5549</v>
      </c>
      <c r="F220" s="74" t="s">
        <v>15</v>
      </c>
      <c r="G220" s="74" t="s">
        <v>478</v>
      </c>
    </row>
    <row r="221">
      <c r="A221" s="74" t="s">
        <v>477</v>
      </c>
      <c r="B221" s="74" t="s">
        <v>471</v>
      </c>
      <c r="C221" s="75">
        <v>1.0</v>
      </c>
      <c r="D221" s="75">
        <v>0.4783</v>
      </c>
      <c r="E221" s="75">
        <v>0.6471</v>
      </c>
      <c r="F221" s="74" t="s">
        <v>16</v>
      </c>
      <c r="G221" s="74" t="s">
        <v>478</v>
      </c>
    </row>
    <row r="222">
      <c r="A222" s="74" t="s">
        <v>477</v>
      </c>
      <c r="B222" s="74" t="s">
        <v>471</v>
      </c>
      <c r="C222" s="75">
        <v>0.8333</v>
      </c>
      <c r="D222" s="75">
        <v>0.3125</v>
      </c>
      <c r="E222" s="75">
        <v>0.4545</v>
      </c>
      <c r="F222" s="74" t="s">
        <v>17</v>
      </c>
      <c r="G222" s="74" t="s">
        <v>478</v>
      </c>
    </row>
    <row r="223">
      <c r="A223" s="74" t="s">
        <v>477</v>
      </c>
      <c r="B223" s="74" t="s">
        <v>471</v>
      </c>
      <c r="C223" s="75">
        <v>1.0</v>
      </c>
      <c r="D223" s="75">
        <v>0.5333</v>
      </c>
      <c r="E223" s="75">
        <v>0.6957</v>
      </c>
      <c r="F223" s="74" t="s">
        <v>18</v>
      </c>
      <c r="G223" s="74" t="s">
        <v>478</v>
      </c>
    </row>
    <row r="224">
      <c r="A224" s="74" t="s">
        <v>477</v>
      </c>
      <c r="B224" s="74" t="s">
        <v>471</v>
      </c>
      <c r="C224" s="75">
        <v>0.6111</v>
      </c>
      <c r="D224" s="75">
        <v>0.4167</v>
      </c>
      <c r="E224" s="75">
        <v>0.4955</v>
      </c>
      <c r="F224" s="74" t="s">
        <v>19</v>
      </c>
      <c r="G224" s="74" t="s">
        <v>478</v>
      </c>
    </row>
    <row r="225">
      <c r="A225" s="74" t="s">
        <v>477</v>
      </c>
      <c r="B225" s="74" t="s">
        <v>471</v>
      </c>
      <c r="C225" s="75">
        <v>0.6364</v>
      </c>
      <c r="D225" s="75">
        <v>0.3947</v>
      </c>
      <c r="E225" s="75">
        <v>0.4872</v>
      </c>
      <c r="F225" s="74" t="s">
        <v>20</v>
      </c>
      <c r="G225" s="74" t="s">
        <v>478</v>
      </c>
    </row>
    <row r="226">
      <c r="A226" s="74" t="s">
        <v>477</v>
      </c>
      <c r="B226" s="74" t="s">
        <v>472</v>
      </c>
      <c r="C226" s="75">
        <v>0.8043</v>
      </c>
      <c r="D226" s="75">
        <v>0.3837</v>
      </c>
      <c r="E226" s="75">
        <v>0.5196</v>
      </c>
      <c r="F226" s="74" t="s">
        <v>13</v>
      </c>
      <c r="G226" s="74" t="s">
        <v>478</v>
      </c>
    </row>
    <row r="227">
      <c r="A227" s="74" t="s">
        <v>477</v>
      </c>
      <c r="B227" s="74" t="s">
        <v>472</v>
      </c>
      <c r="C227" s="75">
        <v>0.9074</v>
      </c>
      <c r="D227" s="75">
        <v>0.8261</v>
      </c>
      <c r="E227" s="75">
        <v>0.8648</v>
      </c>
      <c r="F227" s="74" t="s">
        <v>14</v>
      </c>
      <c r="G227" s="74" t="s">
        <v>478</v>
      </c>
    </row>
    <row r="228">
      <c r="A228" s="74" t="s">
        <v>477</v>
      </c>
      <c r="B228" s="74" t="s">
        <v>472</v>
      </c>
      <c r="C228" s="75">
        <v>0.5625</v>
      </c>
      <c r="D228" s="75">
        <v>0.2917</v>
      </c>
      <c r="E228" s="75">
        <v>0.3841</v>
      </c>
      <c r="F228" s="74" t="s">
        <v>15</v>
      </c>
      <c r="G228" s="74" t="s">
        <v>478</v>
      </c>
    </row>
    <row r="229">
      <c r="A229" s="74" t="s">
        <v>477</v>
      </c>
      <c r="B229" s="74" t="s">
        <v>472</v>
      </c>
      <c r="C229" s="75">
        <v>0.5357</v>
      </c>
      <c r="D229" s="75">
        <v>0.3846</v>
      </c>
      <c r="E229" s="75">
        <v>0.4478</v>
      </c>
      <c r="F229" s="74" t="s">
        <v>16</v>
      </c>
      <c r="G229" s="74" t="s">
        <v>478</v>
      </c>
    </row>
    <row r="230">
      <c r="A230" s="74" t="s">
        <v>477</v>
      </c>
      <c r="B230" s="74" t="s">
        <v>472</v>
      </c>
      <c r="C230" s="75">
        <v>0.8636</v>
      </c>
      <c r="D230" s="75">
        <v>0.26</v>
      </c>
      <c r="E230" s="75">
        <v>0.3997</v>
      </c>
      <c r="F230" s="74" t="s">
        <v>17</v>
      </c>
      <c r="G230" s="74" t="s">
        <v>478</v>
      </c>
    </row>
    <row r="231">
      <c r="A231" s="74" t="s">
        <v>477</v>
      </c>
      <c r="B231" s="74" t="s">
        <v>472</v>
      </c>
      <c r="C231" s="75">
        <v>0.3621</v>
      </c>
      <c r="D231" s="75">
        <v>0.3167</v>
      </c>
      <c r="E231" s="75">
        <v>0.3378</v>
      </c>
      <c r="F231" s="74" t="s">
        <v>18</v>
      </c>
      <c r="G231" s="74" t="s">
        <v>478</v>
      </c>
    </row>
    <row r="232">
      <c r="A232" s="74" t="s">
        <v>477</v>
      </c>
      <c r="B232" s="74" t="s">
        <v>472</v>
      </c>
      <c r="C232" s="75">
        <v>0.4167</v>
      </c>
      <c r="D232" s="75">
        <v>0.0</v>
      </c>
      <c r="E232" s="75">
        <v>0.0</v>
      </c>
      <c r="F232" s="74" t="s">
        <v>19</v>
      </c>
      <c r="G232" s="74" t="s">
        <v>478</v>
      </c>
    </row>
    <row r="233">
      <c r="A233" s="74" t="s">
        <v>477</v>
      </c>
      <c r="B233" s="74" t="s">
        <v>472</v>
      </c>
      <c r="C233" s="75">
        <v>0.4483</v>
      </c>
      <c r="D233" s="75">
        <v>0.375</v>
      </c>
      <c r="E233" s="75">
        <v>0.4084</v>
      </c>
      <c r="F233" s="74" t="s">
        <v>20</v>
      </c>
      <c r="G233" s="74" t="s">
        <v>478</v>
      </c>
    </row>
    <row r="234">
      <c r="A234" s="74" t="s">
        <v>477</v>
      </c>
      <c r="B234" s="74" t="s">
        <v>473</v>
      </c>
      <c r="C234" s="75">
        <v>0.75</v>
      </c>
      <c r="D234" s="75">
        <v>0.2045</v>
      </c>
      <c r="E234" s="75">
        <v>0.3214</v>
      </c>
      <c r="F234" s="74" t="s">
        <v>13</v>
      </c>
      <c r="G234" s="74" t="s">
        <v>478</v>
      </c>
    </row>
    <row r="235">
      <c r="A235" s="74" t="s">
        <v>477</v>
      </c>
      <c r="B235" s="74" t="s">
        <v>473</v>
      </c>
      <c r="C235" s="75">
        <v>0.0</v>
      </c>
      <c r="D235" s="75">
        <v>0.0</v>
      </c>
      <c r="E235" s="75">
        <v>0.0</v>
      </c>
      <c r="F235" s="74" t="s">
        <v>14</v>
      </c>
      <c r="G235" s="74" t="s">
        <v>478</v>
      </c>
    </row>
    <row r="236">
      <c r="A236" s="74" t="s">
        <v>477</v>
      </c>
      <c r="B236" s="74" t="s">
        <v>473</v>
      </c>
      <c r="C236" s="75">
        <v>0.0</v>
      </c>
      <c r="D236" s="75">
        <v>0.0</v>
      </c>
      <c r="E236" s="75">
        <v>0.0</v>
      </c>
      <c r="F236" s="74" t="s">
        <v>15</v>
      </c>
      <c r="G236" s="74" t="s">
        <v>478</v>
      </c>
    </row>
    <row r="237">
      <c r="A237" s="74" t="s">
        <v>477</v>
      </c>
      <c r="B237" s="74" t="s">
        <v>473</v>
      </c>
      <c r="C237" s="75">
        <v>0.5909</v>
      </c>
      <c r="D237" s="75">
        <v>0.2708</v>
      </c>
      <c r="E237" s="75">
        <v>0.3714</v>
      </c>
      <c r="F237" s="74" t="s">
        <v>16</v>
      </c>
      <c r="G237" s="74" t="s">
        <v>478</v>
      </c>
    </row>
    <row r="238">
      <c r="A238" s="74" t="s">
        <v>477</v>
      </c>
      <c r="B238" s="74" t="s">
        <v>473</v>
      </c>
      <c r="C238" s="75">
        <v>0.1111</v>
      </c>
      <c r="D238" s="75">
        <v>0.025</v>
      </c>
      <c r="E238" s="75">
        <v>0.0408</v>
      </c>
      <c r="F238" s="74" t="s">
        <v>17</v>
      </c>
      <c r="G238" s="74" t="s">
        <v>478</v>
      </c>
    </row>
    <row r="239">
      <c r="A239" s="74" t="s">
        <v>477</v>
      </c>
      <c r="B239" s="74" t="s">
        <v>473</v>
      </c>
      <c r="C239" s="75">
        <v>0.0909</v>
      </c>
      <c r="D239" s="75">
        <v>0.0526</v>
      </c>
      <c r="E239" s="75">
        <v>0.0667</v>
      </c>
      <c r="F239" s="74" t="s">
        <v>18</v>
      </c>
      <c r="G239" s="74" t="s">
        <v>478</v>
      </c>
    </row>
    <row r="240">
      <c r="A240" s="74" t="s">
        <v>477</v>
      </c>
      <c r="B240" s="74" t="s">
        <v>473</v>
      </c>
      <c r="C240" s="75">
        <v>0.0333</v>
      </c>
      <c r="D240" s="75">
        <v>0.025</v>
      </c>
      <c r="E240" s="75">
        <v>0.0286</v>
      </c>
      <c r="F240" s="74" t="s">
        <v>19</v>
      </c>
      <c r="G240" s="74" t="s">
        <v>478</v>
      </c>
    </row>
    <row r="241">
      <c r="A241" s="74" t="s">
        <v>477</v>
      </c>
      <c r="B241" s="74" t="s">
        <v>473</v>
      </c>
      <c r="C241" s="75">
        <v>0.1333</v>
      </c>
      <c r="D241" s="75">
        <v>0.0909</v>
      </c>
      <c r="E241" s="75">
        <v>0.1081</v>
      </c>
      <c r="F241" s="74" t="s">
        <v>20</v>
      </c>
      <c r="G241" s="74" t="s">
        <v>478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0"/>
  </cols>
  <sheetData>
    <row r="1">
      <c r="A1" s="8" t="s">
        <v>17</v>
      </c>
    </row>
    <row r="2">
      <c r="A2" s="59" t="s">
        <v>292</v>
      </c>
      <c r="B2" s="52" t="s">
        <v>6</v>
      </c>
    </row>
    <row r="3">
      <c r="A3" s="16" t="s">
        <v>229</v>
      </c>
      <c r="B3" s="16"/>
    </row>
    <row r="4">
      <c r="A4" s="7" t="s">
        <v>231</v>
      </c>
      <c r="B4" s="28"/>
    </row>
    <row r="5">
      <c r="A5" s="7" t="s">
        <v>233</v>
      </c>
      <c r="B5" s="16"/>
    </row>
    <row r="6">
      <c r="A6" s="14"/>
      <c r="B6" s="8"/>
    </row>
    <row r="7">
      <c r="A7" s="59" t="s">
        <v>301</v>
      </c>
      <c r="B7" s="59"/>
    </row>
    <row r="8">
      <c r="A8" s="16" t="s">
        <v>234</v>
      </c>
      <c r="B8" s="7"/>
    </row>
    <row r="9">
      <c r="A9" s="7" t="s">
        <v>479</v>
      </c>
      <c r="B9" s="14">
        <v>2.0</v>
      </c>
    </row>
    <row r="10">
      <c r="A10" s="7" t="s">
        <v>236</v>
      </c>
      <c r="B10" s="7"/>
    </row>
    <row r="11">
      <c r="A11" s="16" t="s">
        <v>480</v>
      </c>
      <c r="B11" s="14">
        <v>2.0</v>
      </c>
    </row>
    <row r="12">
      <c r="A12" s="16" t="s">
        <v>481</v>
      </c>
      <c r="B12" s="14"/>
    </row>
    <row r="13">
      <c r="A13" s="13" t="s">
        <v>482</v>
      </c>
      <c r="B13" s="14"/>
    </row>
    <row r="14">
      <c r="A14" s="7" t="s">
        <v>242</v>
      </c>
      <c r="B14" s="7"/>
    </row>
    <row r="15">
      <c r="A15" s="7" t="s">
        <v>243</v>
      </c>
      <c r="B15" s="14">
        <v>2.0</v>
      </c>
    </row>
    <row r="16">
      <c r="A16" s="7" t="s">
        <v>483</v>
      </c>
      <c r="B16" s="7"/>
    </row>
    <row r="17">
      <c r="A17" s="16" t="s">
        <v>245</v>
      </c>
      <c r="B17" s="14">
        <v>2.0</v>
      </c>
    </row>
    <row r="18">
      <c r="A18" s="16" t="s">
        <v>247</v>
      </c>
      <c r="B18" s="14"/>
    </row>
    <row r="19">
      <c r="A19" s="17" t="s">
        <v>484</v>
      </c>
      <c r="B19" s="7"/>
    </row>
    <row r="20">
      <c r="A20" s="17" t="s">
        <v>485</v>
      </c>
      <c r="B20" s="62"/>
      <c r="D20" s="16"/>
      <c r="E20" s="14"/>
      <c r="F20" s="14"/>
      <c r="G20" s="14"/>
    </row>
    <row r="21">
      <c r="A21" s="14"/>
      <c r="B21" s="8"/>
      <c r="D21" s="14"/>
      <c r="E21" s="14"/>
      <c r="F21" s="14"/>
      <c r="G21" s="14"/>
    </row>
    <row r="22">
      <c r="A22" s="59" t="s">
        <v>314</v>
      </c>
      <c r="B22" s="52"/>
      <c r="D22" s="7"/>
      <c r="E22" s="14"/>
      <c r="F22" s="14"/>
      <c r="G22" s="14"/>
    </row>
    <row r="23">
      <c r="A23" s="7" t="s">
        <v>253</v>
      </c>
      <c r="B23" s="5"/>
      <c r="D23" s="16"/>
      <c r="E23" s="14"/>
      <c r="F23" s="14"/>
      <c r="G23" s="14"/>
    </row>
    <row r="24">
      <c r="A24" s="5" t="s">
        <v>255</v>
      </c>
      <c r="B24" s="5"/>
      <c r="D24" s="16"/>
      <c r="E24" s="14"/>
      <c r="F24" s="14"/>
      <c r="G24" s="14"/>
    </row>
    <row r="25">
      <c r="A25" s="7"/>
      <c r="B25" s="7"/>
      <c r="D25" s="28"/>
      <c r="E25" s="14"/>
      <c r="F25" s="14"/>
      <c r="G25" s="14"/>
    </row>
    <row r="26">
      <c r="A26" s="7" t="s">
        <v>257</v>
      </c>
      <c r="B26" s="7"/>
      <c r="D26" s="7"/>
      <c r="E26" s="14"/>
      <c r="F26" s="14"/>
      <c r="G26" s="14"/>
    </row>
    <row r="27">
      <c r="A27" s="13" t="s">
        <v>258</v>
      </c>
      <c r="B27" s="24"/>
      <c r="D27" s="7"/>
      <c r="E27" s="14"/>
      <c r="F27" s="14"/>
      <c r="G27" s="14"/>
    </row>
    <row r="28">
      <c r="A28" s="7" t="s">
        <v>260</v>
      </c>
      <c r="B28" s="7"/>
      <c r="D28" s="7"/>
      <c r="E28" s="14"/>
      <c r="F28" s="14"/>
      <c r="G28" s="14"/>
    </row>
    <row r="29">
      <c r="A29" s="7" t="s">
        <v>261</v>
      </c>
      <c r="B29" s="7"/>
      <c r="D29" s="16"/>
      <c r="E29" s="14"/>
      <c r="F29" s="14"/>
      <c r="G29" s="14"/>
    </row>
    <row r="30">
      <c r="A30" s="13" t="s">
        <v>262</v>
      </c>
      <c r="B30" s="24"/>
      <c r="D30" s="16"/>
      <c r="E30" s="14"/>
      <c r="F30" s="14"/>
      <c r="G30" s="14"/>
    </row>
    <row r="31">
      <c r="A31" s="7" t="s">
        <v>264</v>
      </c>
      <c r="B31" s="7"/>
      <c r="D31" s="17"/>
      <c r="E31" s="14"/>
      <c r="F31" s="14"/>
      <c r="G31" s="14"/>
    </row>
    <row r="32">
      <c r="A32" s="13" t="s">
        <v>265</v>
      </c>
      <c r="B32" s="39"/>
      <c r="D32" s="17"/>
      <c r="E32" s="14"/>
      <c r="F32" s="14"/>
      <c r="G32" s="14"/>
    </row>
    <row r="33">
      <c r="A33" s="7"/>
      <c r="B33" s="7"/>
      <c r="D33" s="14"/>
      <c r="E33" s="14"/>
      <c r="F33" s="14"/>
      <c r="G33" s="7"/>
      <c r="H33" s="8"/>
    </row>
    <row r="34">
      <c r="A34" s="7" t="s">
        <v>267</v>
      </c>
      <c r="B34" s="7"/>
    </row>
    <row r="35">
      <c r="A35" s="7" t="s">
        <v>269</v>
      </c>
      <c r="B35" s="7"/>
    </row>
    <row r="36">
      <c r="A36" s="7" t="s">
        <v>270</v>
      </c>
      <c r="B36" s="7"/>
    </row>
    <row r="37">
      <c r="A37" s="7" t="s">
        <v>271</v>
      </c>
      <c r="B37" s="7"/>
    </row>
    <row r="38">
      <c r="A38" s="7"/>
      <c r="B38" s="7"/>
    </row>
    <row r="39">
      <c r="A39" s="13" t="s">
        <v>274</v>
      </c>
      <c r="B39" s="24"/>
    </row>
    <row r="40">
      <c r="A40" s="7" t="s">
        <v>277</v>
      </c>
      <c r="B40" s="7"/>
    </row>
    <row r="41">
      <c r="A41" s="13" t="s">
        <v>278</v>
      </c>
      <c r="B41" s="24"/>
    </row>
    <row r="42">
      <c r="A42" s="7" t="s">
        <v>280</v>
      </c>
      <c r="B42" s="7"/>
    </row>
    <row r="43">
      <c r="A43" s="7" t="s">
        <v>281</v>
      </c>
      <c r="B43" s="7"/>
    </row>
    <row r="44">
      <c r="A44" s="7" t="s">
        <v>282</v>
      </c>
      <c r="B44" s="7"/>
    </row>
    <row r="45">
      <c r="A45" s="7" t="s">
        <v>284</v>
      </c>
      <c r="B45" s="7"/>
    </row>
  </sheetData>
  <conditionalFormatting sqref="F20:F33">
    <cfRule type="cellIs" dxfId="0" priority="1" operator="equal">
      <formula>1</formula>
    </cfRule>
  </conditionalFormatting>
  <conditionalFormatting sqref="F20:F33">
    <cfRule type="cellIs" dxfId="1" priority="2" operator="equal">
      <formula>0.5</formula>
    </cfRule>
  </conditionalFormatting>
  <conditionalFormatting sqref="H20:H33">
    <cfRule type="expression" dxfId="0" priority="3">
      <formula> H20/G20 = 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315</v>
      </c>
      <c r="B1" s="46"/>
      <c r="C1" s="46"/>
      <c r="D1" s="46"/>
      <c r="E1" s="46"/>
      <c r="F1" s="46"/>
      <c r="G1" s="46"/>
      <c r="H1" s="47"/>
      <c r="I1" s="47"/>
      <c r="J1" s="46"/>
      <c r="K1" s="46"/>
      <c r="L1" s="46"/>
      <c r="M1" s="46"/>
      <c r="N1" s="46"/>
      <c r="O1" s="46"/>
      <c r="P1" s="48"/>
    </row>
    <row r="2">
      <c r="A2" s="45" t="s">
        <v>476</v>
      </c>
      <c r="B2" s="46"/>
      <c r="C2" s="46"/>
      <c r="D2" s="46"/>
      <c r="E2" s="46"/>
      <c r="F2" s="46"/>
      <c r="G2" s="46"/>
      <c r="H2" s="47"/>
      <c r="I2" s="47"/>
      <c r="J2" s="46"/>
      <c r="K2" s="46"/>
      <c r="L2" s="46"/>
      <c r="M2" s="46"/>
      <c r="N2" s="46"/>
      <c r="O2" s="46"/>
      <c r="P2" s="48"/>
    </row>
    <row r="3">
      <c r="A3" s="49" t="s">
        <v>316</v>
      </c>
      <c r="B3" s="50">
        <f t="shared" ref="B3:G3" si="1">SUM(B16:B110)</f>
        <v>16</v>
      </c>
      <c r="C3" s="51">
        <f t="shared" si="1"/>
        <v>8.5</v>
      </c>
      <c r="D3" s="51">
        <f t="shared" si="1"/>
        <v>25</v>
      </c>
      <c r="E3" s="51">
        <f t="shared" si="1"/>
        <v>10.5</v>
      </c>
      <c r="F3" s="51">
        <f t="shared" si="1"/>
        <v>20</v>
      </c>
      <c r="G3" s="51">
        <f t="shared" si="1"/>
        <v>3.5</v>
      </c>
      <c r="H3" s="52"/>
      <c r="I3" s="52"/>
      <c r="J3" s="51">
        <f t="shared" ref="J3:O3" si="2">SUM(J16:J110)</f>
        <v>9</v>
      </c>
      <c r="K3" s="51">
        <f t="shared" si="2"/>
        <v>8.5</v>
      </c>
      <c r="L3" s="51">
        <f t="shared" si="2"/>
        <v>18</v>
      </c>
      <c r="M3" s="51">
        <f t="shared" si="2"/>
        <v>14</v>
      </c>
      <c r="N3" s="51">
        <f t="shared" si="2"/>
        <v>14</v>
      </c>
      <c r="O3" s="51">
        <f t="shared" si="2"/>
        <v>4.5</v>
      </c>
    </row>
    <row r="4">
      <c r="A4" s="53" t="s">
        <v>317</v>
      </c>
      <c r="B4" s="54">
        <f>K3/J3</f>
        <v>0.9444444444</v>
      </c>
      <c r="C4" s="14"/>
      <c r="D4" s="14"/>
      <c r="E4" s="8"/>
      <c r="F4" s="8"/>
      <c r="G4" s="8"/>
      <c r="H4" s="8"/>
      <c r="I4" s="8"/>
    </row>
    <row r="5">
      <c r="A5" s="53" t="s">
        <v>318</v>
      </c>
      <c r="B5" s="54">
        <f>C3/B3</f>
        <v>0.53125</v>
      </c>
      <c r="C5" s="14"/>
      <c r="D5" s="14"/>
      <c r="E5" s="8"/>
      <c r="F5" s="8"/>
      <c r="G5" s="8"/>
      <c r="H5" s="8"/>
      <c r="I5" s="8"/>
    </row>
    <row r="6">
      <c r="A6" s="53" t="s">
        <v>319</v>
      </c>
      <c r="B6" s="54">
        <f>2*B4*B5/(B4+B5)</f>
        <v>0.68</v>
      </c>
      <c r="C6" s="14"/>
      <c r="D6" s="14"/>
      <c r="E6" s="8"/>
      <c r="F6" s="8"/>
      <c r="G6" s="8"/>
      <c r="H6" s="8"/>
      <c r="I6" s="8"/>
    </row>
    <row r="7">
      <c r="A7" s="53" t="s">
        <v>320</v>
      </c>
      <c r="B7" s="54">
        <f>M3/L3</f>
        <v>0.7777777778</v>
      </c>
      <c r="C7" s="14"/>
      <c r="D7" s="14"/>
      <c r="E7" s="8"/>
      <c r="F7" s="8"/>
      <c r="G7" s="8"/>
      <c r="H7" s="8"/>
      <c r="I7" s="8"/>
    </row>
    <row r="8">
      <c r="A8" s="53" t="s">
        <v>321</v>
      </c>
      <c r="B8" s="54">
        <f>E3/D3</f>
        <v>0.42</v>
      </c>
      <c r="C8" s="14"/>
      <c r="D8" s="14"/>
      <c r="E8" s="8"/>
      <c r="F8" s="8"/>
      <c r="G8" s="8"/>
      <c r="H8" s="8"/>
      <c r="I8" s="8"/>
    </row>
    <row r="9">
      <c r="A9" s="55" t="s">
        <v>322</v>
      </c>
      <c r="B9" s="54">
        <f>2*B7*B8/(B7+B8)</f>
        <v>0.5454545455</v>
      </c>
      <c r="C9" s="14"/>
      <c r="D9" s="14"/>
      <c r="E9" s="8"/>
      <c r="F9" s="8"/>
      <c r="G9" s="8"/>
      <c r="H9" s="8"/>
      <c r="I9" s="8"/>
    </row>
    <row r="10">
      <c r="A10" s="55" t="s">
        <v>323</v>
      </c>
      <c r="B10" s="54">
        <f>O3/N3</f>
        <v>0.3214285714</v>
      </c>
      <c r="C10" s="14"/>
      <c r="D10" s="14"/>
      <c r="E10" s="8"/>
      <c r="F10" s="8"/>
      <c r="G10" s="8"/>
      <c r="H10" s="8"/>
      <c r="I10" s="8"/>
    </row>
    <row r="11">
      <c r="A11" s="55" t="s">
        <v>324</v>
      </c>
      <c r="B11" s="54">
        <f>G3/F3</f>
        <v>0.175</v>
      </c>
      <c r="C11" s="14"/>
      <c r="D11" s="14"/>
      <c r="E11" s="8"/>
      <c r="F11" s="8"/>
      <c r="G11" s="8"/>
      <c r="H11" s="8"/>
      <c r="I11" s="8"/>
    </row>
    <row r="12">
      <c r="A12" s="56" t="s">
        <v>325</v>
      </c>
      <c r="B12" s="57">
        <f>2*B10*B11/(B10+B11)</f>
        <v>0.226618705</v>
      </c>
      <c r="C12" s="14"/>
      <c r="D12" s="14"/>
      <c r="E12" s="8"/>
      <c r="F12" s="8"/>
      <c r="G12" s="8"/>
      <c r="H12" s="8"/>
      <c r="I12" s="8"/>
    </row>
    <row r="13">
      <c r="A13" s="58"/>
      <c r="B13" s="14"/>
      <c r="C13" s="14"/>
      <c r="D13" s="14"/>
      <c r="E13" s="8"/>
      <c r="F13" s="8"/>
      <c r="G13" s="8"/>
      <c r="H13" s="8"/>
      <c r="I13" s="8"/>
    </row>
    <row r="14">
      <c r="A14" s="58" t="s">
        <v>17</v>
      </c>
      <c r="B14" s="14"/>
      <c r="C14" s="14"/>
      <c r="D14" s="14"/>
      <c r="E14" s="8"/>
      <c r="F14" s="8"/>
      <c r="G14" s="8"/>
      <c r="H14" s="8"/>
      <c r="I14" s="8"/>
    </row>
    <row r="15">
      <c r="A15" s="59" t="s">
        <v>292</v>
      </c>
      <c r="B15" s="51" t="s">
        <v>293</v>
      </c>
      <c r="C15" s="51" t="s">
        <v>294</v>
      </c>
      <c r="D15" s="51" t="s">
        <v>295</v>
      </c>
      <c r="E15" s="52" t="s">
        <v>296</v>
      </c>
      <c r="F15" s="52" t="s">
        <v>297</v>
      </c>
      <c r="G15" s="52" t="s">
        <v>298</v>
      </c>
      <c r="H15" s="52" t="s">
        <v>6</v>
      </c>
      <c r="I15" s="52"/>
      <c r="J15" s="60" t="s">
        <v>293</v>
      </c>
      <c r="K15" s="60" t="s">
        <v>294</v>
      </c>
      <c r="L15" s="60" t="s">
        <v>295</v>
      </c>
      <c r="M15" s="60" t="s">
        <v>296</v>
      </c>
      <c r="N15" s="60" t="s">
        <v>297</v>
      </c>
      <c r="O15" s="60" t="s">
        <v>298</v>
      </c>
      <c r="P15" s="52" t="s">
        <v>299</v>
      </c>
    </row>
    <row r="16">
      <c r="A16" s="16" t="s">
        <v>229</v>
      </c>
      <c r="B16" s="14">
        <v>1.0</v>
      </c>
      <c r="C16" s="14">
        <v>1.0</v>
      </c>
      <c r="D16" s="14">
        <v>3.0</v>
      </c>
      <c r="E16" s="8">
        <v>3.0</v>
      </c>
      <c r="H16" s="16"/>
      <c r="I16" s="16" t="s">
        <v>232</v>
      </c>
      <c r="J16" s="8">
        <v>1.0</v>
      </c>
      <c r="K16" s="8">
        <v>1.0</v>
      </c>
      <c r="L16" s="8">
        <v>3.0</v>
      </c>
      <c r="M16" s="8">
        <v>3.0</v>
      </c>
    </row>
    <row r="17">
      <c r="A17" s="7" t="s">
        <v>231</v>
      </c>
      <c r="B17" s="14">
        <v>1.0</v>
      </c>
      <c r="C17" s="14">
        <v>0.0</v>
      </c>
      <c r="D17" s="14">
        <v>5.0</v>
      </c>
      <c r="E17" s="8">
        <v>0.0</v>
      </c>
      <c r="H17" s="28"/>
      <c r="I17" s="28" t="s">
        <v>486</v>
      </c>
      <c r="J17" s="8">
        <v>1.0</v>
      </c>
      <c r="K17" s="8">
        <v>0.5</v>
      </c>
      <c r="L17" s="8">
        <v>3.0</v>
      </c>
      <c r="M17" s="8">
        <v>0.0</v>
      </c>
    </row>
    <row r="18">
      <c r="A18" s="7" t="s">
        <v>233</v>
      </c>
      <c r="B18" s="14">
        <v>1.0</v>
      </c>
      <c r="C18" s="14">
        <v>0.0</v>
      </c>
      <c r="D18" s="14">
        <v>2.0</v>
      </c>
      <c r="E18" s="8">
        <v>0.0</v>
      </c>
      <c r="H18" s="16"/>
      <c r="I18" s="16"/>
    </row>
    <row r="19">
      <c r="A19" s="14"/>
      <c r="B19" s="14"/>
      <c r="C19" s="14"/>
      <c r="D19" s="7"/>
      <c r="E19" s="8"/>
      <c r="H19" s="8"/>
      <c r="I19" s="8"/>
    </row>
    <row r="20">
      <c r="A20" s="59" t="s">
        <v>301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1"/>
    </row>
    <row r="21">
      <c r="A21" s="16" t="s">
        <v>234</v>
      </c>
      <c r="B21" s="14">
        <v>1.0</v>
      </c>
      <c r="C21" s="14">
        <v>1.0</v>
      </c>
      <c r="D21" s="14">
        <v>0.0</v>
      </c>
      <c r="E21" s="8">
        <v>0.0</v>
      </c>
      <c r="H21" s="7"/>
      <c r="I21" s="16" t="s">
        <v>234</v>
      </c>
      <c r="J21" s="8">
        <v>1.0</v>
      </c>
      <c r="K21" s="8">
        <v>1.0</v>
      </c>
      <c r="L21" s="8">
        <v>0.0</v>
      </c>
      <c r="M21" s="8">
        <v>0.0</v>
      </c>
      <c r="P21" s="8">
        <v>0.0</v>
      </c>
    </row>
    <row r="22">
      <c r="A22" s="14" t="s">
        <v>487</v>
      </c>
      <c r="B22" s="14">
        <v>1.0</v>
      </c>
      <c r="C22" s="14">
        <v>0.0</v>
      </c>
      <c r="D22" s="14">
        <v>2.0</v>
      </c>
      <c r="E22" s="8">
        <v>2.0</v>
      </c>
      <c r="H22" s="14">
        <v>2.0</v>
      </c>
      <c r="I22" s="7"/>
    </row>
    <row r="23">
      <c r="A23" s="7" t="s">
        <v>236</v>
      </c>
      <c r="B23" s="14">
        <v>1.0</v>
      </c>
      <c r="C23" s="14">
        <v>0.0</v>
      </c>
      <c r="D23" s="14">
        <v>2.0</v>
      </c>
      <c r="E23" s="8">
        <v>0.0</v>
      </c>
      <c r="H23" s="7"/>
      <c r="I23" s="7"/>
    </row>
    <row r="24">
      <c r="A24" s="16" t="s">
        <v>488</v>
      </c>
      <c r="B24" s="14">
        <v>1.0</v>
      </c>
      <c r="C24" s="14">
        <v>1.0</v>
      </c>
      <c r="D24" s="14">
        <v>1.0</v>
      </c>
      <c r="E24" s="8">
        <v>1.0</v>
      </c>
      <c r="H24" s="14">
        <v>2.0</v>
      </c>
      <c r="I24" s="17" t="s">
        <v>489</v>
      </c>
      <c r="J24" s="8">
        <v>1.0</v>
      </c>
      <c r="K24" s="8">
        <v>1.0</v>
      </c>
      <c r="L24" s="8">
        <v>3.0</v>
      </c>
      <c r="M24" s="8">
        <v>3.0</v>
      </c>
      <c r="P24" s="8">
        <v>1.0</v>
      </c>
    </row>
    <row r="25">
      <c r="A25" s="16" t="s">
        <v>490</v>
      </c>
      <c r="B25" s="14">
        <v>1.0</v>
      </c>
      <c r="C25" s="14">
        <v>1.0</v>
      </c>
      <c r="D25" s="14">
        <v>1.0</v>
      </c>
      <c r="E25" s="8">
        <v>1.0</v>
      </c>
      <c r="H25" s="14"/>
      <c r="I25" s="17" t="s">
        <v>240</v>
      </c>
      <c r="J25" s="8">
        <v>1.0</v>
      </c>
      <c r="K25" s="8">
        <v>1.0</v>
      </c>
      <c r="L25" s="8">
        <v>3.0</v>
      </c>
      <c r="M25" s="8">
        <v>3.0</v>
      </c>
      <c r="P25" s="8">
        <v>1.0</v>
      </c>
    </row>
    <row r="26">
      <c r="A26" s="28" t="s">
        <v>491</v>
      </c>
      <c r="B26" s="14">
        <v>1.0</v>
      </c>
      <c r="C26" s="14">
        <v>0.5</v>
      </c>
      <c r="D26" s="14">
        <v>1.0</v>
      </c>
      <c r="E26" s="8">
        <v>0.5</v>
      </c>
      <c r="H26" s="14"/>
      <c r="I26" s="7"/>
    </row>
    <row r="27">
      <c r="A27" s="7" t="s">
        <v>242</v>
      </c>
      <c r="B27" s="14">
        <v>1.0</v>
      </c>
      <c r="C27" s="14">
        <v>0.0</v>
      </c>
      <c r="D27" s="14">
        <v>2.0</v>
      </c>
      <c r="E27" s="8">
        <v>0.0</v>
      </c>
      <c r="H27" s="7"/>
      <c r="I27" s="7"/>
    </row>
    <row r="28">
      <c r="A28" s="7" t="s">
        <v>243</v>
      </c>
      <c r="B28" s="14">
        <v>1.0</v>
      </c>
      <c r="C28" s="14">
        <v>0.0</v>
      </c>
      <c r="D28" s="14">
        <v>0.0</v>
      </c>
      <c r="E28" s="8">
        <v>0.0</v>
      </c>
      <c r="H28" s="14">
        <v>2.0</v>
      </c>
      <c r="I28" s="7"/>
    </row>
    <row r="29">
      <c r="A29" s="7" t="s">
        <v>492</v>
      </c>
      <c r="B29" s="14">
        <v>1.0</v>
      </c>
      <c r="C29" s="14">
        <v>0.0</v>
      </c>
      <c r="D29" s="14">
        <v>1.0</v>
      </c>
      <c r="E29" s="8">
        <v>1.0</v>
      </c>
      <c r="H29" s="7"/>
      <c r="I29" s="7"/>
    </row>
    <row r="30">
      <c r="A30" s="16" t="s">
        <v>245</v>
      </c>
      <c r="B30" s="14">
        <v>1.0</v>
      </c>
      <c r="C30" s="14">
        <v>1.0</v>
      </c>
      <c r="D30" s="14">
        <v>0.0</v>
      </c>
      <c r="E30" s="8">
        <v>0.0</v>
      </c>
      <c r="H30" s="14">
        <v>2.0</v>
      </c>
      <c r="I30" s="17" t="s">
        <v>493</v>
      </c>
      <c r="J30" s="8">
        <v>1.0</v>
      </c>
      <c r="K30" s="8">
        <v>1.0</v>
      </c>
      <c r="L30" s="8">
        <v>2.0</v>
      </c>
      <c r="M30" s="8">
        <v>2.0</v>
      </c>
      <c r="P30" s="8">
        <v>1.0</v>
      </c>
    </row>
    <row r="31">
      <c r="A31" s="16" t="s">
        <v>247</v>
      </c>
      <c r="B31" s="14">
        <v>1.0</v>
      </c>
      <c r="C31" s="14">
        <v>1.0</v>
      </c>
      <c r="D31" s="14">
        <v>0.0</v>
      </c>
      <c r="E31" s="8">
        <v>0.0</v>
      </c>
      <c r="H31" s="14"/>
      <c r="I31" s="17" t="s">
        <v>494</v>
      </c>
      <c r="J31" s="8">
        <v>1.0</v>
      </c>
      <c r="K31" s="8">
        <v>1.0</v>
      </c>
      <c r="L31" s="8">
        <v>2.0</v>
      </c>
      <c r="M31" s="8">
        <v>1.0</v>
      </c>
      <c r="P31" s="8">
        <v>1.0</v>
      </c>
    </row>
    <row r="32">
      <c r="A32" s="17" t="s">
        <v>495</v>
      </c>
      <c r="B32" s="14">
        <v>1.0</v>
      </c>
      <c r="C32" s="14">
        <v>1.0</v>
      </c>
      <c r="D32" s="14">
        <v>3.0</v>
      </c>
      <c r="E32" s="8">
        <v>2.0</v>
      </c>
      <c r="H32" s="7"/>
      <c r="I32" s="16" t="s">
        <v>496</v>
      </c>
      <c r="J32" s="8">
        <v>1.0</v>
      </c>
      <c r="K32" s="8">
        <v>1.0</v>
      </c>
      <c r="L32" s="8">
        <v>1.0</v>
      </c>
      <c r="M32" s="8">
        <v>1.0</v>
      </c>
      <c r="P32" s="8">
        <v>1.0</v>
      </c>
    </row>
    <row r="33">
      <c r="A33" s="17" t="s">
        <v>497</v>
      </c>
      <c r="B33" s="14">
        <v>1.0</v>
      </c>
      <c r="C33" s="14">
        <v>1.0</v>
      </c>
      <c r="D33" s="14">
        <v>2.0</v>
      </c>
      <c r="E33" s="8">
        <v>0.0</v>
      </c>
      <c r="H33" s="62"/>
      <c r="I33" s="32" t="s">
        <v>498</v>
      </c>
      <c r="J33" s="8">
        <v>1.0</v>
      </c>
      <c r="K33" s="8">
        <v>1.0</v>
      </c>
      <c r="L33" s="8">
        <v>1.0</v>
      </c>
      <c r="M33" s="8">
        <v>1.0</v>
      </c>
      <c r="P33" s="8">
        <v>1.0</v>
      </c>
    </row>
    <row r="34">
      <c r="A34" s="14"/>
      <c r="B34" s="14"/>
      <c r="C34" s="14"/>
      <c r="D34" s="7"/>
      <c r="E34" s="8"/>
      <c r="H34" s="8"/>
      <c r="I34" s="8"/>
    </row>
    <row r="35">
      <c r="A35" s="59" t="s">
        <v>314</v>
      </c>
      <c r="B35" s="51"/>
      <c r="C35" s="51"/>
      <c r="D35" s="51"/>
      <c r="E35" s="52"/>
      <c r="F35" s="52"/>
      <c r="G35" s="52"/>
      <c r="H35" s="52"/>
      <c r="I35" s="52"/>
      <c r="J35" s="61"/>
      <c r="K35" s="61"/>
      <c r="L35" s="61"/>
      <c r="M35" s="61"/>
      <c r="N35" s="61"/>
      <c r="O35" s="61"/>
      <c r="P35" s="61"/>
    </row>
    <row r="36">
      <c r="A36" s="7" t="s">
        <v>253</v>
      </c>
      <c r="B36" s="14"/>
      <c r="C36" s="14"/>
      <c r="D36" s="7"/>
      <c r="E36" s="8"/>
      <c r="F36" s="8">
        <f>counta(A36)</f>
        <v>1</v>
      </c>
      <c r="G36" s="8">
        <v>0.0</v>
      </c>
      <c r="H36" s="5"/>
      <c r="I36" s="5" t="s">
        <v>254</v>
      </c>
      <c r="N36" s="8">
        <v>1.0</v>
      </c>
      <c r="O36" s="8">
        <v>1.0</v>
      </c>
    </row>
    <row r="37">
      <c r="A37" s="5" t="s">
        <v>255</v>
      </c>
      <c r="B37" s="14"/>
      <c r="C37" s="14"/>
      <c r="D37" s="7"/>
      <c r="E37" s="8"/>
      <c r="F37" s="8">
        <f t="shared" ref="F37:F58" si="3">COUNTA(A37)</f>
        <v>1</v>
      </c>
      <c r="G37" s="8">
        <v>1.0</v>
      </c>
      <c r="H37" s="5"/>
      <c r="I37" s="5" t="s">
        <v>256</v>
      </c>
      <c r="N37" s="8">
        <v>1.0</v>
      </c>
      <c r="O37" s="8">
        <v>1.0</v>
      </c>
    </row>
    <row r="38">
      <c r="A38" s="7"/>
      <c r="B38" s="14"/>
      <c r="C38" s="14"/>
      <c r="D38" s="7"/>
      <c r="E38" s="8"/>
      <c r="F38" s="8">
        <f t="shared" si="3"/>
        <v>0</v>
      </c>
      <c r="G38" s="8"/>
      <c r="H38" s="7"/>
      <c r="I38" s="7"/>
    </row>
    <row r="39">
      <c r="A39" s="7" t="s">
        <v>257</v>
      </c>
      <c r="B39" s="14"/>
      <c r="C39" s="14"/>
      <c r="D39" s="7"/>
      <c r="E39" s="8"/>
      <c r="F39" s="8">
        <f t="shared" si="3"/>
        <v>1</v>
      </c>
      <c r="G39" s="8">
        <v>0.0</v>
      </c>
      <c r="H39" s="7"/>
      <c r="I39" s="7"/>
    </row>
    <row r="40">
      <c r="A40" s="13" t="s">
        <v>258</v>
      </c>
      <c r="B40" s="14"/>
      <c r="C40" s="14"/>
      <c r="D40" s="7"/>
      <c r="E40" s="8"/>
      <c r="F40" s="8">
        <f t="shared" si="3"/>
        <v>1</v>
      </c>
      <c r="G40" s="8">
        <v>0.5</v>
      </c>
      <c r="H40" s="24"/>
      <c r="I40" s="24" t="s">
        <v>259</v>
      </c>
      <c r="N40" s="8">
        <v>1.0</v>
      </c>
      <c r="O40" s="8">
        <v>0.5</v>
      </c>
    </row>
    <row r="41">
      <c r="A41" s="7" t="s">
        <v>260</v>
      </c>
      <c r="B41" s="14"/>
      <c r="C41" s="14"/>
      <c r="D41" s="7"/>
      <c r="E41" s="8"/>
      <c r="F41" s="8">
        <f t="shared" si="3"/>
        <v>1</v>
      </c>
      <c r="G41" s="8">
        <v>0.0</v>
      </c>
      <c r="H41" s="7"/>
      <c r="I41" s="7"/>
    </row>
    <row r="42">
      <c r="A42" s="7" t="s">
        <v>261</v>
      </c>
      <c r="B42" s="14"/>
      <c r="C42" s="14"/>
      <c r="D42" s="7"/>
      <c r="E42" s="8"/>
      <c r="F42" s="8">
        <f t="shared" si="3"/>
        <v>1</v>
      </c>
      <c r="G42" s="8">
        <v>0.0</v>
      </c>
      <c r="H42" s="7"/>
      <c r="I42" s="7"/>
    </row>
    <row r="43">
      <c r="A43" s="13" t="s">
        <v>262</v>
      </c>
      <c r="B43" s="14"/>
      <c r="C43" s="14"/>
      <c r="D43" s="7"/>
      <c r="E43" s="8"/>
      <c r="F43" s="8">
        <f t="shared" si="3"/>
        <v>1</v>
      </c>
      <c r="G43" s="8">
        <v>0.5</v>
      </c>
      <c r="H43" s="24"/>
      <c r="I43" s="24" t="s">
        <v>263</v>
      </c>
      <c r="N43" s="8">
        <v>1.0</v>
      </c>
      <c r="O43" s="8">
        <v>0.5</v>
      </c>
    </row>
    <row r="44">
      <c r="A44" s="7" t="s">
        <v>264</v>
      </c>
      <c r="B44" s="14"/>
      <c r="C44" s="14"/>
      <c r="D44" s="7"/>
      <c r="E44" s="8"/>
      <c r="F44" s="8">
        <f t="shared" si="3"/>
        <v>1</v>
      </c>
      <c r="G44" s="8">
        <v>0.0</v>
      </c>
      <c r="H44" s="7"/>
      <c r="I44" s="7"/>
    </row>
    <row r="45">
      <c r="A45" s="13" t="s">
        <v>265</v>
      </c>
      <c r="B45" s="14"/>
      <c r="C45" s="14"/>
      <c r="D45" s="7"/>
      <c r="E45" s="8"/>
      <c r="F45" s="8">
        <f t="shared" si="3"/>
        <v>1</v>
      </c>
      <c r="G45" s="8">
        <v>0.5</v>
      </c>
      <c r="H45" s="39"/>
      <c r="I45" s="39" t="s">
        <v>266</v>
      </c>
      <c r="N45" s="8">
        <v>1.0</v>
      </c>
      <c r="O45" s="8">
        <v>0.5</v>
      </c>
    </row>
    <row r="46">
      <c r="A46" s="7"/>
      <c r="B46" s="14"/>
      <c r="C46" s="14"/>
      <c r="D46" s="7"/>
      <c r="E46" s="8"/>
      <c r="F46" s="8">
        <f t="shared" si="3"/>
        <v>0</v>
      </c>
      <c r="G46" s="8"/>
      <c r="H46" s="7"/>
      <c r="I46" s="7"/>
    </row>
    <row r="47">
      <c r="A47" s="7" t="s">
        <v>267</v>
      </c>
      <c r="B47" s="14"/>
      <c r="C47" s="14"/>
      <c r="D47" s="7"/>
      <c r="E47" s="8"/>
      <c r="F47" s="8">
        <f t="shared" si="3"/>
        <v>1</v>
      </c>
      <c r="G47" s="8">
        <v>0.0</v>
      </c>
      <c r="H47" s="7"/>
      <c r="I47" s="7" t="s">
        <v>268</v>
      </c>
      <c r="N47" s="8">
        <v>1.0</v>
      </c>
      <c r="O47" s="8">
        <v>0.0</v>
      </c>
    </row>
    <row r="48">
      <c r="A48" s="7" t="s">
        <v>269</v>
      </c>
      <c r="B48" s="14"/>
      <c r="C48" s="14"/>
      <c r="D48" s="7"/>
      <c r="E48" s="8"/>
      <c r="F48" s="8">
        <f t="shared" si="3"/>
        <v>1</v>
      </c>
      <c r="G48" s="8">
        <v>0.0</v>
      </c>
      <c r="H48" s="7"/>
      <c r="I48" s="7"/>
    </row>
    <row r="49">
      <c r="A49" s="7" t="s">
        <v>270</v>
      </c>
      <c r="B49" s="14"/>
      <c r="C49" s="14"/>
      <c r="D49" s="7"/>
      <c r="E49" s="8"/>
      <c r="F49" s="8">
        <f t="shared" si="3"/>
        <v>1</v>
      </c>
      <c r="G49" s="8">
        <v>0.0</v>
      </c>
      <c r="H49" s="7"/>
      <c r="I49" s="7"/>
    </row>
    <row r="50">
      <c r="A50" s="7" t="s">
        <v>271</v>
      </c>
      <c r="B50" s="14"/>
      <c r="C50" s="14"/>
      <c r="D50" s="7"/>
      <c r="E50" s="8"/>
      <c r="F50" s="8">
        <f t="shared" si="3"/>
        <v>1</v>
      </c>
      <c r="G50" s="8">
        <v>0.0</v>
      </c>
      <c r="H50" s="7"/>
      <c r="I50" s="7" t="s">
        <v>272</v>
      </c>
      <c r="N50" s="8">
        <v>1.0</v>
      </c>
      <c r="O50" s="8">
        <v>0.0</v>
      </c>
    </row>
    <row r="51">
      <c r="A51" s="7"/>
      <c r="B51" s="14"/>
      <c r="C51" s="14"/>
      <c r="D51" s="7"/>
      <c r="E51" s="8"/>
      <c r="F51" s="8">
        <f t="shared" si="3"/>
        <v>0</v>
      </c>
      <c r="G51" s="8"/>
      <c r="H51" s="7"/>
      <c r="I51" s="7" t="s">
        <v>273</v>
      </c>
      <c r="N51" s="8">
        <v>1.0</v>
      </c>
      <c r="O51" s="8">
        <v>0.0</v>
      </c>
    </row>
    <row r="52">
      <c r="A52" s="13" t="s">
        <v>274</v>
      </c>
      <c r="B52" s="14"/>
      <c r="C52" s="14"/>
      <c r="D52" s="7"/>
      <c r="E52" s="8"/>
      <c r="F52" s="8">
        <f t="shared" si="3"/>
        <v>1</v>
      </c>
      <c r="G52" s="8">
        <v>0.5</v>
      </c>
      <c r="H52" s="24"/>
      <c r="I52" s="24" t="s">
        <v>275</v>
      </c>
      <c r="N52" s="8">
        <v>1.0</v>
      </c>
      <c r="O52" s="8">
        <v>0.5</v>
      </c>
    </row>
    <row r="53">
      <c r="A53" s="7" t="s">
        <v>277</v>
      </c>
      <c r="B53" s="14"/>
      <c r="C53" s="14"/>
      <c r="D53" s="7"/>
      <c r="E53" s="8"/>
      <c r="F53" s="8">
        <f t="shared" si="3"/>
        <v>1</v>
      </c>
      <c r="G53" s="8">
        <v>0.0</v>
      </c>
      <c r="H53" s="7"/>
      <c r="I53" s="7"/>
    </row>
    <row r="54">
      <c r="A54" s="13" t="s">
        <v>278</v>
      </c>
      <c r="B54" s="14"/>
      <c r="C54" s="14"/>
      <c r="D54" s="7"/>
      <c r="E54" s="8"/>
      <c r="F54" s="8">
        <f t="shared" si="3"/>
        <v>1</v>
      </c>
      <c r="G54" s="8">
        <v>0.5</v>
      </c>
      <c r="H54" s="24"/>
      <c r="I54" s="24" t="s">
        <v>279</v>
      </c>
      <c r="N54" s="8">
        <v>1.0</v>
      </c>
      <c r="O54" s="8">
        <v>0.5</v>
      </c>
    </row>
    <row r="55">
      <c r="A55" s="7" t="s">
        <v>280</v>
      </c>
      <c r="B55" s="14"/>
      <c r="C55" s="14"/>
      <c r="D55" s="7"/>
      <c r="E55" s="8"/>
      <c r="F55" s="8">
        <f t="shared" si="3"/>
        <v>1</v>
      </c>
      <c r="G55" s="8">
        <v>0.0</v>
      </c>
      <c r="H55" s="7"/>
      <c r="I55" s="7"/>
    </row>
    <row r="56">
      <c r="A56" s="7" t="s">
        <v>281</v>
      </c>
      <c r="B56" s="14"/>
      <c r="C56" s="14"/>
      <c r="D56" s="7"/>
      <c r="E56" s="8"/>
      <c r="F56" s="8">
        <f t="shared" si="3"/>
        <v>1</v>
      </c>
      <c r="G56" s="8">
        <v>0.0</v>
      </c>
      <c r="H56" s="7"/>
      <c r="I56" s="7"/>
    </row>
    <row r="57">
      <c r="A57" s="7" t="s">
        <v>282</v>
      </c>
      <c r="B57" s="14"/>
      <c r="C57" s="14"/>
      <c r="D57" s="7"/>
      <c r="E57" s="8"/>
      <c r="F57" s="8">
        <f t="shared" si="3"/>
        <v>1</v>
      </c>
      <c r="G57" s="8">
        <v>0.0</v>
      </c>
      <c r="H57" s="7"/>
      <c r="I57" s="7" t="s">
        <v>283</v>
      </c>
      <c r="N57" s="8">
        <v>1.0</v>
      </c>
      <c r="O57" s="8">
        <v>0.0</v>
      </c>
    </row>
    <row r="58">
      <c r="A58" s="7" t="s">
        <v>284</v>
      </c>
      <c r="B58" s="14"/>
      <c r="C58" s="14"/>
      <c r="D58" s="7"/>
      <c r="E58" s="8"/>
      <c r="F58" s="8">
        <f t="shared" si="3"/>
        <v>1</v>
      </c>
      <c r="G58" s="8">
        <v>0.0</v>
      </c>
      <c r="H58" s="7"/>
      <c r="I58" s="7" t="s">
        <v>285</v>
      </c>
      <c r="N58" s="8">
        <v>1.0</v>
      </c>
      <c r="O58" s="8">
        <v>0.0</v>
      </c>
    </row>
    <row r="59">
      <c r="A59" s="14"/>
      <c r="B59" s="14"/>
      <c r="C59" s="14"/>
      <c r="D59" s="7"/>
      <c r="E59" s="8"/>
      <c r="F59" s="8"/>
      <c r="G59" s="8"/>
      <c r="H59" s="7"/>
      <c r="I59" s="7" t="s">
        <v>286</v>
      </c>
      <c r="N59" s="8">
        <v>1.0</v>
      </c>
      <c r="O59" s="8">
        <v>0.0</v>
      </c>
    </row>
    <row r="60">
      <c r="A60" s="14"/>
      <c r="B60" s="14"/>
      <c r="C60" s="14"/>
      <c r="D60" s="7"/>
      <c r="E60" s="8"/>
      <c r="F60" s="8"/>
      <c r="G60" s="8"/>
      <c r="H60" s="7"/>
      <c r="I60" s="7" t="s">
        <v>287</v>
      </c>
      <c r="N60" s="8">
        <v>1.0</v>
      </c>
      <c r="O60" s="8">
        <v>0.0</v>
      </c>
    </row>
    <row r="61">
      <c r="A61" s="58"/>
      <c r="B61" s="14"/>
      <c r="C61" s="14"/>
      <c r="D61" s="14"/>
    </row>
    <row r="62">
      <c r="A62" s="59"/>
      <c r="B62" s="51"/>
      <c r="C62" s="51"/>
      <c r="D62" s="51"/>
      <c r="E62" s="52"/>
      <c r="F62" s="52"/>
      <c r="G62" s="52"/>
      <c r="H62" s="52"/>
      <c r="I62" s="52"/>
      <c r="J62" s="60"/>
      <c r="K62" s="60"/>
      <c r="L62" s="60"/>
      <c r="M62" s="60"/>
      <c r="N62" s="60"/>
      <c r="O62" s="60"/>
      <c r="P62" s="52"/>
    </row>
    <row r="63">
      <c r="A63" s="16"/>
      <c r="B63" s="14"/>
      <c r="C63" s="14"/>
      <c r="D63" s="14"/>
      <c r="H63" s="16"/>
      <c r="I63" s="16"/>
    </row>
    <row r="64">
      <c r="A64" s="7"/>
      <c r="B64" s="14"/>
      <c r="C64" s="14"/>
      <c r="D64" s="14"/>
      <c r="H64" s="28"/>
      <c r="I64" s="28"/>
    </row>
    <row r="65">
      <c r="A65" s="7"/>
      <c r="B65" s="14"/>
      <c r="C65" s="14"/>
      <c r="D65" s="14"/>
      <c r="H65" s="16"/>
      <c r="I65" s="16"/>
    </row>
    <row r="66">
      <c r="A66" s="14"/>
      <c r="B66" s="14"/>
      <c r="C66" s="14"/>
      <c r="D66" s="7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61"/>
    </row>
    <row r="68">
      <c r="A68" s="16"/>
      <c r="B68" s="14"/>
      <c r="C68" s="14"/>
      <c r="D68" s="14"/>
      <c r="H68" s="7"/>
      <c r="I68" s="16"/>
    </row>
    <row r="69">
      <c r="A69" s="7"/>
      <c r="B69" s="14"/>
      <c r="C69" s="14"/>
      <c r="D69" s="14"/>
      <c r="H69" s="14"/>
      <c r="I69" s="7"/>
    </row>
    <row r="70">
      <c r="A70" s="7"/>
      <c r="B70" s="14"/>
      <c r="C70" s="14"/>
      <c r="D70" s="14"/>
      <c r="H70" s="7"/>
      <c r="I70" s="7"/>
    </row>
    <row r="71">
      <c r="A71" s="16"/>
      <c r="B71" s="14"/>
      <c r="C71" s="14"/>
      <c r="D71" s="14"/>
      <c r="H71" s="14"/>
      <c r="I71" s="17"/>
    </row>
    <row r="72">
      <c r="A72" s="16"/>
      <c r="B72" s="14"/>
      <c r="C72" s="14"/>
      <c r="D72" s="14"/>
      <c r="H72" s="14"/>
      <c r="I72" s="17"/>
    </row>
    <row r="73">
      <c r="A73" s="13"/>
      <c r="B73" s="14"/>
      <c r="C73" s="14"/>
      <c r="D73" s="14"/>
      <c r="H73" s="14"/>
      <c r="I73" s="7"/>
    </row>
    <row r="74">
      <c r="A74" s="7"/>
      <c r="B74" s="14"/>
      <c r="C74" s="14"/>
      <c r="D74" s="14"/>
      <c r="H74" s="7"/>
      <c r="I74" s="7"/>
    </row>
    <row r="75">
      <c r="A75" s="7"/>
      <c r="B75" s="14"/>
      <c r="C75" s="14"/>
      <c r="D75" s="14"/>
      <c r="H75" s="14"/>
      <c r="I75" s="7"/>
    </row>
    <row r="76">
      <c r="A76" s="7"/>
      <c r="B76" s="14"/>
      <c r="C76" s="14"/>
      <c r="D76" s="14"/>
      <c r="H76" s="7"/>
      <c r="I76" s="7"/>
    </row>
    <row r="77">
      <c r="A77" s="16"/>
      <c r="B77" s="14"/>
      <c r="C77" s="14"/>
      <c r="D77" s="14"/>
      <c r="H77" s="14"/>
      <c r="I77" s="17"/>
    </row>
    <row r="78">
      <c r="A78" s="16"/>
      <c r="B78" s="14"/>
      <c r="C78" s="14"/>
      <c r="D78" s="14"/>
      <c r="H78" s="14"/>
      <c r="I78" s="17"/>
    </row>
    <row r="79">
      <c r="A79" s="17"/>
      <c r="B79" s="14"/>
      <c r="C79" s="14"/>
      <c r="D79" s="14"/>
      <c r="H79" s="7"/>
      <c r="I79" s="16"/>
    </row>
    <row r="80">
      <c r="A80" s="17"/>
      <c r="B80" s="14"/>
      <c r="C80" s="14"/>
      <c r="D80" s="14"/>
      <c r="H80" s="62"/>
      <c r="I80" s="32"/>
    </row>
    <row r="81">
      <c r="A81" s="14"/>
      <c r="B81" s="14"/>
      <c r="C81" s="14"/>
      <c r="D81" s="7"/>
    </row>
    <row r="82">
      <c r="P82" s="61"/>
    </row>
    <row r="88">
      <c r="A88" s="59"/>
      <c r="B88" s="51"/>
      <c r="C88" s="51"/>
      <c r="D88" s="51"/>
      <c r="E88" s="52"/>
      <c r="F88" s="52"/>
      <c r="G88" s="52"/>
      <c r="H88" s="52"/>
      <c r="I88" s="52"/>
      <c r="J88" s="61"/>
      <c r="K88" s="61"/>
      <c r="L88" s="61"/>
      <c r="M88" s="61"/>
      <c r="N88" s="61"/>
      <c r="O88" s="61"/>
    </row>
    <row r="89">
      <c r="A89" s="7"/>
      <c r="B89" s="14"/>
      <c r="C89" s="14"/>
      <c r="D89" s="7"/>
      <c r="H89" s="5"/>
      <c r="I89" s="5"/>
    </row>
    <row r="90">
      <c r="A90" s="5"/>
      <c r="B90" s="14"/>
      <c r="C90" s="14"/>
      <c r="D90" s="7"/>
      <c r="H90" s="5"/>
      <c r="I90" s="5"/>
    </row>
    <row r="91">
      <c r="A91" s="7"/>
      <c r="B91" s="14"/>
      <c r="C91" s="14"/>
      <c r="D91" s="7"/>
      <c r="H91" s="7"/>
      <c r="I91" s="7"/>
    </row>
    <row r="92">
      <c r="A92" s="7"/>
      <c r="B92" s="14"/>
      <c r="C92" s="14"/>
      <c r="D92" s="7"/>
      <c r="H92" s="7"/>
      <c r="I92" s="7"/>
    </row>
    <row r="93">
      <c r="A93" s="13"/>
      <c r="B93" s="14"/>
      <c r="C93" s="14"/>
      <c r="D93" s="7"/>
      <c r="H93" s="24"/>
      <c r="I93" s="24"/>
    </row>
    <row r="94">
      <c r="A94" s="7"/>
      <c r="B94" s="14"/>
      <c r="C94" s="14"/>
      <c r="D94" s="7"/>
      <c r="H94" s="7"/>
      <c r="I94" s="7"/>
    </row>
    <row r="95">
      <c r="A95" s="7"/>
      <c r="B95" s="14"/>
      <c r="C95" s="14"/>
      <c r="D95" s="7"/>
      <c r="H95" s="7"/>
      <c r="I95" s="7"/>
    </row>
    <row r="96">
      <c r="A96" s="13"/>
      <c r="B96" s="14"/>
      <c r="C96" s="14"/>
      <c r="D96" s="7"/>
      <c r="H96" s="24"/>
      <c r="I96" s="24"/>
    </row>
    <row r="97">
      <c r="A97" s="7"/>
      <c r="B97" s="14"/>
      <c r="C97" s="14"/>
      <c r="D97" s="7"/>
      <c r="H97" s="7"/>
      <c r="I97" s="7"/>
    </row>
    <row r="98">
      <c r="A98" s="13"/>
      <c r="B98" s="14"/>
      <c r="C98" s="14"/>
      <c r="D98" s="7"/>
      <c r="H98" s="39"/>
      <c r="I98" s="39"/>
    </row>
    <row r="99">
      <c r="A99" s="7"/>
      <c r="B99" s="14"/>
      <c r="C99" s="14"/>
      <c r="D99" s="7"/>
      <c r="H99" s="7"/>
      <c r="I99" s="7"/>
    </row>
    <row r="100">
      <c r="A100" s="7"/>
      <c r="B100" s="14"/>
      <c r="C100" s="14"/>
      <c r="D100" s="7"/>
      <c r="H100" s="7"/>
      <c r="I100" s="7"/>
    </row>
    <row r="101">
      <c r="A101" s="7"/>
      <c r="B101" s="14"/>
      <c r="C101" s="14"/>
      <c r="D101" s="7"/>
      <c r="H101" s="7"/>
      <c r="I101" s="7"/>
    </row>
    <row r="102">
      <c r="A102" s="7"/>
      <c r="B102" s="14"/>
      <c r="C102" s="14"/>
      <c r="D102" s="7"/>
      <c r="H102" s="7"/>
      <c r="I102" s="7"/>
    </row>
    <row r="103">
      <c r="A103" s="7"/>
      <c r="B103" s="14"/>
      <c r="C103" s="14"/>
      <c r="D103" s="7"/>
      <c r="H103" s="7"/>
      <c r="I103" s="7"/>
    </row>
    <row r="104">
      <c r="A104" s="7"/>
      <c r="B104" s="14"/>
      <c r="C104" s="14"/>
      <c r="D104" s="7"/>
      <c r="H104" s="7"/>
      <c r="I104" s="7"/>
    </row>
    <row r="105">
      <c r="A105" s="13"/>
      <c r="B105" s="14"/>
      <c r="C105" s="14"/>
      <c r="D105" s="7"/>
      <c r="H105" s="24"/>
      <c r="I105" s="24"/>
    </row>
    <row r="106">
      <c r="A106" s="7"/>
      <c r="B106" s="14"/>
      <c r="C106" s="14"/>
      <c r="D106" s="7"/>
      <c r="H106" s="7"/>
      <c r="I106" s="7"/>
    </row>
    <row r="107">
      <c r="A107" s="13"/>
      <c r="B107" s="14"/>
      <c r="C107" s="14"/>
      <c r="D107" s="7"/>
      <c r="H107" s="24"/>
      <c r="I107" s="24"/>
    </row>
    <row r="108">
      <c r="A108" s="7"/>
      <c r="B108" s="14"/>
      <c r="C108" s="14"/>
      <c r="D108" s="7"/>
      <c r="H108" s="7"/>
      <c r="I108" s="7"/>
    </row>
    <row r="109">
      <c r="A109" s="7"/>
      <c r="B109" s="14"/>
      <c r="C109" s="14"/>
      <c r="D109" s="7"/>
      <c r="H109" s="7"/>
      <c r="I109" s="7"/>
    </row>
    <row r="110">
      <c r="A110" s="7"/>
      <c r="B110" s="14"/>
      <c r="C110" s="14"/>
      <c r="D110" s="7"/>
      <c r="H110" s="7"/>
      <c r="I110" s="7"/>
    </row>
    <row r="111">
      <c r="A111" s="7"/>
      <c r="B111" s="14"/>
      <c r="C111" s="14"/>
      <c r="D111" s="7"/>
      <c r="H111" s="7"/>
      <c r="I111" s="7"/>
    </row>
    <row r="112">
      <c r="A112" s="14"/>
      <c r="B112" s="14"/>
      <c r="C112" s="14"/>
      <c r="D112" s="7"/>
      <c r="H112" s="7"/>
      <c r="I112" s="7"/>
    </row>
    <row r="113">
      <c r="A113" s="76"/>
      <c r="B113" s="77"/>
      <c r="C113" s="14"/>
      <c r="D113" s="7"/>
      <c r="H113" s="7"/>
      <c r="I113" s="7"/>
    </row>
    <row r="114">
      <c r="A114" s="78"/>
      <c r="B114" s="79"/>
    </row>
    <row r="115">
      <c r="A115" s="78"/>
      <c r="B115" s="79"/>
    </row>
    <row r="116">
      <c r="A116" s="78"/>
      <c r="B116" s="79"/>
    </row>
    <row r="117">
      <c r="A117" s="78"/>
      <c r="B117" s="79"/>
    </row>
    <row r="118">
      <c r="A118" s="78"/>
      <c r="B118" s="79"/>
    </row>
    <row r="119">
      <c r="A119" s="78"/>
      <c r="B119" s="79"/>
    </row>
    <row r="120">
      <c r="A120" s="78"/>
      <c r="B120" s="79"/>
    </row>
    <row r="121">
      <c r="A121" s="78"/>
      <c r="B121" s="79"/>
    </row>
    <row r="122">
      <c r="A122" s="80"/>
      <c r="B122" s="81"/>
    </row>
  </sheetData>
  <conditionalFormatting sqref="K16:K19 K21:K113">
    <cfRule type="cellIs" dxfId="0" priority="1" operator="equal">
      <formula>1</formula>
    </cfRule>
  </conditionalFormatting>
  <conditionalFormatting sqref="K16:K19 K21:K113">
    <cfRule type="cellIs" dxfId="1" priority="2" operator="equal">
      <formula>0.5</formula>
    </cfRule>
  </conditionalFormatting>
  <conditionalFormatting sqref="C16:C19 C21:C113">
    <cfRule type="cellIs" dxfId="0" priority="3" operator="equal">
      <formula>1</formula>
    </cfRule>
  </conditionalFormatting>
  <conditionalFormatting sqref="C16:C19 C21:C113">
    <cfRule type="cellIs" dxfId="1" priority="4" operator="equal">
      <formula>0.5</formula>
    </cfRule>
  </conditionalFormatting>
  <conditionalFormatting sqref="G16:G19 G21:G113">
    <cfRule type="cellIs" dxfId="0" priority="5" operator="equal">
      <formula>1</formula>
    </cfRule>
  </conditionalFormatting>
  <conditionalFormatting sqref="G16:G19 G21:G113">
    <cfRule type="cellIs" dxfId="1" priority="6" operator="equal">
      <formula>0.5</formula>
    </cfRule>
  </conditionalFormatting>
  <conditionalFormatting sqref="O16:O19 O21:O113">
    <cfRule type="cellIs" dxfId="0" priority="7" operator="equal">
      <formula>1</formula>
    </cfRule>
  </conditionalFormatting>
  <conditionalFormatting sqref="O16:O19 O21:O113">
    <cfRule type="cellIs" dxfId="1" priority="8" operator="equal">
      <formula>0.5</formula>
    </cfRule>
  </conditionalFormatting>
  <conditionalFormatting sqref="E16:E19 E21:E113">
    <cfRule type="expression" dxfId="0" priority="9">
      <formula> E16/D16 = 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13"/>
    <col customWidth="1" min="2" max="2" width="11.25"/>
    <col customWidth="1" min="3" max="3" width="11.0"/>
    <col customWidth="1" min="4" max="4" width="68.75"/>
    <col customWidth="1" min="5" max="5" width="13.13"/>
    <col customWidth="1" min="6" max="6" width="12.38"/>
  </cols>
  <sheetData>
    <row r="1">
      <c r="A1" s="11" t="s">
        <v>21</v>
      </c>
      <c r="B1" s="11"/>
      <c r="C1" s="11"/>
      <c r="D1" s="12"/>
      <c r="E1" s="11"/>
      <c r="F1" s="11"/>
      <c r="G1" s="12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2" t="s">
        <v>22</v>
      </c>
      <c r="B2" s="11" t="s">
        <v>23</v>
      </c>
      <c r="C2" s="11" t="s">
        <v>24</v>
      </c>
      <c r="D2" s="12"/>
      <c r="E2" s="11" t="s">
        <v>23</v>
      </c>
      <c r="F2" s="11" t="s">
        <v>24</v>
      </c>
      <c r="G2" s="12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7" t="s">
        <v>25</v>
      </c>
      <c r="B3" s="7"/>
      <c r="C3" s="7"/>
      <c r="D3" s="7" t="s">
        <v>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7" t="s">
        <v>26</v>
      </c>
      <c r="B4" s="2">
        <v>2.0</v>
      </c>
      <c r="C4" s="7"/>
      <c r="D4" s="7" t="s">
        <v>27</v>
      </c>
      <c r="E4" s="2">
        <v>4.0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3" t="s">
        <v>28</v>
      </c>
      <c r="B5" s="2">
        <v>2.0</v>
      </c>
      <c r="C5" s="14">
        <v>1.0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3" t="s">
        <v>29</v>
      </c>
      <c r="B6" s="2">
        <v>3.0</v>
      </c>
      <c r="C6" s="14">
        <v>1.5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7" t="s">
        <v>30</v>
      </c>
      <c r="B7" s="2">
        <v>4.0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7" t="s">
        <v>31</v>
      </c>
      <c r="B8" s="2">
        <v>2.0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5" t="s">
        <v>32</v>
      </c>
      <c r="B10" s="15"/>
      <c r="C10" s="15"/>
      <c r="D10" s="15" t="s">
        <v>32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6" t="s">
        <v>33</v>
      </c>
      <c r="B11" s="7"/>
      <c r="C11" s="7"/>
      <c r="D11" s="17" t="s">
        <v>34</v>
      </c>
      <c r="E11" s="2">
        <v>1.0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 t="s">
        <v>35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 t="s">
        <v>36</v>
      </c>
      <c r="B13" s="2">
        <v>1.0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 t="s">
        <v>37</v>
      </c>
      <c r="B14" s="2">
        <v>4.0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6" t="s">
        <v>38</v>
      </c>
      <c r="B15" s="7"/>
      <c r="C15" s="7"/>
      <c r="D15" s="18" t="s">
        <v>39</v>
      </c>
      <c r="E15" s="2">
        <v>1.0</v>
      </c>
      <c r="F15" s="14">
        <v>1.0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4" t="s">
        <v>40</v>
      </c>
      <c r="B16" s="2">
        <v>2.0</v>
      </c>
      <c r="C16" s="19">
        <v>1.0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6" t="s">
        <v>41</v>
      </c>
      <c r="B17" s="7"/>
      <c r="C17" s="7"/>
      <c r="D17" s="17" t="s">
        <v>42</v>
      </c>
      <c r="E17" s="2">
        <v>2.0</v>
      </c>
      <c r="F17" s="2">
        <v>1.0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6" t="s">
        <v>43</v>
      </c>
      <c r="B18" s="7"/>
      <c r="C18" s="7"/>
      <c r="D18" s="17" t="s">
        <v>44</v>
      </c>
      <c r="E18" s="2">
        <v>2.0</v>
      </c>
      <c r="F18" s="2">
        <v>1.0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6" t="s">
        <v>45</v>
      </c>
      <c r="B19" s="7"/>
      <c r="C19" s="7"/>
      <c r="D19" s="16" t="s">
        <v>46</v>
      </c>
      <c r="E19" s="2">
        <v>1.0</v>
      </c>
      <c r="F19" s="2">
        <v>1.0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4" t="s">
        <v>47</v>
      </c>
      <c r="B20" s="2">
        <v>1.0</v>
      </c>
      <c r="C20" s="19">
        <v>1.0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20" t="s">
        <v>48</v>
      </c>
      <c r="B21" s="2">
        <v>1.0</v>
      </c>
      <c r="C21" s="19">
        <v>1.0</v>
      </c>
      <c r="D21" s="17" t="s">
        <v>49</v>
      </c>
      <c r="E21" s="2">
        <v>2.0</v>
      </c>
      <c r="F21" s="19">
        <v>2.0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7" t="s">
        <v>50</v>
      </c>
      <c r="B22" s="2">
        <v>2.0</v>
      </c>
      <c r="C22" s="19">
        <v>1.0</v>
      </c>
      <c r="D22" s="17" t="s">
        <v>51</v>
      </c>
      <c r="E22" s="2">
        <v>3.0</v>
      </c>
      <c r="F22" s="2">
        <v>2.0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7" t="s">
        <v>52</v>
      </c>
      <c r="B23" s="2">
        <v>1.0</v>
      </c>
      <c r="C23" s="7"/>
      <c r="D23" s="17" t="s">
        <v>53</v>
      </c>
      <c r="E23" s="2">
        <v>2.0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 t="s">
        <v>54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 t="s">
        <v>55</v>
      </c>
      <c r="B25" s="7"/>
      <c r="C25" s="7"/>
      <c r="D25" s="7"/>
      <c r="E25" s="2">
        <f t="shared" ref="E25:F25" si="1">sum(E4:E24)</f>
        <v>18</v>
      </c>
      <c r="F25" s="2">
        <f t="shared" si="1"/>
        <v>8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 t="s">
        <v>56</v>
      </c>
      <c r="B26" s="7"/>
      <c r="C26" s="7"/>
      <c r="D26" s="7"/>
      <c r="E26" s="12"/>
      <c r="F26" s="12"/>
      <c r="G26" s="12"/>
      <c r="H26" s="12"/>
      <c r="I26" s="12"/>
      <c r="J26" s="12" t="s">
        <v>57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 t="s">
        <v>58</v>
      </c>
      <c r="B27" s="2">
        <v>1.0</v>
      </c>
      <c r="C27" s="7"/>
      <c r="D27" s="7"/>
      <c r="E27" s="12" t="s">
        <v>59</v>
      </c>
      <c r="F27" s="12"/>
      <c r="G27" s="12"/>
      <c r="H27" s="12"/>
      <c r="I27" s="12"/>
      <c r="J27" s="1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 t="s">
        <v>60</v>
      </c>
      <c r="B28" s="7"/>
      <c r="C28" s="7"/>
      <c r="D28" s="7"/>
      <c r="E28" s="12" t="s">
        <v>61</v>
      </c>
      <c r="F28" s="21">
        <v>8.0</v>
      </c>
      <c r="G28" s="21">
        <v>9.0</v>
      </c>
      <c r="H28" s="21">
        <f t="shared" ref="H28:H29" si="2">F28/G28</f>
        <v>0.8888888889</v>
      </c>
      <c r="I28" s="12"/>
      <c r="J28" s="1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12" t="s">
        <v>62</v>
      </c>
      <c r="F29" s="21">
        <v>9.0</v>
      </c>
      <c r="G29" s="21">
        <v>23.0</v>
      </c>
      <c r="H29" s="21">
        <f t="shared" si="2"/>
        <v>0.3913043478</v>
      </c>
      <c r="I29" s="12"/>
      <c r="J29" s="21">
        <f> 2*H28*H29 / (H28+H29)</f>
        <v>0.5433962264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2">
        <f>COUNTA(A4:A28) -1</f>
        <v>23</v>
      </c>
      <c r="B30" s="2">
        <f>SUM(B4:B29)</f>
        <v>26</v>
      </c>
      <c r="C30" s="19">
        <v>6.5</v>
      </c>
      <c r="D30" s="2">
        <f>COUNTA(D4:D28) -1</f>
        <v>9</v>
      </c>
      <c r="E30" s="12"/>
      <c r="F30" s="12"/>
      <c r="G30" s="12"/>
      <c r="H30" s="12"/>
      <c r="I30" s="12"/>
      <c r="J30" s="1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5" t="s">
        <v>63</v>
      </c>
      <c r="B31" s="7"/>
      <c r="C31" s="7"/>
      <c r="D31" s="15" t="s">
        <v>63</v>
      </c>
      <c r="E31" s="12" t="s">
        <v>64</v>
      </c>
      <c r="F31" s="12"/>
      <c r="G31" s="12"/>
      <c r="H31" s="12"/>
      <c r="I31" s="12"/>
      <c r="J31" s="1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 t="s">
        <v>65</v>
      </c>
      <c r="B32" s="7"/>
      <c r="C32" s="7"/>
      <c r="D32" s="5"/>
      <c r="E32" s="12" t="s">
        <v>61</v>
      </c>
      <c r="F32" s="22">
        <v>8.0</v>
      </c>
      <c r="G32" s="21">
        <v>18.0</v>
      </c>
      <c r="H32" s="21">
        <f t="shared" ref="H32:H33" si="3">F32/G32</f>
        <v>0.4444444444</v>
      </c>
      <c r="I32" s="12"/>
      <c r="J32" s="12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 t="s">
        <v>66</v>
      </c>
      <c r="B33" s="7"/>
      <c r="C33" s="7"/>
      <c r="D33" s="7"/>
      <c r="E33" s="12" t="s">
        <v>62</v>
      </c>
      <c r="F33" s="22">
        <v>6.5</v>
      </c>
      <c r="G33" s="21">
        <v>26.0</v>
      </c>
      <c r="H33" s="21">
        <f t="shared" si="3"/>
        <v>0.25</v>
      </c>
      <c r="I33" s="12"/>
      <c r="J33" s="21">
        <f> 2*H32*H33 / (H32+H33)</f>
        <v>0.32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12"/>
      <c r="F34" s="12"/>
      <c r="G34" s="12"/>
      <c r="H34" s="12"/>
      <c r="I34" s="12"/>
      <c r="J34" s="12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 t="s">
        <v>67</v>
      </c>
      <c r="B35" s="7"/>
      <c r="C35" s="7"/>
      <c r="D35" s="5"/>
      <c r="E35" s="12" t="s">
        <v>68</v>
      </c>
      <c r="F35" s="12"/>
      <c r="G35" s="12"/>
      <c r="H35" s="12"/>
      <c r="I35" s="12"/>
      <c r="J35" s="1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5" t="s">
        <v>69</v>
      </c>
      <c r="B36" s="7"/>
      <c r="C36" s="7"/>
      <c r="D36" s="5" t="s">
        <v>70</v>
      </c>
      <c r="E36" s="12" t="s">
        <v>61</v>
      </c>
      <c r="F36" s="22">
        <v>5.0</v>
      </c>
      <c r="G36" s="21">
        <v>8.0</v>
      </c>
      <c r="H36" s="21">
        <f t="shared" ref="H36:H37" si="4">F36/G36</f>
        <v>0.625</v>
      </c>
      <c r="I36" s="12"/>
      <c r="J36" s="12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5" t="s">
        <v>71</v>
      </c>
      <c r="B37" s="7"/>
      <c r="C37" s="7"/>
      <c r="D37" s="5" t="s">
        <v>72</v>
      </c>
      <c r="E37" s="12" t="s">
        <v>62</v>
      </c>
      <c r="F37" s="22">
        <v>5.0</v>
      </c>
      <c r="G37" s="21">
        <v>24.0</v>
      </c>
      <c r="H37" s="21">
        <f t="shared" si="4"/>
        <v>0.2083333333</v>
      </c>
      <c r="I37" s="12"/>
      <c r="J37" s="21">
        <f> 2*H36*H37 / (H36+H37)</f>
        <v>0.3125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23" t="s">
        <v>73</v>
      </c>
      <c r="B38" s="20"/>
      <c r="C38" s="20"/>
      <c r="D38" s="20" t="s">
        <v>74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3" t="s">
        <v>75</v>
      </c>
      <c r="B39" s="3"/>
      <c r="C39" s="3"/>
      <c r="D39" s="3" t="s">
        <v>76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3" t="s">
        <v>77</v>
      </c>
      <c r="B40" s="3"/>
      <c r="C40" s="3"/>
      <c r="D40" s="3" t="s">
        <v>78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 t="s">
        <v>79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 t="s">
        <v>80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3" t="s">
        <v>81</v>
      </c>
      <c r="B45" s="7"/>
      <c r="C45" s="7"/>
      <c r="D45" s="24" t="s">
        <v>82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3" t="s">
        <v>83</v>
      </c>
      <c r="B47" s="7"/>
      <c r="C47" s="7"/>
      <c r="D47" s="24" t="s">
        <v>84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 t="s">
        <v>85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 t="s">
        <v>86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 t="s">
        <v>87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 t="s">
        <v>88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 t="s">
        <v>89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 t="s">
        <v>90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 t="s">
        <v>91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 t="s">
        <v>92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 t="s">
        <v>93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 t="s">
        <v>93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 t="s">
        <v>94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 t="s">
        <v>95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 t="s">
        <v>96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25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9">
      <c r="A69" s="26" t="s">
        <v>97</v>
      </c>
    </row>
    <row r="70">
      <c r="A70" s="8" t="s">
        <v>98</v>
      </c>
      <c r="B70" s="27" t="s">
        <v>99</v>
      </c>
    </row>
    <row r="71">
      <c r="A71" s="8" t="s">
        <v>100</v>
      </c>
      <c r="B71" s="27" t="s">
        <v>101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0"/>
    <col customWidth="1" min="4" max="4" width="64.13"/>
  </cols>
  <sheetData>
    <row r="1">
      <c r="A1" s="11" t="s">
        <v>102</v>
      </c>
      <c r="B1" s="11"/>
      <c r="C1" s="11"/>
      <c r="D1" s="12"/>
      <c r="E1" s="11"/>
      <c r="F1" s="11"/>
      <c r="G1" s="12"/>
      <c r="H1" s="12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2" t="s">
        <v>19</v>
      </c>
      <c r="B2" s="11" t="s">
        <v>23</v>
      </c>
      <c r="C2" s="11" t="s">
        <v>24</v>
      </c>
      <c r="D2" s="12"/>
      <c r="E2" s="11" t="s">
        <v>23</v>
      </c>
      <c r="F2" s="11" t="s">
        <v>24</v>
      </c>
      <c r="G2" s="12"/>
      <c r="H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7" t="s">
        <v>25</v>
      </c>
      <c r="B3" s="7"/>
      <c r="C3" s="7"/>
      <c r="D3" s="7" t="s">
        <v>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7" t="s">
        <v>103</v>
      </c>
      <c r="B4" s="2">
        <v>2.0</v>
      </c>
      <c r="C4" s="7"/>
      <c r="D4" s="7" t="s">
        <v>104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7" t="s">
        <v>105</v>
      </c>
      <c r="B5" s="2">
        <v>4.0</v>
      </c>
      <c r="C5" s="7"/>
      <c r="D5" s="28" t="s">
        <v>106</v>
      </c>
      <c r="E5" s="2">
        <v>5.0</v>
      </c>
      <c r="F5" s="2">
        <v>5.0</v>
      </c>
      <c r="G5" s="7"/>
      <c r="H5" s="29" t="s">
        <v>107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7" t="s">
        <v>32</v>
      </c>
      <c r="B7" s="7"/>
      <c r="C7" s="7"/>
      <c r="D7" s="7" t="s">
        <v>32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6" t="s">
        <v>108</v>
      </c>
      <c r="B8" s="7"/>
      <c r="C8" s="7"/>
      <c r="D8" s="16" t="s">
        <v>108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7" t="s">
        <v>109</v>
      </c>
      <c r="B9" s="2">
        <v>4.0</v>
      </c>
      <c r="C9" s="14">
        <v>1.0</v>
      </c>
      <c r="D9" s="17" t="s">
        <v>110</v>
      </c>
      <c r="E9" s="2">
        <v>2.0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6" t="s">
        <v>111</v>
      </c>
      <c r="B10" s="7"/>
      <c r="C10" s="7"/>
      <c r="D10" s="17" t="s">
        <v>112</v>
      </c>
      <c r="E10" s="2">
        <v>1.0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7"/>
      <c r="B11" s="7"/>
      <c r="C11" s="7"/>
      <c r="D11" s="30" t="s">
        <v>113</v>
      </c>
      <c r="E11" s="2">
        <v>1.0</v>
      </c>
      <c r="F11" s="19">
        <v>1.0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 t="s">
        <v>114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 t="s">
        <v>115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7" t="s">
        <v>116</v>
      </c>
      <c r="B14" s="19">
        <v>3.0</v>
      </c>
      <c r="C14" s="14">
        <v>1.0</v>
      </c>
      <c r="D14" s="28" t="s">
        <v>117</v>
      </c>
      <c r="E14" s="2">
        <v>3.0</v>
      </c>
      <c r="F14" s="14">
        <v>2.0</v>
      </c>
      <c r="G14" s="7"/>
      <c r="H14" s="29" t="s">
        <v>118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5" t="s">
        <v>119</v>
      </c>
      <c r="B15" s="2">
        <v>1.0</v>
      </c>
      <c r="C15" s="2">
        <v>0.0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3" t="s">
        <v>120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3" t="s">
        <v>121</v>
      </c>
      <c r="B17" s="7"/>
      <c r="C17" s="7"/>
      <c r="D17" s="31"/>
      <c r="E17" s="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3" t="s">
        <v>122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3" t="s">
        <v>123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3" t="s">
        <v>124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23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7" t="s">
        <v>126</v>
      </c>
      <c r="B22" s="14">
        <v>2.0</v>
      </c>
      <c r="C22" s="14">
        <v>1.0</v>
      </c>
      <c r="D22" s="32" t="s">
        <v>127</v>
      </c>
      <c r="E22" s="2">
        <v>1.0</v>
      </c>
      <c r="F22" s="14">
        <v>1.0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 t="s">
        <v>128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7" t="s">
        <v>129</v>
      </c>
      <c r="B24" s="2">
        <v>3.0</v>
      </c>
      <c r="C24" s="2">
        <v>1.0</v>
      </c>
      <c r="D24" s="16" t="s">
        <v>130</v>
      </c>
      <c r="E24" s="2">
        <v>1.0</v>
      </c>
      <c r="F24" s="7">
        <v>1.0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2">
        <f>COUNTA(A2:A24)-3</f>
        <v>18</v>
      </c>
      <c r="B25" s="2">
        <f t="shared" ref="B25:C25" si="1">SUM(B3:B24)</f>
        <v>19</v>
      </c>
      <c r="C25" s="2">
        <f t="shared" si="1"/>
        <v>4</v>
      </c>
      <c r="D25" s="7"/>
      <c r="E25" s="2">
        <f t="shared" ref="E25:F25" si="2">SUM(E3:E24)</f>
        <v>14</v>
      </c>
      <c r="F25" s="2">
        <f t="shared" si="2"/>
        <v>10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5"/>
      <c r="B26" s="15"/>
      <c r="C26" s="15"/>
      <c r="D26" s="1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3" t="s">
        <v>131</v>
      </c>
      <c r="B27" s="7"/>
      <c r="C27" s="7"/>
      <c r="D27" s="13" t="s">
        <v>132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5" t="s">
        <v>133</v>
      </c>
      <c r="B28" s="7"/>
      <c r="C28" s="7"/>
      <c r="D28" s="5" t="s">
        <v>134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5" t="s">
        <v>135</v>
      </c>
      <c r="B29" s="7"/>
      <c r="C29" s="7"/>
      <c r="D29" s="5" t="s">
        <v>136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 t="s">
        <v>137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 t="s">
        <v>138</v>
      </c>
      <c r="B31" s="7"/>
      <c r="C31" s="7"/>
      <c r="D31" s="7"/>
      <c r="E31" s="12"/>
      <c r="F31" s="12"/>
      <c r="G31" s="12"/>
      <c r="H31" s="12"/>
      <c r="I31" s="12"/>
      <c r="J31" s="12" t="s">
        <v>57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28" t="s">
        <v>139</v>
      </c>
      <c r="B32" s="7"/>
      <c r="C32" s="7"/>
      <c r="D32" s="13" t="s">
        <v>140</v>
      </c>
      <c r="E32" s="12" t="s">
        <v>59</v>
      </c>
      <c r="F32" s="12"/>
      <c r="G32" s="12"/>
      <c r="H32" s="12"/>
      <c r="I32" s="12"/>
      <c r="J32" s="12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 t="s">
        <v>141</v>
      </c>
      <c r="B33" s="7"/>
      <c r="C33" s="7"/>
      <c r="D33" s="7"/>
      <c r="E33" s="12" t="s">
        <v>61</v>
      </c>
      <c r="F33" s="21">
        <v>6.5</v>
      </c>
      <c r="G33" s="21">
        <v>9.0</v>
      </c>
      <c r="H33" s="21">
        <f t="shared" ref="H33:H34" si="3">F33/G33</f>
        <v>0.7222222222</v>
      </c>
      <c r="I33" s="12"/>
      <c r="J33" s="12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12" t="s">
        <v>62</v>
      </c>
      <c r="F34" s="21">
        <v>9.5</v>
      </c>
      <c r="G34" s="21">
        <v>18.0</v>
      </c>
      <c r="H34" s="21">
        <f t="shared" si="3"/>
        <v>0.5277777778</v>
      </c>
      <c r="I34" s="12"/>
      <c r="J34" s="21">
        <f> 2*H33*H34 / (H33+H34)</f>
        <v>0.6098765432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 t="s">
        <v>142</v>
      </c>
      <c r="B35" s="7"/>
      <c r="C35" s="7"/>
      <c r="D35" s="7"/>
      <c r="E35" s="12"/>
      <c r="F35" s="12"/>
      <c r="G35" s="12"/>
      <c r="H35" s="12"/>
      <c r="I35" s="12"/>
      <c r="J35" s="1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 t="s">
        <v>143</v>
      </c>
      <c r="B36" s="7"/>
      <c r="C36" s="7"/>
      <c r="D36" s="7"/>
      <c r="E36" s="12" t="s">
        <v>64</v>
      </c>
      <c r="F36" s="12"/>
      <c r="G36" s="12"/>
      <c r="H36" s="12"/>
      <c r="I36" s="12"/>
      <c r="J36" s="12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 t="s">
        <v>144</v>
      </c>
      <c r="B37" s="7"/>
      <c r="C37" s="7"/>
      <c r="D37" s="7"/>
      <c r="E37" s="12" t="s">
        <v>61</v>
      </c>
      <c r="F37" s="21">
        <v>6.5</v>
      </c>
      <c r="G37" s="21">
        <v>15.0</v>
      </c>
      <c r="H37" s="21">
        <f t="shared" ref="H37:H38" si="4">F37/G37</f>
        <v>0.4333333333</v>
      </c>
      <c r="I37" s="12"/>
      <c r="J37" s="1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 t="s">
        <v>145</v>
      </c>
      <c r="B38" s="7"/>
      <c r="C38" s="7"/>
      <c r="D38" s="7"/>
      <c r="E38" s="12" t="s">
        <v>62</v>
      </c>
      <c r="F38" s="21">
        <v>1.0</v>
      </c>
      <c r="G38" s="21">
        <v>16.0</v>
      </c>
      <c r="H38" s="21">
        <f t="shared" si="4"/>
        <v>0.0625</v>
      </c>
      <c r="I38" s="12"/>
      <c r="J38" s="21">
        <f> 2*H37*H38 / (H37+H38)</f>
        <v>0.1092436975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 t="s">
        <v>146</v>
      </c>
      <c r="B39" s="7"/>
      <c r="C39" s="7"/>
      <c r="D39" s="7"/>
      <c r="E39" s="12"/>
      <c r="F39" s="12"/>
      <c r="G39" s="12"/>
      <c r="H39" s="12"/>
      <c r="I39" s="12"/>
      <c r="J39" s="12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 t="s">
        <v>147</v>
      </c>
      <c r="B40" s="7"/>
      <c r="C40" s="7"/>
      <c r="D40" s="7"/>
      <c r="E40" s="12" t="s">
        <v>68</v>
      </c>
      <c r="F40" s="12"/>
      <c r="G40" s="12"/>
      <c r="H40" s="12"/>
      <c r="I40" s="12"/>
      <c r="J40" s="12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 t="s">
        <v>148</v>
      </c>
      <c r="B41" s="7"/>
      <c r="C41" s="7"/>
      <c r="D41" s="7"/>
      <c r="E41" s="12" t="s">
        <v>61</v>
      </c>
      <c r="F41" s="21">
        <v>3.0</v>
      </c>
      <c r="G41" s="21">
        <v>9.0</v>
      </c>
      <c r="H41" s="21">
        <f t="shared" ref="H41:H42" si="5">F41/G41</f>
        <v>0.3333333333</v>
      </c>
      <c r="I41" s="12"/>
      <c r="J41" s="12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 t="s">
        <v>149</v>
      </c>
      <c r="B42" s="7"/>
      <c r="C42" s="7"/>
      <c r="D42" s="7"/>
      <c r="E42" s="12" t="s">
        <v>62</v>
      </c>
      <c r="F42" s="21">
        <v>2.0</v>
      </c>
      <c r="G42" s="22">
        <v>21.0</v>
      </c>
      <c r="H42" s="21">
        <f t="shared" si="5"/>
        <v>0.09523809524</v>
      </c>
      <c r="I42" s="12"/>
      <c r="J42" s="21">
        <f> 2*H41*H42 / (H41+H42)</f>
        <v>0.1481481481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 t="s">
        <v>150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 t="s">
        <v>151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4" t="s">
        <v>152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4" t="s">
        <v>153</v>
      </c>
      <c r="B47" s="7"/>
      <c r="C47" s="7"/>
      <c r="D47" s="7"/>
      <c r="E47" s="7"/>
      <c r="F47" s="14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 t="s">
        <v>154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 t="s">
        <v>155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14" t="s">
        <v>156</v>
      </c>
      <c r="B51" s="7"/>
      <c r="C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5" t="s">
        <v>157</v>
      </c>
      <c r="E52" s="29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4" t="s">
        <v>158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 t="s">
        <v>159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 t="s">
        <v>160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26" t="s">
        <v>97</v>
      </c>
    </row>
    <row r="60">
      <c r="A60" s="33" t="s">
        <v>161</v>
      </c>
      <c r="B60" s="8" t="s">
        <v>99</v>
      </c>
    </row>
    <row r="61">
      <c r="A61" s="33" t="s">
        <v>162</v>
      </c>
      <c r="B61" s="8" t="s">
        <v>99</v>
      </c>
    </row>
    <row r="62">
      <c r="A62" s="33" t="s">
        <v>163</v>
      </c>
      <c r="B62" s="8" t="s">
        <v>99</v>
      </c>
    </row>
    <row r="63">
      <c r="A63" s="33" t="s">
        <v>164</v>
      </c>
      <c r="B63" s="8" t="s">
        <v>99</v>
      </c>
    </row>
    <row r="64">
      <c r="A64" s="33" t="s">
        <v>165</v>
      </c>
      <c r="B64" s="8" t="s">
        <v>99</v>
      </c>
    </row>
    <row r="65">
      <c r="A65" s="33" t="s">
        <v>166</v>
      </c>
      <c r="B65" s="8" t="s">
        <v>99</v>
      </c>
    </row>
    <row r="66">
      <c r="A66" s="33" t="s">
        <v>167</v>
      </c>
      <c r="B66" s="8" t="s">
        <v>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168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>
      <c r="A2" s="7" t="s">
        <v>25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>
      <c r="A3" s="34" t="s">
        <v>169</v>
      </c>
      <c r="B3" s="7"/>
      <c r="C3" s="7"/>
      <c r="D3" s="7"/>
      <c r="E3" s="34" t="s">
        <v>170</v>
      </c>
      <c r="F3" s="7"/>
      <c r="G3" s="7"/>
      <c r="H3" s="7"/>
      <c r="I3" s="7"/>
      <c r="J3" s="7"/>
      <c r="K3" s="7"/>
      <c r="L3" s="7"/>
      <c r="M3" s="7"/>
      <c r="N3" s="7"/>
    </row>
    <row r="4">
      <c r="A4" s="35" t="s">
        <v>171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>
      <c r="A5" s="29" t="s">
        <v>172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>
      <c r="A6" s="29" t="s">
        <v>173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>
      <c r="A8" s="7" t="s">
        <v>32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>
      <c r="A9" s="16" t="s">
        <v>174</v>
      </c>
      <c r="B9" s="7"/>
      <c r="C9" s="7"/>
      <c r="D9" s="7"/>
      <c r="E9" s="34" t="s">
        <v>175</v>
      </c>
      <c r="F9" s="7"/>
      <c r="G9" s="7"/>
      <c r="H9" s="7"/>
      <c r="I9" s="7"/>
      <c r="J9" s="7"/>
      <c r="K9" s="7"/>
      <c r="L9" s="7"/>
      <c r="M9" s="7"/>
      <c r="N9" s="7"/>
    </row>
    <row r="10">
      <c r="A10" s="29" t="s">
        <v>176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>
      <c r="A11" s="29" t="s">
        <v>177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>
      <c r="A12" s="7" t="s">
        <v>178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>
      <c r="A13" s="7" t="s">
        <v>179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>
      <c r="A14" s="34" t="s">
        <v>180</v>
      </c>
      <c r="B14" s="7"/>
      <c r="C14" s="7"/>
      <c r="D14" s="7"/>
      <c r="E14" s="16" t="s">
        <v>181</v>
      </c>
      <c r="F14" s="7"/>
      <c r="G14" s="7"/>
      <c r="H14" s="7"/>
      <c r="I14" s="7"/>
      <c r="J14" s="7"/>
      <c r="K14" s="7"/>
      <c r="L14" s="7"/>
      <c r="M14" s="7"/>
      <c r="N14" s="7"/>
    </row>
    <row r="15">
      <c r="A15" s="7" t="s">
        <v>182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>
      <c r="A16" s="16" t="s">
        <v>183</v>
      </c>
      <c r="B16" s="7"/>
      <c r="C16" s="7"/>
      <c r="D16" s="7"/>
      <c r="E16" s="16" t="s">
        <v>184</v>
      </c>
      <c r="F16" s="7"/>
      <c r="G16" s="7"/>
      <c r="H16" s="7"/>
      <c r="I16" s="7"/>
      <c r="J16" s="7"/>
      <c r="K16" s="7"/>
      <c r="L16" s="7"/>
      <c r="M16" s="7"/>
      <c r="N16" s="7"/>
    </row>
    <row r="17">
      <c r="A17" s="29" t="s">
        <v>185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>
      <c r="A18" s="34" t="s">
        <v>186</v>
      </c>
      <c r="B18" s="7"/>
      <c r="C18" s="7"/>
      <c r="D18" s="7"/>
      <c r="E18" s="34" t="s">
        <v>187</v>
      </c>
      <c r="F18" s="7"/>
      <c r="G18" s="7"/>
      <c r="H18" s="7"/>
      <c r="I18" s="7"/>
      <c r="J18" s="7"/>
      <c r="K18" s="7"/>
      <c r="L18" s="7"/>
      <c r="M18" s="7"/>
      <c r="N18" s="7"/>
    </row>
    <row r="19">
      <c r="A19" s="34" t="s">
        <v>188</v>
      </c>
      <c r="B19" s="7"/>
      <c r="C19" s="7"/>
      <c r="D19" s="7"/>
      <c r="E19" s="36" t="s">
        <v>189</v>
      </c>
      <c r="F19" s="7"/>
      <c r="G19" s="7"/>
      <c r="H19" s="7"/>
      <c r="I19" s="7"/>
      <c r="J19" s="7"/>
      <c r="K19" s="7"/>
      <c r="L19" s="7"/>
      <c r="M19" s="7"/>
      <c r="N19" s="7"/>
    </row>
    <row r="20">
      <c r="A20" s="34" t="s">
        <v>190</v>
      </c>
      <c r="B20" s="7"/>
      <c r="C20" s="7"/>
      <c r="D20" s="7"/>
      <c r="E20" s="34" t="s">
        <v>191</v>
      </c>
      <c r="F20" s="7"/>
      <c r="G20" s="7"/>
      <c r="H20" s="7"/>
      <c r="I20" s="7"/>
      <c r="J20" s="7"/>
      <c r="K20" s="7"/>
      <c r="L20" s="7"/>
      <c r="M20" s="7"/>
      <c r="N20" s="7"/>
    </row>
    <row r="21">
      <c r="A21" s="7"/>
      <c r="B21" s="7"/>
      <c r="C21" s="7"/>
      <c r="D21" s="7"/>
      <c r="E21" s="7" t="s">
        <v>192</v>
      </c>
      <c r="F21" s="7"/>
      <c r="G21" s="7"/>
      <c r="H21" s="7"/>
      <c r="I21" s="7"/>
      <c r="J21" s="7"/>
      <c r="K21" s="7"/>
      <c r="L21" s="7"/>
      <c r="M21" s="7"/>
      <c r="N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>
      <c r="A23" s="29" t="s">
        <v>193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>
      <c r="A24" s="29" t="s">
        <v>194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>
      <c r="A25" s="34" t="s">
        <v>195</v>
      </c>
      <c r="B25" s="7"/>
      <c r="C25" s="7"/>
      <c r="D25" s="7"/>
      <c r="E25" s="34" t="s">
        <v>196</v>
      </c>
      <c r="F25" s="7"/>
      <c r="G25" s="7"/>
      <c r="H25" s="7"/>
      <c r="I25" s="7"/>
      <c r="J25" s="7"/>
      <c r="K25" s="7"/>
      <c r="L25" s="7"/>
      <c r="M25" s="7"/>
      <c r="N25" s="7"/>
    </row>
    <row r="26">
      <c r="A26" s="35" t="s">
        <v>197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>
      <c r="A29" s="37" t="s">
        <v>198</v>
      </c>
      <c r="B29" s="7"/>
      <c r="C29" s="7"/>
      <c r="D29" s="7"/>
      <c r="E29" s="37" t="s">
        <v>199</v>
      </c>
      <c r="F29" s="7"/>
      <c r="G29" s="7"/>
      <c r="H29" s="7"/>
      <c r="I29" s="12"/>
      <c r="J29" s="12"/>
      <c r="K29" s="12"/>
      <c r="L29" s="12"/>
      <c r="M29" s="12"/>
      <c r="N29" s="12" t="s">
        <v>57</v>
      </c>
    </row>
    <row r="30">
      <c r="A30" s="29" t="s">
        <v>200</v>
      </c>
      <c r="B30" s="7"/>
      <c r="C30" s="7"/>
      <c r="D30" s="7"/>
      <c r="E30" s="7"/>
      <c r="F30" s="7"/>
      <c r="G30" s="7"/>
      <c r="H30" s="7"/>
      <c r="I30" s="12" t="s">
        <v>59</v>
      </c>
      <c r="J30" s="12"/>
      <c r="K30" s="12"/>
      <c r="L30" s="12"/>
      <c r="M30" s="12"/>
      <c r="N30" s="12"/>
    </row>
    <row r="31">
      <c r="A31" s="29" t="s">
        <v>201</v>
      </c>
      <c r="B31" s="7"/>
      <c r="C31" s="7"/>
      <c r="D31" s="7"/>
      <c r="E31" s="7"/>
      <c r="F31" s="7"/>
      <c r="G31" s="7"/>
      <c r="H31" s="7"/>
      <c r="I31" s="12" t="s">
        <v>61</v>
      </c>
      <c r="J31" s="21">
        <v>7.0</v>
      </c>
      <c r="K31" s="21">
        <v>8.0</v>
      </c>
      <c r="L31" s="21">
        <f t="shared" ref="L31:L32" si="1">J31/K31</f>
        <v>0.875</v>
      </c>
      <c r="M31" s="12"/>
      <c r="N31" s="12"/>
    </row>
    <row r="32">
      <c r="A32" s="29" t="s">
        <v>202</v>
      </c>
      <c r="B32" s="7"/>
      <c r="C32" s="7"/>
      <c r="D32" s="7"/>
      <c r="E32" s="7"/>
      <c r="F32" s="7"/>
      <c r="G32" s="7"/>
      <c r="H32" s="7"/>
      <c r="I32" s="12" t="s">
        <v>62</v>
      </c>
      <c r="J32" s="21">
        <v>7.5</v>
      </c>
      <c r="K32" s="21">
        <v>16.0</v>
      </c>
      <c r="L32" s="21">
        <f t="shared" si="1"/>
        <v>0.46875</v>
      </c>
      <c r="M32" s="12"/>
      <c r="N32" s="21">
        <f>2*L31*L32/(L31+L32)</f>
        <v>0.6104651163</v>
      </c>
    </row>
    <row r="33">
      <c r="A33" s="35" t="s">
        <v>203</v>
      </c>
      <c r="B33" s="7"/>
      <c r="C33" s="7"/>
      <c r="D33" s="7"/>
      <c r="E33" s="35" t="s">
        <v>204</v>
      </c>
      <c r="F33" s="7"/>
      <c r="G33" s="7"/>
      <c r="H33" s="7"/>
      <c r="I33" s="12"/>
      <c r="J33" s="12"/>
      <c r="K33" s="12"/>
      <c r="L33" s="12"/>
      <c r="M33" s="12"/>
      <c r="N33" s="12"/>
    </row>
    <row r="34">
      <c r="A34" s="29" t="s">
        <v>205</v>
      </c>
      <c r="B34" s="7"/>
      <c r="C34" s="7"/>
      <c r="D34" s="7"/>
      <c r="E34" s="7"/>
      <c r="F34" s="7"/>
      <c r="G34" s="7"/>
      <c r="H34" s="7"/>
      <c r="I34" s="12" t="s">
        <v>64</v>
      </c>
      <c r="J34" s="12"/>
      <c r="K34" s="12"/>
      <c r="L34" s="12"/>
      <c r="M34" s="12"/>
      <c r="N34" s="12"/>
    </row>
    <row r="35">
      <c r="A35" s="29" t="s">
        <v>206</v>
      </c>
      <c r="B35" s="7"/>
      <c r="C35" s="7"/>
      <c r="D35" s="7"/>
      <c r="E35" s="7"/>
      <c r="F35" s="7"/>
      <c r="G35" s="7"/>
      <c r="H35" s="7"/>
      <c r="I35" s="12" t="s">
        <v>61</v>
      </c>
      <c r="J35" s="21">
        <v>7.5</v>
      </c>
      <c r="K35" s="21">
        <v>10.0</v>
      </c>
      <c r="L35" s="21">
        <f t="shared" ref="L35:L36" si="2">J35/K35</f>
        <v>0.75</v>
      </c>
      <c r="M35" s="12"/>
      <c r="N35" s="12"/>
    </row>
    <row r="36">
      <c r="A36" s="29" t="s">
        <v>207</v>
      </c>
      <c r="B36" s="7"/>
      <c r="C36" s="7"/>
      <c r="D36" s="7"/>
      <c r="E36" s="7"/>
      <c r="F36" s="7"/>
      <c r="G36" s="7"/>
      <c r="H36" s="7"/>
      <c r="I36" s="12" t="s">
        <v>62</v>
      </c>
      <c r="J36" s="21">
        <v>9.5</v>
      </c>
      <c r="K36" s="21">
        <v>24.0</v>
      </c>
      <c r="L36" s="21">
        <f t="shared" si="2"/>
        <v>0.3958333333</v>
      </c>
      <c r="M36" s="12"/>
      <c r="N36" s="21">
        <f>2*L35*L36/(L35+L36)</f>
        <v>0.5181818182</v>
      </c>
    </row>
    <row r="37">
      <c r="A37" s="37" t="s">
        <v>208</v>
      </c>
      <c r="B37" s="7"/>
      <c r="C37" s="7"/>
      <c r="D37" s="7"/>
      <c r="E37" s="37" t="s">
        <v>209</v>
      </c>
      <c r="F37" s="7"/>
      <c r="G37" s="7"/>
      <c r="H37" s="7"/>
      <c r="I37" s="12"/>
      <c r="J37" s="12"/>
      <c r="K37" s="12"/>
      <c r="L37" s="12"/>
      <c r="M37" s="12"/>
      <c r="N37" s="12"/>
    </row>
    <row r="38">
      <c r="A38" s="7"/>
      <c r="B38" s="7"/>
      <c r="C38" s="7"/>
      <c r="D38" s="7"/>
      <c r="E38" s="29" t="s">
        <v>210</v>
      </c>
      <c r="F38" s="7"/>
      <c r="G38" s="7"/>
      <c r="H38" s="7"/>
      <c r="I38" s="12" t="s">
        <v>68</v>
      </c>
      <c r="J38" s="12"/>
      <c r="K38" s="12"/>
      <c r="L38" s="12"/>
      <c r="M38" s="12"/>
      <c r="N38" s="12"/>
    </row>
    <row r="39">
      <c r="A39" s="7"/>
      <c r="B39" s="7"/>
      <c r="C39" s="7"/>
      <c r="D39" s="7"/>
      <c r="E39" s="7"/>
      <c r="F39" s="7"/>
      <c r="G39" s="7"/>
      <c r="H39" s="7"/>
      <c r="I39" s="12" t="s">
        <v>61</v>
      </c>
      <c r="J39" s="21">
        <v>3.5</v>
      </c>
      <c r="K39" s="21">
        <v>9.0</v>
      </c>
      <c r="L39" s="21">
        <f t="shared" ref="L39:L40" si="3">J39/K39</f>
        <v>0.3888888889</v>
      </c>
      <c r="M39" s="12"/>
      <c r="N39" s="12"/>
    </row>
    <row r="40">
      <c r="A40" s="29" t="s">
        <v>211</v>
      </c>
      <c r="B40" s="7"/>
      <c r="C40" s="7"/>
      <c r="D40" s="7"/>
      <c r="E40" s="7"/>
      <c r="F40" s="7"/>
      <c r="G40" s="7"/>
      <c r="H40" s="7"/>
      <c r="I40" s="12" t="s">
        <v>62</v>
      </c>
      <c r="J40" s="21">
        <v>4.0</v>
      </c>
      <c r="K40" s="21">
        <v>21.0</v>
      </c>
      <c r="L40" s="21">
        <f t="shared" si="3"/>
        <v>0.1904761905</v>
      </c>
      <c r="M40" s="12"/>
      <c r="N40" s="21">
        <f>2*L39*L40/(L39+L40)</f>
        <v>0.2557077626</v>
      </c>
    </row>
    <row r="41">
      <c r="A41" s="29" t="s">
        <v>212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>
      <c r="A42" s="29" t="s">
        <v>213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>
      <c r="A43" s="29" t="s">
        <v>214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>
      <c r="A45" s="29" t="s">
        <v>215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>
      <c r="A46" s="29" t="s">
        <v>216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>
      <c r="A47" s="29" t="s">
        <v>217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>
      <c r="A48" s="29" t="s">
        <v>218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>
      <c r="A49" s="7"/>
      <c r="B49" s="7"/>
      <c r="C49" s="7"/>
      <c r="D49" s="7"/>
      <c r="E49" s="29" t="s">
        <v>219</v>
      </c>
      <c r="F49" s="7"/>
      <c r="G49" s="7"/>
      <c r="H49" s="7"/>
      <c r="I49" s="7"/>
      <c r="J49" s="7"/>
      <c r="K49" s="7"/>
      <c r="L49" s="7"/>
      <c r="M49" s="7"/>
      <c r="N49" s="7"/>
    </row>
    <row r="50">
      <c r="A50" s="7"/>
      <c r="B50" s="7"/>
      <c r="C50" s="7"/>
      <c r="D50" s="7"/>
      <c r="E50" s="29" t="s">
        <v>220</v>
      </c>
      <c r="F50" s="7"/>
      <c r="G50" s="7"/>
      <c r="H50" s="7"/>
      <c r="I50" s="7"/>
      <c r="J50" s="7"/>
      <c r="K50" s="7"/>
      <c r="L50" s="7"/>
      <c r="M50" s="7"/>
      <c r="N50" s="7"/>
    </row>
    <row r="51">
      <c r="A51" s="7"/>
      <c r="B51" s="7"/>
      <c r="C51" s="7"/>
      <c r="D51" s="7"/>
      <c r="E51" s="29" t="s">
        <v>221</v>
      </c>
      <c r="F51" s="7"/>
      <c r="G51" s="7"/>
      <c r="H51" s="7"/>
      <c r="I51" s="7"/>
      <c r="J51" s="7"/>
      <c r="K51" s="7"/>
      <c r="L51" s="7"/>
      <c r="M51" s="7"/>
      <c r="N51" s="7"/>
    </row>
    <row r="52">
      <c r="A52" s="7"/>
      <c r="B52" s="7"/>
      <c r="C52" s="7"/>
      <c r="D52" s="7"/>
      <c r="E52" s="29" t="s">
        <v>222</v>
      </c>
      <c r="F52" s="7"/>
      <c r="G52" s="7"/>
      <c r="H52" s="7"/>
      <c r="I52" s="7"/>
      <c r="J52" s="7"/>
      <c r="K52" s="7"/>
      <c r="L52" s="7"/>
      <c r="M52" s="7"/>
      <c r="N52" s="7"/>
    </row>
    <row r="55">
      <c r="A55" s="8" t="s">
        <v>223</v>
      </c>
    </row>
    <row r="56">
      <c r="A56" s="8" t="s">
        <v>224</v>
      </c>
    </row>
    <row r="57">
      <c r="A57" s="8" t="s">
        <v>225</v>
      </c>
      <c r="C57" s="8" t="s">
        <v>226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25"/>
    <col customWidth="1" min="4" max="4" width="53.88"/>
  </cols>
  <sheetData>
    <row r="1">
      <c r="A1" s="11" t="s">
        <v>102</v>
      </c>
      <c r="B1" s="11"/>
      <c r="C1" s="12"/>
      <c r="D1" s="8" t="s">
        <v>227</v>
      </c>
    </row>
    <row r="2">
      <c r="A2" s="12" t="s">
        <v>228</v>
      </c>
      <c r="B2" s="11" t="s">
        <v>23</v>
      </c>
      <c r="C2" s="11" t="s">
        <v>24</v>
      </c>
      <c r="D2" s="12"/>
      <c r="E2" s="11" t="s">
        <v>23</v>
      </c>
      <c r="F2" s="11" t="s">
        <v>24</v>
      </c>
      <c r="G2" s="12"/>
      <c r="H2" s="7"/>
      <c r="I2" s="7"/>
      <c r="J2" s="7"/>
    </row>
    <row r="3">
      <c r="A3" s="7" t="s">
        <v>25</v>
      </c>
      <c r="B3" s="7"/>
      <c r="C3" s="7"/>
      <c r="D3" s="7" t="s">
        <v>25</v>
      </c>
      <c r="E3" s="7"/>
      <c r="F3" s="7"/>
      <c r="G3" s="7"/>
      <c r="H3" s="7"/>
      <c r="I3" s="7"/>
      <c r="J3" s="7"/>
    </row>
    <row r="4">
      <c r="A4" s="16" t="s">
        <v>229</v>
      </c>
      <c r="B4" s="2">
        <v>3.0</v>
      </c>
      <c r="C4" s="2">
        <v>3.0</v>
      </c>
      <c r="D4" s="28" t="s">
        <v>230</v>
      </c>
      <c r="E4" s="2">
        <v>3.0</v>
      </c>
      <c r="F4" s="7"/>
      <c r="G4" s="7"/>
      <c r="H4" s="7"/>
      <c r="I4" s="7"/>
      <c r="J4" s="7"/>
    </row>
    <row r="5">
      <c r="A5" s="7" t="s">
        <v>231</v>
      </c>
      <c r="B5" s="2">
        <v>5.0</v>
      </c>
      <c r="C5" s="7"/>
      <c r="D5" s="16" t="s">
        <v>232</v>
      </c>
      <c r="E5" s="2">
        <v>3.0</v>
      </c>
      <c r="F5" s="2">
        <v>3.0</v>
      </c>
      <c r="G5" s="7"/>
      <c r="H5" s="7"/>
      <c r="I5" s="7"/>
      <c r="J5" s="7"/>
    </row>
    <row r="6">
      <c r="A6" s="7" t="s">
        <v>233</v>
      </c>
      <c r="B6" s="2">
        <v>2.0</v>
      </c>
      <c r="C6" s="7"/>
      <c r="D6" s="7"/>
      <c r="E6" s="7"/>
      <c r="F6" s="7"/>
      <c r="G6" s="7"/>
      <c r="H6" s="7"/>
      <c r="I6" s="7"/>
      <c r="J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</row>
    <row r="8">
      <c r="A8" s="38" t="s">
        <v>32</v>
      </c>
      <c r="B8" s="38"/>
      <c r="C8" s="38"/>
      <c r="D8" s="38" t="s">
        <v>32</v>
      </c>
      <c r="E8" s="7"/>
      <c r="F8" s="7"/>
      <c r="G8" s="7"/>
      <c r="H8" s="7"/>
      <c r="I8" s="7"/>
      <c r="J8" s="7"/>
    </row>
    <row r="9">
      <c r="A9" s="16" t="s">
        <v>234</v>
      </c>
      <c r="B9" s="7"/>
      <c r="C9" s="7"/>
      <c r="D9" s="16" t="s">
        <v>234</v>
      </c>
      <c r="E9" s="7"/>
      <c r="F9" s="7"/>
      <c r="G9" s="7"/>
      <c r="H9" s="7"/>
      <c r="I9" s="7"/>
      <c r="J9" s="7"/>
    </row>
    <row r="10">
      <c r="A10" s="7" t="s">
        <v>235</v>
      </c>
      <c r="B10" s="2">
        <v>2.0</v>
      </c>
      <c r="C10" s="2">
        <v>2.0</v>
      </c>
      <c r="D10" s="7"/>
      <c r="E10" s="7"/>
      <c r="F10" s="7"/>
      <c r="G10" s="7"/>
      <c r="H10" s="7"/>
      <c r="I10" s="7"/>
      <c r="J10" s="7"/>
    </row>
    <row r="11">
      <c r="A11" s="7" t="s">
        <v>236</v>
      </c>
      <c r="B11" s="2">
        <v>2.0</v>
      </c>
      <c r="C11" s="7"/>
      <c r="D11" s="7"/>
      <c r="E11" s="7"/>
      <c r="F11" s="7"/>
      <c r="G11" s="7"/>
      <c r="H11" s="7"/>
      <c r="I11" s="7"/>
      <c r="J11" s="7"/>
    </row>
    <row r="12">
      <c r="A12" s="16" t="s">
        <v>237</v>
      </c>
      <c r="B12" s="2">
        <v>1.0</v>
      </c>
      <c r="C12" s="2">
        <v>1.0</v>
      </c>
      <c r="D12" s="17" t="s">
        <v>238</v>
      </c>
      <c r="E12" s="2">
        <v>3.0</v>
      </c>
      <c r="F12" s="2">
        <v>3.0</v>
      </c>
      <c r="G12" s="7"/>
      <c r="H12" s="7"/>
      <c r="I12" s="7"/>
      <c r="J12" s="7"/>
    </row>
    <row r="13">
      <c r="A13" s="16" t="s">
        <v>239</v>
      </c>
      <c r="B13" s="2">
        <v>1.0</v>
      </c>
      <c r="C13" s="2">
        <v>1.0</v>
      </c>
      <c r="D13" s="17" t="s">
        <v>240</v>
      </c>
      <c r="E13" s="2">
        <v>3.0</v>
      </c>
      <c r="F13" s="19">
        <v>3.0</v>
      </c>
      <c r="G13" s="7"/>
      <c r="H13" s="7"/>
      <c r="I13" s="7"/>
      <c r="J13" s="7"/>
    </row>
    <row r="14">
      <c r="A14" s="13" t="s">
        <v>241</v>
      </c>
      <c r="B14" s="2">
        <v>1.0</v>
      </c>
      <c r="C14" s="7"/>
      <c r="D14" s="7"/>
      <c r="E14" s="7"/>
      <c r="F14" s="7"/>
      <c r="G14" s="7"/>
      <c r="H14" s="7"/>
      <c r="I14" s="7"/>
      <c r="J14" s="7"/>
    </row>
    <row r="15">
      <c r="A15" s="7" t="s">
        <v>242</v>
      </c>
      <c r="B15" s="2">
        <v>2.0</v>
      </c>
      <c r="C15" s="7"/>
      <c r="D15" s="7"/>
      <c r="E15" s="7"/>
      <c r="F15" s="7"/>
      <c r="G15" s="7"/>
      <c r="H15" s="7"/>
      <c r="I15" s="7"/>
      <c r="J15" s="7"/>
    </row>
    <row r="16">
      <c r="A16" s="7" t="s">
        <v>243</v>
      </c>
      <c r="B16" s="7"/>
      <c r="C16" s="7"/>
      <c r="D16" s="7"/>
      <c r="E16" s="7"/>
      <c r="F16" s="7"/>
      <c r="G16" s="7"/>
      <c r="H16" s="7"/>
      <c r="I16" s="7"/>
      <c r="J16" s="7"/>
    </row>
    <row r="17">
      <c r="A17" s="7" t="s">
        <v>244</v>
      </c>
      <c r="B17" s="2">
        <v>1.0</v>
      </c>
      <c r="C17" s="2">
        <v>1.0</v>
      </c>
      <c r="D17" s="7"/>
      <c r="E17" s="7"/>
      <c r="F17" s="7"/>
      <c r="G17" s="7"/>
      <c r="H17" s="7"/>
      <c r="I17" s="7"/>
      <c r="J17" s="7"/>
    </row>
    <row r="18">
      <c r="A18" s="16" t="s">
        <v>245</v>
      </c>
      <c r="B18" s="7"/>
      <c r="C18" s="7"/>
      <c r="D18" s="17" t="s">
        <v>246</v>
      </c>
      <c r="E18" s="2">
        <v>2.0</v>
      </c>
      <c r="F18" s="2">
        <v>2.0</v>
      </c>
      <c r="G18" s="7"/>
      <c r="H18" s="7"/>
      <c r="I18" s="7"/>
      <c r="J18" s="7"/>
    </row>
    <row r="19">
      <c r="A19" s="16" t="s">
        <v>247</v>
      </c>
      <c r="B19" s="7"/>
      <c r="C19" s="7"/>
      <c r="D19" s="17" t="s">
        <v>248</v>
      </c>
      <c r="E19" s="2">
        <v>2.0</v>
      </c>
      <c r="F19" s="2">
        <v>1.0</v>
      </c>
      <c r="G19" s="7"/>
      <c r="H19" s="7"/>
      <c r="I19" s="7"/>
      <c r="J19" s="7"/>
    </row>
    <row r="20">
      <c r="A20" s="17" t="s">
        <v>249</v>
      </c>
      <c r="B20" s="2">
        <v>3.0</v>
      </c>
      <c r="C20" s="2">
        <v>2.0</v>
      </c>
      <c r="D20" s="16" t="s">
        <v>250</v>
      </c>
      <c r="E20" s="2">
        <v>1.0</v>
      </c>
      <c r="F20" s="2">
        <v>1.0</v>
      </c>
      <c r="G20" s="7"/>
      <c r="H20" s="7"/>
      <c r="I20" s="7"/>
      <c r="J20" s="7"/>
    </row>
    <row r="21">
      <c r="A21" s="17" t="s">
        <v>251</v>
      </c>
      <c r="B21" s="2">
        <v>2.0</v>
      </c>
      <c r="C21" s="7"/>
      <c r="D21" s="32" t="s">
        <v>252</v>
      </c>
      <c r="E21" s="2">
        <v>1.0</v>
      </c>
      <c r="F21" s="2">
        <v>1.0</v>
      </c>
      <c r="G21" s="7"/>
      <c r="H21" s="7"/>
      <c r="I21" s="7"/>
      <c r="J21" s="7"/>
    </row>
    <row r="22">
      <c r="A22" s="7"/>
      <c r="B22" s="2">
        <f t="shared" ref="B22:C22" si="1">SUM(B4:B21)</f>
        <v>25</v>
      </c>
      <c r="C22" s="2">
        <f t="shared" si="1"/>
        <v>10</v>
      </c>
      <c r="D22" s="7"/>
      <c r="E22" s="2">
        <f t="shared" ref="E22:F22" si="2">SUM(E4:E21)</f>
        <v>18</v>
      </c>
      <c r="F22" s="2">
        <f t="shared" si="2"/>
        <v>14</v>
      </c>
      <c r="G22" s="7"/>
      <c r="H22" s="7"/>
      <c r="I22" s="7"/>
      <c r="J22" s="7"/>
    </row>
    <row r="23">
      <c r="A23" s="38"/>
      <c r="B23" s="38"/>
      <c r="C23" s="38"/>
      <c r="D23" s="38"/>
      <c r="E23" s="7"/>
      <c r="F23" s="7"/>
      <c r="G23" s="7"/>
      <c r="H23" s="7"/>
      <c r="I23" s="7"/>
      <c r="J23" s="7"/>
    </row>
    <row r="24">
      <c r="A24" s="7" t="s">
        <v>253</v>
      </c>
      <c r="B24" s="7"/>
      <c r="C24" s="7"/>
      <c r="D24" s="5" t="s">
        <v>254</v>
      </c>
      <c r="E24" s="12"/>
      <c r="F24" s="12"/>
      <c r="G24" s="12"/>
      <c r="H24" s="12"/>
      <c r="I24" s="12"/>
      <c r="J24" s="12" t="s">
        <v>57</v>
      </c>
    </row>
    <row r="25">
      <c r="A25" s="5" t="s">
        <v>255</v>
      </c>
      <c r="B25" s="7"/>
      <c r="C25" s="7"/>
      <c r="D25" s="5" t="s">
        <v>256</v>
      </c>
      <c r="E25" s="12" t="s">
        <v>59</v>
      </c>
      <c r="F25" s="12"/>
      <c r="G25" s="12"/>
      <c r="H25" s="12"/>
      <c r="I25" s="12"/>
      <c r="J25" s="12"/>
    </row>
    <row r="26">
      <c r="A26" s="7"/>
      <c r="B26" s="7"/>
      <c r="C26" s="7"/>
      <c r="D26" s="7"/>
      <c r="E26" s="12" t="s">
        <v>61</v>
      </c>
      <c r="F26" s="21">
        <v>8.5</v>
      </c>
      <c r="G26" s="21">
        <v>9.0</v>
      </c>
      <c r="H26" s="21">
        <f t="shared" ref="H26:H27" si="3">F26/G26</f>
        <v>0.9444444444</v>
      </c>
      <c r="I26" s="12"/>
      <c r="J26" s="12"/>
    </row>
    <row r="27">
      <c r="A27" s="7" t="s">
        <v>257</v>
      </c>
      <c r="B27" s="7"/>
      <c r="C27" s="7"/>
      <c r="D27" s="7"/>
      <c r="E27" s="12" t="s">
        <v>62</v>
      </c>
      <c r="F27" s="21">
        <v>8.5</v>
      </c>
      <c r="G27" s="21">
        <v>16.0</v>
      </c>
      <c r="H27" s="21">
        <f t="shared" si="3"/>
        <v>0.53125</v>
      </c>
      <c r="I27" s="12"/>
      <c r="J27" s="21">
        <f> 2*H26*H27 / (H26+H27)</f>
        <v>0.68</v>
      </c>
    </row>
    <row r="28">
      <c r="A28" s="13" t="s">
        <v>258</v>
      </c>
      <c r="B28" s="7"/>
      <c r="C28" s="7"/>
      <c r="D28" s="24" t="s">
        <v>259</v>
      </c>
      <c r="E28" s="12"/>
      <c r="F28" s="12"/>
      <c r="G28" s="12"/>
      <c r="H28" s="12"/>
      <c r="I28" s="12"/>
      <c r="J28" s="12"/>
    </row>
    <row r="29">
      <c r="A29" s="7" t="s">
        <v>260</v>
      </c>
      <c r="B29" s="7"/>
      <c r="C29" s="7"/>
      <c r="D29" s="7"/>
      <c r="E29" s="12" t="s">
        <v>64</v>
      </c>
      <c r="F29" s="12"/>
      <c r="G29" s="12"/>
      <c r="H29" s="12"/>
      <c r="I29" s="12"/>
      <c r="J29" s="12"/>
    </row>
    <row r="30">
      <c r="A30" s="7" t="s">
        <v>261</v>
      </c>
      <c r="B30" s="7"/>
      <c r="C30" s="7"/>
      <c r="D30" s="7"/>
      <c r="E30" s="12" t="s">
        <v>61</v>
      </c>
      <c r="F30" s="21">
        <v>13.5</v>
      </c>
      <c r="G30" s="21">
        <v>18.0</v>
      </c>
      <c r="H30" s="21">
        <f t="shared" ref="H30:H31" si="4">F30/G30</f>
        <v>0.75</v>
      </c>
      <c r="I30" s="12"/>
      <c r="J30" s="12"/>
    </row>
    <row r="31">
      <c r="A31" s="13" t="s">
        <v>262</v>
      </c>
      <c r="B31" s="7"/>
      <c r="C31" s="7"/>
      <c r="D31" s="24" t="s">
        <v>263</v>
      </c>
      <c r="E31" s="12" t="s">
        <v>62</v>
      </c>
      <c r="F31" s="21">
        <v>10.0</v>
      </c>
      <c r="G31" s="21">
        <v>25.0</v>
      </c>
      <c r="H31" s="21">
        <f t="shared" si="4"/>
        <v>0.4</v>
      </c>
      <c r="I31" s="12"/>
      <c r="J31" s="21">
        <f> 2*H30*H31 / (H30+H31)</f>
        <v>0.5217391304</v>
      </c>
    </row>
    <row r="32">
      <c r="A32" s="7" t="s">
        <v>264</v>
      </c>
      <c r="B32" s="7"/>
      <c r="C32" s="7"/>
      <c r="D32" s="7"/>
      <c r="E32" s="12"/>
      <c r="F32" s="12"/>
      <c r="G32" s="12"/>
      <c r="H32" s="12"/>
      <c r="I32" s="12"/>
      <c r="J32" s="12"/>
    </row>
    <row r="33">
      <c r="A33" s="13" t="s">
        <v>265</v>
      </c>
      <c r="B33" s="7"/>
      <c r="C33" s="7"/>
      <c r="D33" s="39" t="s">
        <v>266</v>
      </c>
      <c r="E33" s="12" t="s">
        <v>68</v>
      </c>
      <c r="F33" s="12"/>
      <c r="G33" s="12"/>
      <c r="H33" s="12"/>
      <c r="I33" s="12"/>
      <c r="J33" s="12"/>
    </row>
    <row r="34">
      <c r="A34" s="7"/>
      <c r="B34" s="7"/>
      <c r="C34" s="7"/>
      <c r="D34" s="7"/>
      <c r="E34" s="12" t="s">
        <v>61</v>
      </c>
      <c r="F34" s="21">
        <v>5.0</v>
      </c>
      <c r="G34" s="21">
        <v>14.0</v>
      </c>
      <c r="H34" s="21">
        <f t="shared" ref="H34:H35" si="5">F34/G34</f>
        <v>0.3571428571</v>
      </c>
      <c r="I34" s="12"/>
      <c r="J34" s="12"/>
    </row>
    <row r="35">
      <c r="A35" s="7" t="s">
        <v>267</v>
      </c>
      <c r="B35" s="7"/>
      <c r="C35" s="7"/>
      <c r="D35" s="7" t="s">
        <v>268</v>
      </c>
      <c r="E35" s="12" t="s">
        <v>62</v>
      </c>
      <c r="F35" s="21">
        <v>4.0</v>
      </c>
      <c r="G35" s="21">
        <v>20.0</v>
      </c>
      <c r="H35" s="21">
        <f t="shared" si="5"/>
        <v>0.2</v>
      </c>
      <c r="I35" s="12"/>
      <c r="J35" s="21">
        <f> 2*H34*H35 / (H34+H35)</f>
        <v>0.2564102564</v>
      </c>
    </row>
    <row r="36">
      <c r="A36" s="7" t="s">
        <v>269</v>
      </c>
      <c r="B36" s="7"/>
      <c r="C36" s="7"/>
      <c r="D36" s="7"/>
      <c r="E36" s="7"/>
      <c r="F36" s="7"/>
      <c r="G36" s="7"/>
      <c r="H36" s="7"/>
      <c r="I36" s="7"/>
      <c r="J36" s="7"/>
    </row>
    <row r="37">
      <c r="A37" s="7" t="s">
        <v>270</v>
      </c>
      <c r="B37" s="7"/>
      <c r="C37" s="7"/>
      <c r="D37" s="7"/>
      <c r="E37" s="7"/>
      <c r="F37" s="7"/>
      <c r="G37" s="7"/>
      <c r="H37" s="7"/>
      <c r="I37" s="7"/>
      <c r="J37" s="7"/>
    </row>
    <row r="38">
      <c r="A38" s="7" t="s">
        <v>271</v>
      </c>
      <c r="B38" s="7"/>
      <c r="C38" s="7"/>
      <c r="D38" s="7" t="s">
        <v>272</v>
      </c>
      <c r="E38" s="7"/>
      <c r="F38" s="7"/>
      <c r="G38" s="7"/>
      <c r="H38" s="7"/>
      <c r="I38" s="7"/>
      <c r="J38" s="7"/>
    </row>
    <row r="39">
      <c r="A39" s="7"/>
      <c r="B39" s="7"/>
      <c r="C39" s="7"/>
      <c r="D39" s="7" t="s">
        <v>273</v>
      </c>
      <c r="E39" s="7"/>
      <c r="F39" s="7"/>
      <c r="G39" s="7"/>
      <c r="H39" s="7"/>
      <c r="I39" s="7"/>
      <c r="J39" s="7"/>
    </row>
    <row r="40">
      <c r="A40" s="16" t="s">
        <v>274</v>
      </c>
      <c r="B40" s="7"/>
      <c r="C40" s="7"/>
      <c r="D40" s="18" t="s">
        <v>275</v>
      </c>
      <c r="E40" s="7"/>
      <c r="F40" s="14" t="s">
        <v>276</v>
      </c>
      <c r="G40" s="7"/>
      <c r="H40" s="7"/>
      <c r="I40" s="7"/>
      <c r="J40" s="7"/>
    </row>
    <row r="41">
      <c r="A41" s="7" t="s">
        <v>277</v>
      </c>
      <c r="B41" s="7"/>
      <c r="C41" s="7"/>
      <c r="D41" s="7"/>
      <c r="E41" s="7"/>
      <c r="F41" s="7"/>
      <c r="G41" s="7"/>
      <c r="H41" s="7"/>
      <c r="I41" s="7"/>
      <c r="J41" s="7"/>
    </row>
    <row r="42">
      <c r="A42" s="13" t="s">
        <v>278</v>
      </c>
      <c r="B42" s="7"/>
      <c r="C42" s="7"/>
      <c r="D42" s="24" t="s">
        <v>279</v>
      </c>
      <c r="E42" s="7"/>
      <c r="F42" s="7"/>
      <c r="G42" s="7"/>
      <c r="H42" s="7"/>
      <c r="I42" s="7"/>
      <c r="J42" s="7"/>
    </row>
    <row r="43">
      <c r="A43" s="7" t="s">
        <v>280</v>
      </c>
      <c r="B43" s="7"/>
      <c r="C43" s="7"/>
      <c r="D43" s="7"/>
      <c r="E43" s="7"/>
      <c r="F43" s="7"/>
      <c r="G43" s="7"/>
      <c r="H43" s="7"/>
      <c r="I43" s="7"/>
      <c r="J43" s="7"/>
    </row>
    <row r="44">
      <c r="A44" s="7" t="s">
        <v>281</v>
      </c>
      <c r="B44" s="7"/>
      <c r="C44" s="7"/>
      <c r="D44" s="7"/>
      <c r="E44" s="7"/>
      <c r="F44" s="7"/>
      <c r="G44" s="7"/>
      <c r="H44" s="7"/>
      <c r="I44" s="7"/>
      <c r="J44" s="7"/>
    </row>
    <row r="45">
      <c r="A45" s="7" t="s">
        <v>282</v>
      </c>
      <c r="B45" s="7"/>
      <c r="C45" s="7"/>
      <c r="D45" s="7" t="s">
        <v>283</v>
      </c>
      <c r="E45" s="7"/>
      <c r="F45" s="7"/>
      <c r="G45" s="7"/>
      <c r="H45" s="7"/>
      <c r="I45" s="7"/>
      <c r="J45" s="7"/>
    </row>
    <row r="46">
      <c r="A46" s="7" t="s">
        <v>284</v>
      </c>
      <c r="B46" s="7"/>
      <c r="C46" s="7"/>
      <c r="D46" s="7" t="s">
        <v>285</v>
      </c>
      <c r="E46" s="7"/>
      <c r="F46" s="7"/>
      <c r="G46" s="7"/>
      <c r="H46" s="7"/>
      <c r="I46" s="7"/>
      <c r="J46" s="7"/>
    </row>
    <row r="47">
      <c r="A47" s="7"/>
      <c r="B47" s="7"/>
      <c r="C47" s="7"/>
      <c r="D47" s="7" t="s">
        <v>286</v>
      </c>
      <c r="E47" s="7"/>
      <c r="F47" s="7"/>
      <c r="G47" s="7"/>
      <c r="H47" s="7"/>
      <c r="I47" s="7"/>
      <c r="J47" s="7"/>
    </row>
    <row r="48">
      <c r="A48" s="7"/>
      <c r="B48" s="7"/>
      <c r="C48" s="7"/>
      <c r="D48" s="7" t="s">
        <v>287</v>
      </c>
      <c r="E48" s="7"/>
      <c r="F48" s="7"/>
      <c r="G48" s="7"/>
      <c r="H48" s="7"/>
      <c r="I48" s="7"/>
      <c r="J48" s="7"/>
    </row>
    <row r="51">
      <c r="A51" s="8" t="s">
        <v>288</v>
      </c>
    </row>
    <row r="52">
      <c r="A52" s="8" t="s">
        <v>289</v>
      </c>
    </row>
    <row r="53">
      <c r="A53" s="8" t="s">
        <v>290</v>
      </c>
    </row>
    <row r="54">
      <c r="A54" s="8" t="s">
        <v>291</v>
      </c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A62" s="7" t="s">
        <v>16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A63" s="40" t="s">
        <v>292</v>
      </c>
      <c r="B63" s="41" t="s">
        <v>293</v>
      </c>
      <c r="C63" s="41" t="s">
        <v>294</v>
      </c>
      <c r="D63" s="41" t="s">
        <v>295</v>
      </c>
      <c r="E63" s="41" t="s">
        <v>296</v>
      </c>
      <c r="F63" s="41" t="s">
        <v>297</v>
      </c>
      <c r="G63" s="41" t="s">
        <v>298</v>
      </c>
      <c r="H63" s="42" t="s">
        <v>6</v>
      </c>
      <c r="I63" s="41"/>
      <c r="J63" s="41" t="s">
        <v>293</v>
      </c>
      <c r="K63" s="41" t="s">
        <v>294</v>
      </c>
      <c r="L63" s="41" t="s">
        <v>295</v>
      </c>
      <c r="M63" s="41" t="s">
        <v>296</v>
      </c>
      <c r="N63" s="41" t="s">
        <v>297</v>
      </c>
      <c r="O63" s="41" t="s">
        <v>298</v>
      </c>
      <c r="P63" s="42" t="s">
        <v>299</v>
      </c>
    </row>
    <row r="64">
      <c r="A64" s="16" t="s">
        <v>229</v>
      </c>
      <c r="B64" s="2">
        <v>1.0</v>
      </c>
      <c r="C64" s="43">
        <v>1.0</v>
      </c>
      <c r="D64" s="2">
        <v>3.0</v>
      </c>
      <c r="E64" s="43">
        <v>3.0</v>
      </c>
      <c r="F64" s="7"/>
      <c r="G64" s="7"/>
      <c r="H64" s="16"/>
      <c r="I64" s="16" t="s">
        <v>232</v>
      </c>
      <c r="J64" s="2">
        <v>1.0</v>
      </c>
      <c r="K64" s="43">
        <v>1.0</v>
      </c>
      <c r="L64" s="2">
        <v>3.0</v>
      </c>
      <c r="M64" s="2">
        <v>3.0</v>
      </c>
      <c r="N64" s="7"/>
      <c r="O64" s="7"/>
      <c r="P64" s="7"/>
    </row>
    <row r="65">
      <c r="A65" s="7" t="s">
        <v>231</v>
      </c>
      <c r="B65" s="2">
        <v>1.0</v>
      </c>
      <c r="C65" s="2">
        <v>0.0</v>
      </c>
      <c r="D65" s="2">
        <v>5.0</v>
      </c>
      <c r="E65" s="2">
        <v>0.0</v>
      </c>
      <c r="F65" s="7"/>
      <c r="G65" s="7"/>
      <c r="H65" s="7"/>
      <c r="I65" s="13" t="s">
        <v>300</v>
      </c>
      <c r="J65" s="2">
        <v>1.0</v>
      </c>
      <c r="K65" s="44">
        <v>0.5</v>
      </c>
      <c r="L65" s="2">
        <v>3.0</v>
      </c>
      <c r="M65" s="2">
        <v>0.0</v>
      </c>
      <c r="N65" s="7"/>
      <c r="O65" s="7"/>
      <c r="P65" s="7"/>
    </row>
    <row r="66">
      <c r="A66" s="7" t="s">
        <v>233</v>
      </c>
      <c r="B66" s="2">
        <v>1.0</v>
      </c>
      <c r="C66" s="2">
        <v>0.0</v>
      </c>
      <c r="D66" s="2">
        <v>2.0</v>
      </c>
      <c r="E66" s="2">
        <v>0.0</v>
      </c>
      <c r="F66" s="7"/>
      <c r="G66" s="7"/>
      <c r="H66" s="16"/>
      <c r="I66" s="16"/>
      <c r="J66" s="7"/>
      <c r="K66" s="7"/>
      <c r="L66" s="7"/>
      <c r="M66" s="7"/>
      <c r="N66" s="7"/>
      <c r="O66" s="7"/>
      <c r="P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A68" s="40" t="s">
        <v>301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1"/>
    </row>
    <row r="69">
      <c r="A69" s="16" t="s">
        <v>234</v>
      </c>
      <c r="B69" s="2">
        <v>1.0</v>
      </c>
      <c r="C69" s="43">
        <v>1.0</v>
      </c>
      <c r="D69" s="2">
        <v>0.0</v>
      </c>
      <c r="E69" s="2">
        <v>0.0</v>
      </c>
      <c r="F69" s="7"/>
      <c r="G69" s="7"/>
      <c r="H69" s="7"/>
      <c r="I69" s="16" t="s">
        <v>234</v>
      </c>
      <c r="J69" s="2">
        <v>1.0</v>
      </c>
      <c r="K69" s="43">
        <v>1.0</v>
      </c>
      <c r="L69" s="2">
        <v>0.0</v>
      </c>
      <c r="M69" s="2">
        <v>0.0</v>
      </c>
      <c r="N69" s="7"/>
      <c r="O69" s="7"/>
      <c r="P69" s="2">
        <v>0.0</v>
      </c>
    </row>
    <row r="70">
      <c r="A70" s="7" t="s">
        <v>302</v>
      </c>
      <c r="B70" s="2">
        <v>1.0</v>
      </c>
      <c r="C70" s="2">
        <v>0.0</v>
      </c>
      <c r="D70" s="2">
        <v>2.0</v>
      </c>
      <c r="E70" s="43">
        <v>2.0</v>
      </c>
      <c r="F70" s="7"/>
      <c r="G70" s="7"/>
      <c r="H70" s="2">
        <v>2.0</v>
      </c>
      <c r="I70" s="7"/>
      <c r="J70" s="7"/>
      <c r="K70" s="7"/>
      <c r="L70" s="7"/>
      <c r="M70" s="7"/>
      <c r="N70" s="7"/>
      <c r="O70" s="7"/>
      <c r="P70" s="7"/>
    </row>
    <row r="71">
      <c r="A71" s="7" t="s">
        <v>236</v>
      </c>
      <c r="B71" s="2">
        <v>1.0</v>
      </c>
      <c r="C71" s="2">
        <v>0.0</v>
      </c>
      <c r="D71" s="2">
        <v>2.0</v>
      </c>
      <c r="E71" s="2">
        <v>0.0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16" t="s">
        <v>303</v>
      </c>
      <c r="B72" s="2">
        <v>1.0</v>
      </c>
      <c r="C72" s="43">
        <v>1.0</v>
      </c>
      <c r="D72" s="2">
        <v>1.0</v>
      </c>
      <c r="E72" s="43">
        <v>1.0</v>
      </c>
      <c r="F72" s="7"/>
      <c r="G72" s="7"/>
      <c r="H72" s="2">
        <v>2.0</v>
      </c>
      <c r="I72" s="16" t="s">
        <v>304</v>
      </c>
      <c r="J72" s="2">
        <v>1.0</v>
      </c>
      <c r="K72" s="43">
        <v>1.0</v>
      </c>
      <c r="L72" s="2">
        <v>3.0</v>
      </c>
      <c r="M72" s="2">
        <v>3.0</v>
      </c>
      <c r="N72" s="7"/>
      <c r="O72" s="7"/>
      <c r="P72" s="2">
        <v>1.0</v>
      </c>
    </row>
    <row r="73">
      <c r="A73" s="16" t="s">
        <v>305</v>
      </c>
      <c r="B73" s="2">
        <v>1.0</v>
      </c>
      <c r="C73" s="43">
        <v>1.0</v>
      </c>
      <c r="D73" s="2">
        <v>1.0</v>
      </c>
      <c r="E73" s="43">
        <v>1.0</v>
      </c>
      <c r="F73" s="7"/>
      <c r="G73" s="7"/>
      <c r="H73" s="7"/>
      <c r="I73" s="16" t="s">
        <v>240</v>
      </c>
      <c r="J73" s="2">
        <v>1.0</v>
      </c>
      <c r="K73" s="43">
        <v>1.0</v>
      </c>
      <c r="L73" s="2">
        <v>3.0</v>
      </c>
      <c r="M73" s="2">
        <v>3.0</v>
      </c>
      <c r="N73" s="7"/>
      <c r="O73" s="7"/>
      <c r="P73" s="2">
        <v>1.0</v>
      </c>
    </row>
    <row r="74">
      <c r="A74" s="13" t="s">
        <v>306</v>
      </c>
      <c r="B74" s="2">
        <v>1.0</v>
      </c>
      <c r="C74" s="44">
        <v>0.5</v>
      </c>
      <c r="D74" s="2">
        <v>1.0</v>
      </c>
      <c r="E74" s="2">
        <v>0.5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A75" s="7" t="s">
        <v>242</v>
      </c>
      <c r="B75" s="2">
        <v>1.0</v>
      </c>
      <c r="C75" s="2">
        <v>0.0</v>
      </c>
      <c r="D75" s="2">
        <v>2.0</v>
      </c>
      <c r="E75" s="2">
        <v>0.0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A76" s="7" t="s">
        <v>243</v>
      </c>
      <c r="B76" s="2">
        <v>1.0</v>
      </c>
      <c r="C76" s="2">
        <v>0.0</v>
      </c>
      <c r="D76" s="2">
        <v>0.0</v>
      </c>
      <c r="E76" s="2">
        <v>0.0</v>
      </c>
      <c r="F76" s="7"/>
      <c r="G76" s="7"/>
      <c r="H76" s="2">
        <v>2.0</v>
      </c>
      <c r="I76" s="7"/>
      <c r="J76" s="7"/>
      <c r="K76" s="7"/>
      <c r="L76" s="7"/>
      <c r="M76" s="7"/>
      <c r="N76" s="7"/>
      <c r="O76" s="7"/>
      <c r="P76" s="7"/>
    </row>
    <row r="77">
      <c r="A77" s="7" t="s">
        <v>307</v>
      </c>
      <c r="B77" s="2">
        <v>1.0</v>
      </c>
      <c r="C77" s="2">
        <v>0.0</v>
      </c>
      <c r="D77" s="2">
        <v>1.0</v>
      </c>
      <c r="E77" s="43">
        <v>1.0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16" t="s">
        <v>245</v>
      </c>
      <c r="B78" s="2">
        <v>1.0</v>
      </c>
      <c r="C78" s="43">
        <v>1.0</v>
      </c>
      <c r="D78" s="2">
        <v>0.0</v>
      </c>
      <c r="E78" s="2">
        <v>0.0</v>
      </c>
      <c r="F78" s="7"/>
      <c r="G78" s="7"/>
      <c r="H78" s="2">
        <v>2.0</v>
      </c>
      <c r="I78" s="16" t="s">
        <v>308</v>
      </c>
      <c r="J78" s="2">
        <v>1.0</v>
      </c>
      <c r="K78" s="43">
        <v>1.0</v>
      </c>
      <c r="L78" s="2">
        <v>2.0</v>
      </c>
      <c r="M78" s="2">
        <v>2.0</v>
      </c>
      <c r="N78" s="7"/>
      <c r="O78" s="7"/>
      <c r="P78" s="2">
        <v>1.0</v>
      </c>
    </row>
    <row r="79">
      <c r="A79" s="16" t="s">
        <v>247</v>
      </c>
      <c r="B79" s="2">
        <v>1.0</v>
      </c>
      <c r="C79" s="43">
        <v>1.0</v>
      </c>
      <c r="D79" s="2">
        <v>0.0</v>
      </c>
      <c r="E79" s="2">
        <v>0.0</v>
      </c>
      <c r="F79" s="7"/>
      <c r="G79" s="7"/>
      <c r="H79" s="7"/>
      <c r="I79" s="16" t="s">
        <v>309</v>
      </c>
      <c r="J79" s="2">
        <v>1.0</v>
      </c>
      <c r="K79" s="43">
        <v>1.0</v>
      </c>
      <c r="L79" s="2">
        <v>2.0</v>
      </c>
      <c r="M79" s="2">
        <v>1.0</v>
      </c>
      <c r="N79" s="7"/>
      <c r="O79" s="7"/>
      <c r="P79" s="2">
        <v>1.0</v>
      </c>
    </row>
    <row r="80">
      <c r="A80" s="16" t="s">
        <v>310</v>
      </c>
      <c r="B80" s="2">
        <v>1.0</v>
      </c>
      <c r="C80" s="43">
        <v>1.0</v>
      </c>
      <c r="D80" s="2">
        <v>3.0</v>
      </c>
      <c r="E80" s="2">
        <v>2.0</v>
      </c>
      <c r="F80" s="7"/>
      <c r="G80" s="7"/>
      <c r="H80" s="7"/>
      <c r="I80" s="16" t="s">
        <v>311</v>
      </c>
      <c r="J80" s="2">
        <v>1.0</v>
      </c>
      <c r="K80" s="43">
        <v>1.0</v>
      </c>
      <c r="L80" s="2">
        <v>1.0</v>
      </c>
      <c r="M80" s="2">
        <v>1.0</v>
      </c>
      <c r="N80" s="7"/>
      <c r="O80" s="7"/>
      <c r="P80" s="2">
        <v>1.0</v>
      </c>
    </row>
    <row r="81">
      <c r="A81" s="16" t="s">
        <v>312</v>
      </c>
      <c r="B81" s="2">
        <v>1.0</v>
      </c>
      <c r="C81" s="43">
        <v>1.0</v>
      </c>
      <c r="D81" s="2">
        <v>2.0</v>
      </c>
      <c r="E81" s="2">
        <v>0.0</v>
      </c>
      <c r="F81" s="7"/>
      <c r="G81" s="7"/>
      <c r="H81" s="31"/>
      <c r="I81" s="18" t="s">
        <v>313</v>
      </c>
      <c r="J81" s="2">
        <v>1.0</v>
      </c>
      <c r="K81" s="43">
        <v>1.0</v>
      </c>
      <c r="L81" s="2">
        <v>1.0</v>
      </c>
      <c r="M81" s="2">
        <v>1.0</v>
      </c>
      <c r="N81" s="7"/>
      <c r="O81" s="7"/>
      <c r="P81" s="2">
        <v>1.0</v>
      </c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A83" s="40" t="s">
        <v>314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</row>
    <row r="84">
      <c r="A84" s="7" t="s">
        <v>253</v>
      </c>
      <c r="B84" s="7"/>
      <c r="C84" s="7"/>
      <c r="D84" s="7"/>
      <c r="E84" s="7"/>
      <c r="F84" s="2">
        <f>counta(A84)</f>
        <v>1</v>
      </c>
      <c r="G84" s="2">
        <v>0.0</v>
      </c>
      <c r="H84" s="7"/>
      <c r="I84" s="7" t="s">
        <v>254</v>
      </c>
      <c r="J84" s="7"/>
      <c r="K84" s="7"/>
      <c r="L84" s="7"/>
      <c r="M84" s="7"/>
      <c r="N84" s="2">
        <v>1.0</v>
      </c>
      <c r="O84" s="43">
        <v>1.0</v>
      </c>
      <c r="P84" s="7"/>
    </row>
    <row r="85">
      <c r="A85" s="7" t="s">
        <v>255</v>
      </c>
      <c r="B85" s="7"/>
      <c r="C85" s="7"/>
      <c r="D85" s="7"/>
      <c r="E85" s="7"/>
      <c r="F85" s="2">
        <f t="shared" ref="F85:F106" si="6">COUNTA(A85)</f>
        <v>1</v>
      </c>
      <c r="G85" s="43">
        <v>1.0</v>
      </c>
      <c r="H85" s="7"/>
      <c r="I85" s="7" t="s">
        <v>256</v>
      </c>
      <c r="J85" s="7"/>
      <c r="K85" s="7"/>
      <c r="L85" s="7"/>
      <c r="M85" s="7"/>
      <c r="N85" s="2">
        <v>1.0</v>
      </c>
      <c r="O85" s="43">
        <v>1.0</v>
      </c>
      <c r="P85" s="7"/>
    </row>
    <row r="86">
      <c r="A86" s="7"/>
      <c r="B86" s="7"/>
      <c r="C86" s="7"/>
      <c r="D86" s="7"/>
      <c r="E86" s="7"/>
      <c r="F86" s="2">
        <f t="shared" si="6"/>
        <v>0</v>
      </c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A87" s="7" t="s">
        <v>257</v>
      </c>
      <c r="B87" s="7"/>
      <c r="C87" s="7"/>
      <c r="D87" s="7"/>
      <c r="E87" s="7"/>
      <c r="F87" s="2">
        <f t="shared" si="6"/>
        <v>1</v>
      </c>
      <c r="G87" s="2">
        <v>0.0</v>
      </c>
      <c r="H87" s="7"/>
      <c r="I87" s="7"/>
      <c r="J87" s="7"/>
      <c r="K87" s="7"/>
      <c r="L87" s="7"/>
      <c r="M87" s="7"/>
      <c r="N87" s="7"/>
      <c r="O87" s="7"/>
      <c r="P87" s="7"/>
    </row>
    <row r="88">
      <c r="A88" s="13" t="s">
        <v>258</v>
      </c>
      <c r="B88" s="7"/>
      <c r="C88" s="7"/>
      <c r="D88" s="7"/>
      <c r="E88" s="7"/>
      <c r="F88" s="2">
        <f t="shared" si="6"/>
        <v>1</v>
      </c>
      <c r="G88" s="44">
        <v>0.5</v>
      </c>
      <c r="H88" s="31"/>
      <c r="I88" s="31" t="s">
        <v>259</v>
      </c>
      <c r="J88" s="7"/>
      <c r="K88" s="7"/>
      <c r="L88" s="7"/>
      <c r="M88" s="7"/>
      <c r="N88" s="2">
        <v>1.0</v>
      </c>
      <c r="O88" s="44">
        <v>0.5</v>
      </c>
      <c r="P88" s="7"/>
    </row>
    <row r="89">
      <c r="A89" s="7" t="s">
        <v>260</v>
      </c>
      <c r="B89" s="7"/>
      <c r="C89" s="7"/>
      <c r="D89" s="7"/>
      <c r="E89" s="7"/>
      <c r="F89" s="2">
        <f t="shared" si="6"/>
        <v>1</v>
      </c>
      <c r="G89" s="2">
        <v>0.0</v>
      </c>
      <c r="H89" s="7"/>
      <c r="I89" s="7"/>
      <c r="J89" s="7"/>
      <c r="K89" s="7"/>
      <c r="L89" s="7"/>
      <c r="M89" s="7"/>
      <c r="N89" s="7"/>
      <c r="O89" s="7"/>
      <c r="P89" s="7"/>
    </row>
    <row r="90">
      <c r="A90" s="7" t="s">
        <v>261</v>
      </c>
      <c r="B90" s="7"/>
      <c r="C90" s="7"/>
      <c r="D90" s="7"/>
      <c r="E90" s="7"/>
      <c r="F90" s="2">
        <f t="shared" si="6"/>
        <v>1</v>
      </c>
      <c r="G90" s="2">
        <v>0.0</v>
      </c>
      <c r="H90" s="7"/>
      <c r="I90" s="7"/>
      <c r="J90" s="7"/>
      <c r="K90" s="7"/>
      <c r="L90" s="7"/>
      <c r="M90" s="7"/>
      <c r="N90" s="7"/>
      <c r="O90" s="7"/>
      <c r="P90" s="7"/>
    </row>
    <row r="91">
      <c r="A91" s="13" t="s">
        <v>262</v>
      </c>
      <c r="B91" s="7"/>
      <c r="C91" s="7"/>
      <c r="D91" s="7"/>
      <c r="E91" s="7"/>
      <c r="F91" s="2">
        <f t="shared" si="6"/>
        <v>1</v>
      </c>
      <c r="G91" s="44">
        <v>0.5</v>
      </c>
      <c r="H91" s="31"/>
      <c r="I91" s="31" t="s">
        <v>263</v>
      </c>
      <c r="J91" s="7"/>
      <c r="K91" s="7"/>
      <c r="L91" s="7"/>
      <c r="M91" s="7"/>
      <c r="N91" s="2">
        <v>1.0</v>
      </c>
      <c r="O91" s="44">
        <v>0.5</v>
      </c>
      <c r="P91" s="7"/>
    </row>
    <row r="92">
      <c r="A92" s="7" t="s">
        <v>264</v>
      </c>
      <c r="B92" s="7"/>
      <c r="C92" s="7"/>
      <c r="D92" s="7"/>
      <c r="E92" s="7"/>
      <c r="F92" s="2">
        <f t="shared" si="6"/>
        <v>1</v>
      </c>
      <c r="G92" s="2">
        <v>0.0</v>
      </c>
      <c r="H92" s="7"/>
      <c r="I92" s="7"/>
      <c r="J92" s="7"/>
      <c r="K92" s="7"/>
      <c r="L92" s="7"/>
      <c r="M92" s="7"/>
      <c r="N92" s="7"/>
      <c r="O92" s="7"/>
      <c r="P92" s="7"/>
    </row>
    <row r="93">
      <c r="A93" s="13" t="s">
        <v>265</v>
      </c>
      <c r="B93" s="7"/>
      <c r="C93" s="7"/>
      <c r="D93" s="7"/>
      <c r="E93" s="7"/>
      <c r="F93" s="2">
        <f t="shared" si="6"/>
        <v>1</v>
      </c>
      <c r="G93" s="44">
        <v>0.5</v>
      </c>
      <c r="H93" s="31"/>
      <c r="I93" s="31" t="s">
        <v>266</v>
      </c>
      <c r="J93" s="7"/>
      <c r="K93" s="7"/>
      <c r="L93" s="7"/>
      <c r="M93" s="7"/>
      <c r="N93" s="2">
        <v>1.0</v>
      </c>
      <c r="O93" s="44">
        <v>0.5</v>
      </c>
      <c r="P93" s="7"/>
    </row>
    <row r="94">
      <c r="A94" s="7"/>
      <c r="B94" s="7"/>
      <c r="C94" s="7"/>
      <c r="D94" s="7"/>
      <c r="E94" s="7"/>
      <c r="F94" s="2">
        <f t="shared" si="6"/>
        <v>0</v>
      </c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A95" s="7" t="s">
        <v>267</v>
      </c>
      <c r="B95" s="7"/>
      <c r="C95" s="7"/>
      <c r="D95" s="7"/>
      <c r="E95" s="7"/>
      <c r="F95" s="2">
        <f t="shared" si="6"/>
        <v>1</v>
      </c>
      <c r="G95" s="2">
        <v>0.0</v>
      </c>
      <c r="H95" s="7"/>
      <c r="I95" s="7" t="s">
        <v>268</v>
      </c>
      <c r="J95" s="7"/>
      <c r="K95" s="7"/>
      <c r="L95" s="7"/>
      <c r="M95" s="7"/>
      <c r="N95" s="2">
        <v>1.0</v>
      </c>
      <c r="O95" s="2">
        <v>0.0</v>
      </c>
      <c r="P95" s="7"/>
    </row>
    <row r="96">
      <c r="A96" s="7" t="s">
        <v>269</v>
      </c>
      <c r="B96" s="7"/>
      <c r="C96" s="7"/>
      <c r="D96" s="7"/>
      <c r="E96" s="7"/>
      <c r="F96" s="2">
        <f t="shared" si="6"/>
        <v>1</v>
      </c>
      <c r="G96" s="2">
        <v>0.0</v>
      </c>
      <c r="H96" s="7"/>
      <c r="I96" s="7"/>
      <c r="J96" s="7"/>
      <c r="K96" s="7"/>
      <c r="L96" s="7"/>
      <c r="M96" s="7"/>
      <c r="N96" s="7"/>
      <c r="O96" s="7"/>
      <c r="P96" s="7"/>
    </row>
    <row r="97">
      <c r="A97" s="7" t="s">
        <v>270</v>
      </c>
      <c r="B97" s="7"/>
      <c r="C97" s="7"/>
      <c r="D97" s="7"/>
      <c r="E97" s="7"/>
      <c r="F97" s="2">
        <f t="shared" si="6"/>
        <v>1</v>
      </c>
      <c r="G97" s="2">
        <v>0.0</v>
      </c>
      <c r="H97" s="7"/>
      <c r="I97" s="7"/>
      <c r="J97" s="7"/>
      <c r="K97" s="7"/>
      <c r="L97" s="7"/>
      <c r="M97" s="7"/>
      <c r="N97" s="7"/>
      <c r="O97" s="7"/>
      <c r="P97" s="7"/>
    </row>
    <row r="98">
      <c r="A98" s="7" t="s">
        <v>271</v>
      </c>
      <c r="B98" s="7"/>
      <c r="C98" s="7"/>
      <c r="D98" s="7"/>
      <c r="E98" s="7"/>
      <c r="F98" s="2">
        <f t="shared" si="6"/>
        <v>1</v>
      </c>
      <c r="G98" s="2">
        <v>0.0</v>
      </c>
      <c r="H98" s="7"/>
      <c r="I98" s="7" t="s">
        <v>272</v>
      </c>
      <c r="J98" s="7"/>
      <c r="K98" s="7"/>
      <c r="L98" s="7"/>
      <c r="M98" s="7"/>
      <c r="N98" s="2">
        <v>1.0</v>
      </c>
      <c r="O98" s="2">
        <v>0.0</v>
      </c>
      <c r="P98" s="7"/>
    </row>
    <row r="99">
      <c r="A99" s="7"/>
      <c r="B99" s="7"/>
      <c r="C99" s="7"/>
      <c r="D99" s="7"/>
      <c r="E99" s="7"/>
      <c r="F99" s="2">
        <f t="shared" si="6"/>
        <v>0</v>
      </c>
      <c r="G99" s="7"/>
      <c r="H99" s="7"/>
      <c r="I99" s="7" t="s">
        <v>273</v>
      </c>
      <c r="J99" s="7"/>
      <c r="K99" s="7"/>
      <c r="L99" s="7"/>
      <c r="M99" s="7"/>
      <c r="N99" s="2">
        <v>1.0</v>
      </c>
      <c r="O99" s="2">
        <v>0.0</v>
      </c>
      <c r="P99" s="7"/>
    </row>
    <row r="100">
      <c r="A100" s="13" t="s">
        <v>274</v>
      </c>
      <c r="B100" s="7"/>
      <c r="C100" s="7"/>
      <c r="D100" s="7"/>
      <c r="E100" s="7"/>
      <c r="F100" s="2">
        <f t="shared" si="6"/>
        <v>1</v>
      </c>
      <c r="G100" s="44">
        <v>0.5</v>
      </c>
      <c r="H100" s="31"/>
      <c r="I100" s="31" t="s">
        <v>275</v>
      </c>
      <c r="J100" s="7"/>
      <c r="K100" s="7"/>
      <c r="L100" s="7"/>
      <c r="M100" s="7"/>
      <c r="N100" s="2">
        <v>1.0</v>
      </c>
      <c r="O100" s="44">
        <v>0.5</v>
      </c>
      <c r="P100" s="7"/>
    </row>
    <row r="101">
      <c r="A101" s="7" t="s">
        <v>277</v>
      </c>
      <c r="B101" s="7"/>
      <c r="C101" s="7"/>
      <c r="D101" s="7"/>
      <c r="E101" s="7"/>
      <c r="F101" s="2">
        <f t="shared" si="6"/>
        <v>1</v>
      </c>
      <c r="G101" s="2">
        <v>0.0</v>
      </c>
      <c r="H101" s="7"/>
      <c r="I101" s="7"/>
      <c r="J101" s="7"/>
      <c r="K101" s="7"/>
      <c r="L101" s="7"/>
      <c r="M101" s="7"/>
      <c r="N101" s="7"/>
      <c r="O101" s="7"/>
      <c r="P101" s="7"/>
    </row>
    <row r="102">
      <c r="A102" s="13" t="s">
        <v>278</v>
      </c>
      <c r="B102" s="7"/>
      <c r="C102" s="7"/>
      <c r="D102" s="7"/>
      <c r="E102" s="7"/>
      <c r="F102" s="2">
        <f t="shared" si="6"/>
        <v>1</v>
      </c>
      <c r="G102" s="44">
        <v>0.5</v>
      </c>
      <c r="H102" s="31"/>
      <c r="I102" s="31" t="s">
        <v>279</v>
      </c>
      <c r="J102" s="7"/>
      <c r="K102" s="7"/>
      <c r="L102" s="7"/>
      <c r="M102" s="7"/>
      <c r="N102" s="2">
        <v>1.0</v>
      </c>
      <c r="O102" s="44">
        <v>0.5</v>
      </c>
      <c r="P102" s="7"/>
    </row>
    <row r="103">
      <c r="A103" s="7" t="s">
        <v>280</v>
      </c>
      <c r="B103" s="7"/>
      <c r="C103" s="7"/>
      <c r="D103" s="7"/>
      <c r="E103" s="7"/>
      <c r="F103" s="2">
        <f t="shared" si="6"/>
        <v>1</v>
      </c>
      <c r="G103" s="2">
        <v>0.0</v>
      </c>
      <c r="H103" s="7"/>
      <c r="I103" s="7"/>
      <c r="J103" s="7"/>
      <c r="K103" s="7"/>
      <c r="L103" s="7"/>
      <c r="M103" s="7"/>
      <c r="N103" s="7"/>
      <c r="O103" s="7"/>
      <c r="P103" s="7"/>
    </row>
    <row r="104">
      <c r="A104" s="7" t="s">
        <v>281</v>
      </c>
      <c r="B104" s="7"/>
      <c r="C104" s="7"/>
      <c r="D104" s="7"/>
      <c r="E104" s="7"/>
      <c r="F104" s="2">
        <f t="shared" si="6"/>
        <v>1</v>
      </c>
      <c r="G104" s="2">
        <v>0.0</v>
      </c>
      <c r="H104" s="7"/>
      <c r="I104" s="7"/>
      <c r="J104" s="7"/>
      <c r="K104" s="7"/>
      <c r="L104" s="7"/>
      <c r="M104" s="7"/>
      <c r="N104" s="7"/>
      <c r="O104" s="7"/>
      <c r="P104" s="7"/>
    </row>
    <row r="105">
      <c r="A105" s="7" t="s">
        <v>282</v>
      </c>
      <c r="B105" s="7"/>
      <c r="C105" s="7"/>
      <c r="D105" s="7"/>
      <c r="E105" s="7"/>
      <c r="F105" s="2">
        <f t="shared" si="6"/>
        <v>1</v>
      </c>
      <c r="G105" s="2">
        <v>0.0</v>
      </c>
      <c r="H105" s="7"/>
      <c r="I105" s="7" t="s">
        <v>283</v>
      </c>
      <c r="J105" s="7"/>
      <c r="K105" s="7"/>
      <c r="L105" s="7"/>
      <c r="M105" s="7"/>
      <c r="N105" s="2">
        <v>1.0</v>
      </c>
      <c r="O105" s="2">
        <v>0.0</v>
      </c>
      <c r="P105" s="7"/>
    </row>
    <row r="106">
      <c r="A106" s="7" t="s">
        <v>284</v>
      </c>
      <c r="B106" s="7"/>
      <c r="C106" s="7"/>
      <c r="D106" s="7"/>
      <c r="E106" s="7"/>
      <c r="F106" s="2">
        <f t="shared" si="6"/>
        <v>1</v>
      </c>
      <c r="G106" s="2">
        <v>0.0</v>
      </c>
      <c r="H106" s="7"/>
      <c r="I106" s="7" t="s">
        <v>285</v>
      </c>
      <c r="J106" s="7"/>
      <c r="K106" s="7"/>
      <c r="L106" s="7"/>
      <c r="M106" s="7"/>
      <c r="N106" s="2">
        <v>1.0</v>
      </c>
      <c r="O106" s="2">
        <v>0.0</v>
      </c>
      <c r="P106" s="7"/>
    </row>
    <row r="107">
      <c r="A107" s="7"/>
      <c r="B107" s="7"/>
      <c r="C107" s="7"/>
      <c r="D107" s="7"/>
      <c r="E107" s="7"/>
      <c r="F107" s="7"/>
      <c r="G107" s="7"/>
      <c r="H107" s="7"/>
      <c r="I107" s="7" t="s">
        <v>286</v>
      </c>
      <c r="J107" s="7"/>
      <c r="K107" s="7"/>
      <c r="L107" s="7"/>
      <c r="M107" s="7"/>
      <c r="N107" s="2">
        <v>1.0</v>
      </c>
      <c r="O107" s="2">
        <v>0.0</v>
      </c>
      <c r="P107" s="7"/>
    </row>
    <row r="108">
      <c r="A108" s="7"/>
      <c r="B108" s="7"/>
      <c r="C108" s="7"/>
      <c r="D108" s="7"/>
      <c r="E108" s="7"/>
      <c r="F108" s="7"/>
      <c r="G108" s="7"/>
      <c r="H108" s="7"/>
      <c r="I108" s="7" t="s">
        <v>287</v>
      </c>
      <c r="J108" s="7"/>
      <c r="K108" s="7"/>
      <c r="L108" s="7"/>
      <c r="M108" s="7"/>
      <c r="N108" s="2">
        <v>1.0</v>
      </c>
      <c r="O108" s="2">
        <v>0.0</v>
      </c>
      <c r="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A111" s="16"/>
      <c r="B111" s="7"/>
      <c r="C111" s="7"/>
      <c r="D111" s="7"/>
      <c r="E111" s="16"/>
      <c r="F111" s="16"/>
      <c r="G111" s="16"/>
      <c r="H111" s="16"/>
      <c r="I111" s="16"/>
      <c r="J111" s="7"/>
      <c r="K111" s="7"/>
      <c r="L111" s="7"/>
      <c r="M111" s="7"/>
      <c r="N111" s="7"/>
      <c r="O111" s="7"/>
      <c r="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A113" s="13"/>
      <c r="B113" s="7"/>
      <c r="C113" s="7"/>
      <c r="D113" s="7"/>
      <c r="E113" s="13"/>
      <c r="F113" s="13"/>
      <c r="G113" s="13"/>
      <c r="H113" s="13"/>
      <c r="I113" s="13"/>
      <c r="J113" s="7"/>
      <c r="K113" s="7"/>
      <c r="L113" s="7"/>
      <c r="M113" s="7"/>
      <c r="N113" s="7"/>
      <c r="O113" s="7"/>
      <c r="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  <col customWidth="1" min="2" max="2" width="6.63"/>
    <col customWidth="1" min="3" max="3" width="4.25"/>
    <col customWidth="1" min="4" max="4" width="5.0"/>
    <col customWidth="1" min="5" max="5" width="4.25"/>
    <col customWidth="1" min="6" max="6" width="5.13"/>
    <col customWidth="1" min="7" max="7" width="4.25"/>
    <col customWidth="1" min="8" max="8" width="4.13"/>
    <col customWidth="1" min="9" max="9" width="47.25"/>
    <col customWidth="1" min="10" max="10" width="5.13"/>
    <col customWidth="1" min="11" max="11" width="4.25"/>
    <col customWidth="1" min="12" max="12" width="5.0"/>
    <col customWidth="1" min="13" max="13" width="4.0"/>
    <col customWidth="1" min="14" max="14" width="5.13"/>
    <col customWidth="1" min="15" max="15" width="4.25"/>
    <col customWidth="1" min="16" max="16" width="5.38"/>
  </cols>
  <sheetData>
    <row r="1">
      <c r="A1" s="45" t="s">
        <v>315</v>
      </c>
      <c r="B1" s="46"/>
      <c r="C1" s="46"/>
      <c r="D1" s="46"/>
      <c r="E1" s="46"/>
      <c r="F1" s="46"/>
      <c r="G1" s="46"/>
      <c r="H1" s="47"/>
      <c r="I1" s="47"/>
      <c r="J1" s="46"/>
      <c r="K1" s="46"/>
      <c r="L1" s="46"/>
      <c r="M1" s="46"/>
      <c r="N1" s="46"/>
      <c r="O1" s="46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</row>
    <row r="2">
      <c r="A2" s="45" t="s">
        <v>17</v>
      </c>
      <c r="B2" s="46"/>
      <c r="C2" s="46"/>
      <c r="D2" s="46"/>
      <c r="E2" s="46"/>
      <c r="F2" s="46"/>
      <c r="G2" s="46"/>
      <c r="H2" s="47"/>
      <c r="I2" s="47"/>
      <c r="J2" s="46"/>
      <c r="K2" s="46"/>
      <c r="L2" s="46"/>
      <c r="M2" s="46"/>
      <c r="N2" s="46"/>
      <c r="O2" s="46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</row>
    <row r="3">
      <c r="A3" s="49" t="s">
        <v>316</v>
      </c>
      <c r="B3" s="50">
        <f t="shared" ref="B3:G3" si="1">SUM(B16:B106)</f>
        <v>16</v>
      </c>
      <c r="C3" s="51">
        <f t="shared" si="1"/>
        <v>8.5</v>
      </c>
      <c r="D3" s="51">
        <f t="shared" si="1"/>
        <v>25</v>
      </c>
      <c r="E3" s="51">
        <f t="shared" si="1"/>
        <v>10.5</v>
      </c>
      <c r="F3" s="51">
        <f t="shared" si="1"/>
        <v>20</v>
      </c>
      <c r="G3" s="51">
        <f t="shared" si="1"/>
        <v>3.5</v>
      </c>
      <c r="H3" s="52"/>
      <c r="I3" s="52"/>
      <c r="J3" s="51">
        <f t="shared" ref="J3:O3" si="2">SUM(J16:J106)</f>
        <v>9</v>
      </c>
      <c r="K3" s="51">
        <f t="shared" si="2"/>
        <v>8.5</v>
      </c>
      <c r="L3" s="51">
        <f t="shared" si="2"/>
        <v>18</v>
      </c>
      <c r="M3" s="51">
        <f t="shared" si="2"/>
        <v>14</v>
      </c>
      <c r="N3" s="51">
        <f t="shared" si="2"/>
        <v>14</v>
      </c>
      <c r="O3" s="51">
        <f t="shared" si="2"/>
        <v>4.5</v>
      </c>
    </row>
    <row r="4">
      <c r="A4" s="53" t="s">
        <v>317</v>
      </c>
      <c r="B4" s="54">
        <f>K3/J3</f>
        <v>0.9444444444</v>
      </c>
      <c r="C4" s="14"/>
      <c r="D4" s="14"/>
      <c r="E4" s="8"/>
      <c r="F4" s="8"/>
      <c r="G4" s="8"/>
      <c r="H4" s="8"/>
      <c r="I4" s="8"/>
    </row>
    <row r="5">
      <c r="A5" s="53" t="s">
        <v>318</v>
      </c>
      <c r="B5" s="54">
        <f>C3/B3</f>
        <v>0.53125</v>
      </c>
      <c r="C5" s="14"/>
      <c r="D5" s="14"/>
      <c r="E5" s="8"/>
      <c r="F5" s="8"/>
      <c r="G5" s="8"/>
      <c r="H5" s="8"/>
      <c r="I5" s="8"/>
    </row>
    <row r="6">
      <c r="A6" s="53" t="s">
        <v>319</v>
      </c>
      <c r="B6" s="54">
        <f>2*B4*B5/(B4+B5)</f>
        <v>0.68</v>
      </c>
      <c r="C6" s="14"/>
      <c r="D6" s="14"/>
      <c r="E6" s="8"/>
      <c r="F6" s="8"/>
      <c r="G6" s="8"/>
      <c r="H6" s="8"/>
      <c r="I6" s="8"/>
    </row>
    <row r="7">
      <c r="A7" s="53" t="s">
        <v>320</v>
      </c>
      <c r="B7" s="54">
        <f>M3/L3</f>
        <v>0.7777777778</v>
      </c>
      <c r="C7" s="14"/>
      <c r="D7" s="14"/>
      <c r="E7" s="8"/>
      <c r="F7" s="8"/>
      <c r="G7" s="8"/>
      <c r="H7" s="8"/>
      <c r="I7" s="8"/>
    </row>
    <row r="8">
      <c r="A8" s="53" t="s">
        <v>321</v>
      </c>
      <c r="B8" s="54">
        <f>E3/D3</f>
        <v>0.42</v>
      </c>
      <c r="C8" s="14"/>
      <c r="D8" s="14"/>
      <c r="E8" s="8"/>
      <c r="F8" s="8"/>
      <c r="G8" s="8"/>
      <c r="H8" s="8"/>
      <c r="I8" s="8"/>
    </row>
    <row r="9">
      <c r="A9" s="55" t="s">
        <v>322</v>
      </c>
      <c r="B9" s="54">
        <f>2*B7*B8/(B7+B8)</f>
        <v>0.5454545455</v>
      </c>
      <c r="C9" s="14"/>
      <c r="D9" s="14"/>
      <c r="E9" s="8"/>
      <c r="F9" s="8"/>
      <c r="G9" s="8"/>
      <c r="H9" s="8"/>
      <c r="I9" s="8"/>
    </row>
    <row r="10">
      <c r="A10" s="55" t="s">
        <v>323</v>
      </c>
      <c r="B10" s="54">
        <f>O3/N3</f>
        <v>0.3214285714</v>
      </c>
      <c r="C10" s="14"/>
      <c r="D10" s="14"/>
      <c r="E10" s="8"/>
      <c r="F10" s="8"/>
      <c r="G10" s="8"/>
      <c r="H10" s="8"/>
      <c r="I10" s="8"/>
    </row>
    <row r="11">
      <c r="A11" s="55" t="s">
        <v>324</v>
      </c>
      <c r="B11" s="54">
        <f>G3/F3</f>
        <v>0.175</v>
      </c>
      <c r="C11" s="14"/>
      <c r="D11" s="14"/>
      <c r="E11" s="8"/>
      <c r="F11" s="8"/>
      <c r="G11" s="8"/>
      <c r="H11" s="8"/>
      <c r="I11" s="8"/>
    </row>
    <row r="12">
      <c r="A12" s="56" t="s">
        <v>325</v>
      </c>
      <c r="B12" s="57">
        <f>2*B10*B11/(B10+B11)</f>
        <v>0.226618705</v>
      </c>
      <c r="C12" s="14"/>
      <c r="D12" s="14"/>
      <c r="E12" s="8"/>
      <c r="F12" s="8"/>
      <c r="G12" s="8"/>
      <c r="H12" s="8"/>
      <c r="I12" s="8"/>
    </row>
    <row r="13">
      <c r="A13" s="58"/>
      <c r="B13" s="14"/>
      <c r="C13" s="14"/>
      <c r="D13" s="14"/>
      <c r="E13" s="8"/>
      <c r="F13" s="8"/>
      <c r="G13" s="8"/>
      <c r="H13" s="8"/>
      <c r="I13" s="8"/>
    </row>
    <row r="14">
      <c r="A14" s="58" t="s">
        <v>17</v>
      </c>
      <c r="B14" s="14"/>
      <c r="C14" s="14"/>
      <c r="D14" s="14"/>
      <c r="E14" s="8"/>
      <c r="F14" s="8"/>
      <c r="G14" s="8"/>
      <c r="H14" s="8"/>
      <c r="I14" s="8"/>
    </row>
    <row r="15">
      <c r="A15" s="59" t="s">
        <v>292</v>
      </c>
      <c r="B15" s="51" t="s">
        <v>293</v>
      </c>
      <c r="C15" s="51" t="s">
        <v>294</v>
      </c>
      <c r="D15" s="51" t="s">
        <v>295</v>
      </c>
      <c r="E15" s="52" t="s">
        <v>296</v>
      </c>
      <c r="F15" s="52" t="s">
        <v>297</v>
      </c>
      <c r="G15" s="52" t="s">
        <v>298</v>
      </c>
      <c r="H15" s="52" t="s">
        <v>6</v>
      </c>
      <c r="I15" s="52"/>
      <c r="J15" s="60" t="s">
        <v>293</v>
      </c>
      <c r="K15" s="60" t="s">
        <v>294</v>
      </c>
      <c r="L15" s="60" t="s">
        <v>295</v>
      </c>
      <c r="M15" s="60" t="s">
        <v>296</v>
      </c>
      <c r="N15" s="60" t="s">
        <v>297</v>
      </c>
      <c r="O15" s="60" t="s">
        <v>298</v>
      </c>
      <c r="P15" s="52" t="s">
        <v>299</v>
      </c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</row>
    <row r="16">
      <c r="A16" s="16" t="s">
        <v>229</v>
      </c>
      <c r="B16" s="14">
        <v>1.0</v>
      </c>
      <c r="C16" s="14">
        <v>1.0</v>
      </c>
      <c r="D16" s="14">
        <v>3.0</v>
      </c>
      <c r="E16" s="8">
        <v>3.0</v>
      </c>
      <c r="H16" s="16"/>
      <c r="I16" s="16" t="s">
        <v>232</v>
      </c>
      <c r="J16" s="8">
        <v>1.0</v>
      </c>
      <c r="K16" s="8">
        <v>1.0</v>
      </c>
      <c r="L16" s="8">
        <v>3.0</v>
      </c>
      <c r="M16" s="8">
        <v>3.0</v>
      </c>
    </row>
    <row r="17">
      <c r="A17" s="7" t="s">
        <v>231</v>
      </c>
      <c r="B17" s="14">
        <v>1.0</v>
      </c>
      <c r="C17" s="14">
        <v>0.0</v>
      </c>
      <c r="D17" s="14">
        <v>5.0</v>
      </c>
      <c r="E17" s="8">
        <v>0.0</v>
      </c>
      <c r="H17" s="28"/>
      <c r="I17" s="28" t="s">
        <v>326</v>
      </c>
      <c r="J17" s="8">
        <v>1.0</v>
      </c>
      <c r="K17" s="8">
        <v>0.5</v>
      </c>
      <c r="L17" s="8">
        <v>3.0</v>
      </c>
      <c r="M17" s="8">
        <v>0.0</v>
      </c>
    </row>
    <row r="18">
      <c r="A18" s="7" t="s">
        <v>233</v>
      </c>
      <c r="B18" s="14">
        <v>1.0</v>
      </c>
      <c r="C18" s="14">
        <v>0.0</v>
      </c>
      <c r="D18" s="14">
        <v>2.0</v>
      </c>
      <c r="E18" s="8">
        <v>0.0</v>
      </c>
      <c r="H18" s="16"/>
      <c r="I18" s="16"/>
    </row>
    <row r="19">
      <c r="A19" s="14"/>
      <c r="B19" s="14"/>
      <c r="C19" s="14"/>
      <c r="D19" s="7"/>
      <c r="E19" s="8"/>
      <c r="H19" s="8"/>
      <c r="I19" s="8"/>
    </row>
    <row r="20">
      <c r="A20" s="59" t="s">
        <v>301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</row>
    <row r="21">
      <c r="A21" s="16" t="s">
        <v>234</v>
      </c>
      <c r="B21" s="14">
        <v>1.0</v>
      </c>
      <c r="C21" s="14">
        <v>1.0</v>
      </c>
      <c r="D21" s="14">
        <v>0.0</v>
      </c>
      <c r="E21" s="8">
        <v>0.0</v>
      </c>
      <c r="H21" s="7"/>
      <c r="I21" s="16" t="s">
        <v>234</v>
      </c>
      <c r="J21" s="8">
        <v>1.0</v>
      </c>
      <c r="K21" s="8">
        <v>1.0</v>
      </c>
      <c r="L21" s="8">
        <v>0.0</v>
      </c>
      <c r="M21" s="8">
        <v>0.0</v>
      </c>
      <c r="P21" s="8">
        <v>0.0</v>
      </c>
    </row>
    <row r="22">
      <c r="A22" s="7" t="s">
        <v>327</v>
      </c>
      <c r="B22" s="14">
        <v>1.0</v>
      </c>
      <c r="C22" s="14">
        <v>0.0</v>
      </c>
      <c r="D22" s="14">
        <v>2.0</v>
      </c>
      <c r="E22" s="8">
        <v>2.0</v>
      </c>
      <c r="H22" s="14">
        <v>2.0</v>
      </c>
      <c r="I22" s="7"/>
    </row>
    <row r="23">
      <c r="A23" s="7" t="s">
        <v>236</v>
      </c>
      <c r="B23" s="14">
        <v>1.0</v>
      </c>
      <c r="C23" s="14">
        <v>0.0</v>
      </c>
      <c r="D23" s="14">
        <v>2.0</v>
      </c>
      <c r="E23" s="8">
        <v>0.0</v>
      </c>
      <c r="H23" s="7"/>
      <c r="I23" s="7"/>
    </row>
    <row r="24">
      <c r="A24" s="16" t="s">
        <v>328</v>
      </c>
      <c r="B24" s="14">
        <v>1.0</v>
      </c>
      <c r="C24" s="14">
        <v>1.0</v>
      </c>
      <c r="D24" s="14">
        <v>1.0</v>
      </c>
      <c r="E24" s="8">
        <v>1.0</v>
      </c>
      <c r="H24" s="14">
        <v>2.0</v>
      </c>
      <c r="I24" s="17" t="s">
        <v>329</v>
      </c>
      <c r="J24" s="8">
        <v>1.0</v>
      </c>
      <c r="K24" s="8">
        <v>1.0</v>
      </c>
      <c r="L24" s="8">
        <v>3.0</v>
      </c>
      <c r="M24" s="8">
        <v>3.0</v>
      </c>
      <c r="P24" s="8">
        <v>1.0</v>
      </c>
    </row>
    <row r="25">
      <c r="A25" s="16" t="s">
        <v>330</v>
      </c>
      <c r="B25" s="14">
        <v>1.0</v>
      </c>
      <c r="C25" s="14">
        <v>1.0</v>
      </c>
      <c r="D25" s="14">
        <v>1.0</v>
      </c>
      <c r="E25" s="8">
        <v>1.0</v>
      </c>
      <c r="H25" s="14"/>
      <c r="I25" s="17" t="s">
        <v>240</v>
      </c>
      <c r="J25" s="8">
        <v>1.0</v>
      </c>
      <c r="K25" s="8">
        <v>1.0</v>
      </c>
      <c r="L25" s="8">
        <v>3.0</v>
      </c>
      <c r="M25" s="8">
        <v>3.0</v>
      </c>
      <c r="P25" s="8">
        <v>1.0</v>
      </c>
    </row>
    <row r="26">
      <c r="A26" s="13" t="s">
        <v>331</v>
      </c>
      <c r="B26" s="14">
        <v>1.0</v>
      </c>
      <c r="C26" s="14">
        <v>0.5</v>
      </c>
      <c r="D26" s="14">
        <v>1.0</v>
      </c>
      <c r="E26" s="8">
        <v>0.5</v>
      </c>
      <c r="H26" s="14"/>
      <c r="I26" s="7"/>
    </row>
    <row r="27">
      <c r="A27" s="7" t="s">
        <v>242</v>
      </c>
      <c r="B27" s="14">
        <v>1.0</v>
      </c>
      <c r="C27" s="14">
        <v>0.0</v>
      </c>
      <c r="D27" s="14">
        <v>2.0</v>
      </c>
      <c r="E27" s="8">
        <v>0.0</v>
      </c>
      <c r="H27" s="7"/>
      <c r="I27" s="7"/>
    </row>
    <row r="28">
      <c r="A28" s="7" t="s">
        <v>243</v>
      </c>
      <c r="B28" s="14">
        <v>1.0</v>
      </c>
      <c r="C28" s="14">
        <v>0.0</v>
      </c>
      <c r="D28" s="14">
        <v>0.0</v>
      </c>
      <c r="E28" s="8">
        <v>0.0</v>
      </c>
      <c r="H28" s="14">
        <v>2.0</v>
      </c>
      <c r="I28" s="7"/>
    </row>
    <row r="29">
      <c r="A29" s="7" t="s">
        <v>332</v>
      </c>
      <c r="B29" s="14">
        <v>1.0</v>
      </c>
      <c r="C29" s="14">
        <v>0.0</v>
      </c>
      <c r="D29" s="14">
        <v>1.0</v>
      </c>
      <c r="E29" s="8">
        <v>1.0</v>
      </c>
      <c r="H29" s="7"/>
      <c r="I29" s="7"/>
    </row>
    <row r="30">
      <c r="A30" s="16" t="s">
        <v>245</v>
      </c>
      <c r="B30" s="14">
        <v>1.0</v>
      </c>
      <c r="C30" s="14">
        <v>1.0</v>
      </c>
      <c r="D30" s="14">
        <v>0.0</v>
      </c>
      <c r="E30" s="8">
        <v>0.0</v>
      </c>
      <c r="H30" s="14">
        <v>2.0</v>
      </c>
      <c r="I30" s="17" t="s">
        <v>333</v>
      </c>
      <c r="J30" s="8">
        <v>1.0</v>
      </c>
      <c r="K30" s="8">
        <v>1.0</v>
      </c>
      <c r="L30" s="8">
        <v>2.0</v>
      </c>
      <c r="M30" s="8">
        <v>2.0</v>
      </c>
      <c r="P30" s="8">
        <v>1.0</v>
      </c>
    </row>
    <row r="31">
      <c r="A31" s="16" t="s">
        <v>247</v>
      </c>
      <c r="B31" s="14">
        <v>1.0</v>
      </c>
      <c r="C31" s="14">
        <v>1.0</v>
      </c>
      <c r="D31" s="14">
        <v>0.0</v>
      </c>
      <c r="E31" s="8">
        <v>0.0</v>
      </c>
      <c r="H31" s="14"/>
      <c r="I31" s="17" t="s">
        <v>334</v>
      </c>
      <c r="J31" s="8">
        <v>1.0</v>
      </c>
      <c r="K31" s="8">
        <v>1.0</v>
      </c>
      <c r="L31" s="8">
        <v>2.0</v>
      </c>
      <c r="M31" s="8">
        <v>1.0</v>
      </c>
      <c r="P31" s="8">
        <v>1.0</v>
      </c>
    </row>
    <row r="32">
      <c r="A32" s="17" t="s">
        <v>335</v>
      </c>
      <c r="B32" s="14">
        <v>1.0</v>
      </c>
      <c r="C32" s="14">
        <v>1.0</v>
      </c>
      <c r="D32" s="14">
        <v>3.0</v>
      </c>
      <c r="E32" s="8">
        <v>2.0</v>
      </c>
      <c r="H32" s="7"/>
      <c r="I32" s="16" t="s">
        <v>336</v>
      </c>
      <c r="J32" s="8">
        <v>1.0</v>
      </c>
      <c r="K32" s="8">
        <v>1.0</v>
      </c>
      <c r="L32" s="8">
        <v>1.0</v>
      </c>
      <c r="M32" s="8">
        <v>1.0</v>
      </c>
      <c r="P32" s="8">
        <v>1.0</v>
      </c>
    </row>
    <row r="33">
      <c r="A33" s="17" t="s">
        <v>337</v>
      </c>
      <c r="B33" s="14">
        <v>1.0</v>
      </c>
      <c r="C33" s="14">
        <v>1.0</v>
      </c>
      <c r="D33" s="14">
        <v>2.0</v>
      </c>
      <c r="E33" s="8">
        <v>0.0</v>
      </c>
      <c r="H33" s="62"/>
      <c r="I33" s="32" t="s">
        <v>338</v>
      </c>
      <c r="J33" s="8">
        <v>1.0</v>
      </c>
      <c r="K33" s="8">
        <v>1.0</v>
      </c>
      <c r="L33" s="8">
        <v>1.0</v>
      </c>
      <c r="M33" s="8">
        <v>1.0</v>
      </c>
      <c r="P33" s="8">
        <v>1.0</v>
      </c>
    </row>
    <row r="34">
      <c r="A34" s="14"/>
      <c r="B34" s="14"/>
      <c r="C34" s="14"/>
      <c r="D34" s="7"/>
      <c r="E34" s="8"/>
      <c r="H34" s="8"/>
      <c r="I34" s="8"/>
    </row>
    <row r="35">
      <c r="A35" s="59" t="s">
        <v>314</v>
      </c>
      <c r="B35" s="51"/>
      <c r="C35" s="51"/>
      <c r="D35" s="51"/>
      <c r="E35" s="52"/>
      <c r="F35" s="52"/>
      <c r="G35" s="52"/>
      <c r="H35" s="52"/>
      <c r="I35" s="52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</row>
    <row r="36">
      <c r="A36" s="7" t="s">
        <v>253</v>
      </c>
      <c r="B36" s="14"/>
      <c r="C36" s="14"/>
      <c r="D36" s="7"/>
      <c r="E36" s="8"/>
      <c r="F36" s="8">
        <f>counta(A36)</f>
        <v>1</v>
      </c>
      <c r="G36" s="8">
        <v>0.0</v>
      </c>
      <c r="H36" s="5"/>
      <c r="I36" s="5" t="s">
        <v>254</v>
      </c>
      <c r="N36" s="8">
        <v>1.0</v>
      </c>
      <c r="O36" s="8">
        <v>1.0</v>
      </c>
    </row>
    <row r="37">
      <c r="A37" s="5" t="s">
        <v>255</v>
      </c>
      <c r="B37" s="14"/>
      <c r="C37" s="14"/>
      <c r="D37" s="7"/>
      <c r="E37" s="8"/>
      <c r="F37" s="8">
        <f t="shared" ref="F37:F58" si="3">COUNTA(A37)</f>
        <v>1</v>
      </c>
      <c r="G37" s="8">
        <v>1.0</v>
      </c>
      <c r="H37" s="5"/>
      <c r="I37" s="5" t="s">
        <v>256</v>
      </c>
      <c r="N37" s="8">
        <v>1.0</v>
      </c>
      <c r="O37" s="8">
        <v>1.0</v>
      </c>
    </row>
    <row r="38">
      <c r="A38" s="7"/>
      <c r="B38" s="14"/>
      <c r="C38" s="14"/>
      <c r="D38" s="7"/>
      <c r="E38" s="8"/>
      <c r="F38" s="8">
        <f t="shared" si="3"/>
        <v>0</v>
      </c>
      <c r="G38" s="8"/>
      <c r="H38" s="7"/>
      <c r="I38" s="7"/>
    </row>
    <row r="39">
      <c r="A39" s="7" t="s">
        <v>257</v>
      </c>
      <c r="B39" s="14"/>
      <c r="C39" s="14"/>
      <c r="D39" s="7"/>
      <c r="E39" s="8"/>
      <c r="F39" s="8">
        <f t="shared" si="3"/>
        <v>1</v>
      </c>
      <c r="G39" s="8">
        <v>0.0</v>
      </c>
      <c r="H39" s="7"/>
      <c r="I39" s="7"/>
    </row>
    <row r="40">
      <c r="A40" s="13" t="s">
        <v>258</v>
      </c>
      <c r="B40" s="14"/>
      <c r="C40" s="14"/>
      <c r="D40" s="7"/>
      <c r="E40" s="8"/>
      <c r="F40" s="8">
        <f t="shared" si="3"/>
        <v>1</v>
      </c>
      <c r="G40" s="8">
        <v>0.5</v>
      </c>
      <c r="H40" s="24"/>
      <c r="I40" s="24" t="s">
        <v>259</v>
      </c>
      <c r="N40" s="8">
        <v>1.0</v>
      </c>
      <c r="O40" s="8">
        <v>0.5</v>
      </c>
    </row>
    <row r="41">
      <c r="A41" s="7" t="s">
        <v>260</v>
      </c>
      <c r="B41" s="14"/>
      <c r="C41" s="14"/>
      <c r="D41" s="7"/>
      <c r="E41" s="8"/>
      <c r="F41" s="8">
        <f t="shared" si="3"/>
        <v>1</v>
      </c>
      <c r="G41" s="8">
        <v>0.0</v>
      </c>
      <c r="H41" s="7"/>
      <c r="I41" s="7"/>
    </row>
    <row r="42">
      <c r="A42" s="7" t="s">
        <v>261</v>
      </c>
      <c r="B42" s="14"/>
      <c r="C42" s="14"/>
      <c r="D42" s="7"/>
      <c r="E42" s="8"/>
      <c r="F42" s="8">
        <f t="shared" si="3"/>
        <v>1</v>
      </c>
      <c r="G42" s="8">
        <v>0.0</v>
      </c>
      <c r="H42" s="7"/>
      <c r="I42" s="7"/>
    </row>
    <row r="43">
      <c r="A43" s="13" t="s">
        <v>262</v>
      </c>
      <c r="B43" s="14"/>
      <c r="C43" s="14"/>
      <c r="D43" s="7"/>
      <c r="E43" s="8"/>
      <c r="F43" s="8">
        <f t="shared" si="3"/>
        <v>1</v>
      </c>
      <c r="G43" s="8">
        <v>0.5</v>
      </c>
      <c r="H43" s="24"/>
      <c r="I43" s="24" t="s">
        <v>263</v>
      </c>
      <c r="N43" s="8">
        <v>1.0</v>
      </c>
      <c r="O43" s="8">
        <v>0.5</v>
      </c>
    </row>
    <row r="44">
      <c r="A44" s="7" t="s">
        <v>264</v>
      </c>
      <c r="B44" s="14"/>
      <c r="C44" s="14"/>
      <c r="D44" s="7"/>
      <c r="E44" s="8"/>
      <c r="F44" s="8">
        <f t="shared" si="3"/>
        <v>1</v>
      </c>
      <c r="G44" s="8">
        <v>0.0</v>
      </c>
      <c r="H44" s="7"/>
      <c r="I44" s="7"/>
    </row>
    <row r="45">
      <c r="A45" s="13" t="s">
        <v>265</v>
      </c>
      <c r="B45" s="14"/>
      <c r="C45" s="14"/>
      <c r="D45" s="7"/>
      <c r="E45" s="8"/>
      <c r="F45" s="8">
        <f t="shared" si="3"/>
        <v>1</v>
      </c>
      <c r="G45" s="8">
        <v>0.5</v>
      </c>
      <c r="H45" s="39"/>
      <c r="I45" s="39" t="s">
        <v>266</v>
      </c>
      <c r="N45" s="8">
        <v>1.0</v>
      </c>
      <c r="O45" s="8">
        <v>0.5</v>
      </c>
    </row>
    <row r="46">
      <c r="A46" s="7"/>
      <c r="B46" s="14"/>
      <c r="C46" s="14"/>
      <c r="D46" s="7"/>
      <c r="E46" s="8"/>
      <c r="F46" s="8">
        <f t="shared" si="3"/>
        <v>0</v>
      </c>
      <c r="G46" s="8"/>
      <c r="H46" s="7"/>
      <c r="I46" s="7"/>
    </row>
    <row r="47">
      <c r="A47" s="7" t="s">
        <v>267</v>
      </c>
      <c r="B47" s="14"/>
      <c r="C47" s="14"/>
      <c r="D47" s="7"/>
      <c r="E47" s="8"/>
      <c r="F47" s="8">
        <f t="shared" si="3"/>
        <v>1</v>
      </c>
      <c r="G47" s="8">
        <v>0.0</v>
      </c>
      <c r="H47" s="7"/>
      <c r="I47" s="7" t="s">
        <v>268</v>
      </c>
      <c r="N47" s="8">
        <v>1.0</v>
      </c>
      <c r="O47" s="8">
        <v>0.0</v>
      </c>
    </row>
    <row r="48">
      <c r="A48" s="7" t="s">
        <v>269</v>
      </c>
      <c r="B48" s="14"/>
      <c r="C48" s="14"/>
      <c r="D48" s="7"/>
      <c r="E48" s="8"/>
      <c r="F48" s="8">
        <f t="shared" si="3"/>
        <v>1</v>
      </c>
      <c r="G48" s="8">
        <v>0.0</v>
      </c>
      <c r="H48" s="7"/>
      <c r="I48" s="7"/>
    </row>
    <row r="49">
      <c r="A49" s="7" t="s">
        <v>270</v>
      </c>
      <c r="B49" s="14"/>
      <c r="C49" s="14"/>
      <c r="D49" s="7"/>
      <c r="E49" s="8"/>
      <c r="F49" s="8">
        <f t="shared" si="3"/>
        <v>1</v>
      </c>
      <c r="G49" s="8">
        <v>0.0</v>
      </c>
      <c r="H49" s="7"/>
      <c r="I49" s="7"/>
    </row>
    <row r="50">
      <c r="A50" s="7" t="s">
        <v>271</v>
      </c>
      <c r="B50" s="14"/>
      <c r="C50" s="14"/>
      <c r="D50" s="7"/>
      <c r="E50" s="8"/>
      <c r="F50" s="8">
        <f t="shared" si="3"/>
        <v>1</v>
      </c>
      <c r="G50" s="8">
        <v>0.0</v>
      </c>
      <c r="H50" s="7"/>
      <c r="I50" s="7" t="s">
        <v>272</v>
      </c>
      <c r="N50" s="8">
        <v>1.0</v>
      </c>
      <c r="O50" s="8">
        <v>0.0</v>
      </c>
    </row>
    <row r="51">
      <c r="A51" s="7"/>
      <c r="B51" s="14"/>
      <c r="C51" s="14"/>
      <c r="D51" s="7"/>
      <c r="E51" s="8"/>
      <c r="F51" s="8">
        <f t="shared" si="3"/>
        <v>0</v>
      </c>
      <c r="G51" s="8"/>
      <c r="H51" s="7"/>
      <c r="I51" s="7" t="s">
        <v>273</v>
      </c>
      <c r="N51" s="8">
        <v>1.0</v>
      </c>
      <c r="O51" s="8">
        <v>0.0</v>
      </c>
    </row>
    <row r="52">
      <c r="A52" s="13" t="s">
        <v>274</v>
      </c>
      <c r="B52" s="14"/>
      <c r="C52" s="14"/>
      <c r="D52" s="7"/>
      <c r="E52" s="8"/>
      <c r="F52" s="8">
        <f t="shared" si="3"/>
        <v>1</v>
      </c>
      <c r="G52" s="8">
        <v>0.5</v>
      </c>
      <c r="H52" s="24"/>
      <c r="I52" s="24" t="s">
        <v>275</v>
      </c>
      <c r="N52" s="8">
        <v>1.0</v>
      </c>
      <c r="O52" s="8">
        <v>0.5</v>
      </c>
    </row>
    <row r="53">
      <c r="A53" s="7" t="s">
        <v>277</v>
      </c>
      <c r="B53" s="14"/>
      <c r="C53" s="14"/>
      <c r="D53" s="7"/>
      <c r="E53" s="8"/>
      <c r="F53" s="8">
        <f t="shared" si="3"/>
        <v>1</v>
      </c>
      <c r="G53" s="8">
        <v>0.0</v>
      </c>
      <c r="H53" s="7"/>
      <c r="I53" s="7"/>
    </row>
    <row r="54">
      <c r="A54" s="13" t="s">
        <v>278</v>
      </c>
      <c r="B54" s="14"/>
      <c r="C54" s="14"/>
      <c r="D54" s="7"/>
      <c r="E54" s="8"/>
      <c r="F54" s="8">
        <f t="shared" si="3"/>
        <v>1</v>
      </c>
      <c r="G54" s="8">
        <v>0.5</v>
      </c>
      <c r="H54" s="24"/>
      <c r="I54" s="24" t="s">
        <v>279</v>
      </c>
      <c r="N54" s="8">
        <v>1.0</v>
      </c>
      <c r="O54" s="8">
        <v>0.5</v>
      </c>
    </row>
    <row r="55">
      <c r="A55" s="7" t="s">
        <v>280</v>
      </c>
      <c r="B55" s="14"/>
      <c r="C55" s="14"/>
      <c r="D55" s="7"/>
      <c r="E55" s="8"/>
      <c r="F55" s="8">
        <f t="shared" si="3"/>
        <v>1</v>
      </c>
      <c r="G55" s="8">
        <v>0.0</v>
      </c>
      <c r="H55" s="7"/>
      <c r="I55" s="7"/>
    </row>
    <row r="56">
      <c r="A56" s="7" t="s">
        <v>281</v>
      </c>
      <c r="B56" s="14"/>
      <c r="C56" s="14"/>
      <c r="D56" s="7"/>
      <c r="E56" s="8"/>
      <c r="F56" s="8">
        <f t="shared" si="3"/>
        <v>1</v>
      </c>
      <c r="G56" s="8">
        <v>0.0</v>
      </c>
      <c r="H56" s="7"/>
      <c r="I56" s="7"/>
    </row>
    <row r="57">
      <c r="A57" s="7" t="s">
        <v>282</v>
      </c>
      <c r="B57" s="14"/>
      <c r="C57" s="14"/>
      <c r="D57" s="7"/>
      <c r="E57" s="8"/>
      <c r="F57" s="8">
        <f t="shared" si="3"/>
        <v>1</v>
      </c>
      <c r="G57" s="8">
        <v>0.0</v>
      </c>
      <c r="H57" s="7"/>
      <c r="I57" s="7" t="s">
        <v>283</v>
      </c>
      <c r="N57" s="8">
        <v>1.0</v>
      </c>
      <c r="O57" s="8">
        <v>0.0</v>
      </c>
    </row>
    <row r="58">
      <c r="A58" s="7" t="s">
        <v>284</v>
      </c>
      <c r="B58" s="14"/>
      <c r="C58" s="14"/>
      <c r="D58" s="7"/>
      <c r="E58" s="8"/>
      <c r="F58" s="8">
        <f t="shared" si="3"/>
        <v>1</v>
      </c>
      <c r="G58" s="8">
        <v>0.0</v>
      </c>
      <c r="H58" s="7"/>
      <c r="I58" s="7" t="s">
        <v>285</v>
      </c>
      <c r="N58" s="8">
        <v>1.0</v>
      </c>
      <c r="O58" s="8">
        <v>0.0</v>
      </c>
    </row>
    <row r="59">
      <c r="A59" s="14"/>
      <c r="B59" s="14"/>
      <c r="C59" s="14"/>
      <c r="D59" s="7"/>
      <c r="E59" s="8"/>
      <c r="F59" s="8"/>
      <c r="G59" s="8"/>
      <c r="H59" s="7"/>
      <c r="I59" s="7" t="s">
        <v>286</v>
      </c>
      <c r="N59" s="8">
        <v>1.0</v>
      </c>
      <c r="O59" s="8">
        <v>0.0</v>
      </c>
    </row>
    <row r="60">
      <c r="A60" s="14"/>
      <c r="B60" s="14"/>
      <c r="C60" s="14"/>
      <c r="D60" s="7"/>
      <c r="E60" s="8"/>
      <c r="F60" s="8"/>
      <c r="G60" s="8"/>
      <c r="H60" s="7"/>
      <c r="I60" s="7" t="s">
        <v>287</v>
      </c>
      <c r="N60" s="8">
        <v>1.0</v>
      </c>
      <c r="O60" s="8">
        <v>0.0</v>
      </c>
    </row>
    <row r="61">
      <c r="A61" s="58"/>
      <c r="B61" s="14"/>
      <c r="C61" s="14"/>
      <c r="D61" s="14"/>
      <c r="E61" s="8"/>
      <c r="F61" s="8"/>
      <c r="G61" s="8"/>
      <c r="H61" s="8"/>
      <c r="I61" s="8"/>
    </row>
    <row r="62">
      <c r="A62" s="58"/>
      <c r="B62" s="14"/>
      <c r="C62" s="14"/>
      <c r="D62" s="14"/>
    </row>
    <row r="63">
      <c r="A63" s="58"/>
      <c r="B63" s="14"/>
      <c r="C63" s="14"/>
      <c r="D63" s="14"/>
    </row>
    <row r="64">
      <c r="A64" s="59"/>
      <c r="B64" s="51"/>
      <c r="C64" s="51"/>
      <c r="D64" s="51"/>
      <c r="E64" s="52"/>
      <c r="F64" s="52"/>
      <c r="G64" s="52"/>
      <c r="H64" s="52"/>
      <c r="I64" s="52"/>
      <c r="J64" s="60"/>
      <c r="K64" s="60"/>
      <c r="L64" s="60"/>
      <c r="M64" s="60"/>
      <c r="N64" s="60"/>
      <c r="O64" s="60"/>
      <c r="P64" s="52"/>
    </row>
    <row r="65">
      <c r="A65" s="16"/>
      <c r="B65" s="14"/>
      <c r="C65" s="14"/>
      <c r="D65" s="14"/>
      <c r="H65" s="16"/>
      <c r="I65" s="16"/>
    </row>
    <row r="66">
      <c r="A66" s="7"/>
      <c r="B66" s="14"/>
      <c r="C66" s="14"/>
      <c r="D66" s="14"/>
      <c r="H66" s="28"/>
      <c r="I66" s="28"/>
    </row>
    <row r="67">
      <c r="A67" s="7"/>
      <c r="B67" s="14"/>
      <c r="C67" s="14"/>
      <c r="D67" s="14"/>
      <c r="H67" s="16"/>
      <c r="I67" s="16"/>
    </row>
    <row r="68">
      <c r="A68" s="14"/>
      <c r="B68" s="14"/>
      <c r="C68" s="14"/>
      <c r="D68" s="7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61"/>
    </row>
    <row r="70">
      <c r="A70" s="16"/>
      <c r="B70" s="14"/>
      <c r="C70" s="14"/>
      <c r="D70" s="14"/>
      <c r="H70" s="7"/>
      <c r="I70" s="16"/>
    </row>
    <row r="71">
      <c r="A71" s="7"/>
      <c r="B71" s="14"/>
      <c r="C71" s="14"/>
      <c r="D71" s="14"/>
      <c r="H71" s="14"/>
      <c r="I71" s="7"/>
    </row>
    <row r="72">
      <c r="A72" s="7"/>
      <c r="B72" s="14"/>
      <c r="C72" s="14"/>
      <c r="D72" s="14"/>
      <c r="H72" s="7"/>
      <c r="I72" s="7"/>
    </row>
    <row r="73">
      <c r="A73" s="16"/>
      <c r="B73" s="14"/>
      <c r="C73" s="14"/>
      <c r="D73" s="14"/>
      <c r="H73" s="14"/>
      <c r="I73" s="17"/>
    </row>
    <row r="74">
      <c r="A74" s="16"/>
      <c r="B74" s="14"/>
      <c r="C74" s="14"/>
      <c r="D74" s="14"/>
      <c r="H74" s="14"/>
      <c r="I74" s="17"/>
    </row>
    <row r="75">
      <c r="A75" s="13"/>
      <c r="B75" s="14"/>
      <c r="C75" s="14"/>
      <c r="D75" s="14"/>
      <c r="H75" s="14"/>
      <c r="I75" s="7"/>
    </row>
    <row r="76">
      <c r="A76" s="7"/>
      <c r="B76" s="14"/>
      <c r="C76" s="14"/>
      <c r="D76" s="14"/>
      <c r="H76" s="7"/>
      <c r="I76" s="7"/>
    </row>
    <row r="77">
      <c r="A77" s="7"/>
      <c r="B77" s="14"/>
      <c r="C77" s="14"/>
      <c r="D77" s="14"/>
      <c r="H77" s="14"/>
      <c r="I77" s="7"/>
    </row>
    <row r="78">
      <c r="A78" s="7"/>
      <c r="B78" s="14"/>
      <c r="C78" s="14"/>
      <c r="D78" s="14"/>
      <c r="H78" s="7"/>
      <c r="I78" s="7"/>
    </row>
    <row r="79">
      <c r="A79" s="16"/>
      <c r="B79" s="14"/>
      <c r="C79" s="14"/>
      <c r="D79" s="14"/>
      <c r="H79" s="14"/>
      <c r="I79" s="17"/>
    </row>
    <row r="80">
      <c r="A80" s="16"/>
      <c r="B80" s="14"/>
      <c r="C80" s="14"/>
      <c r="D80" s="14"/>
      <c r="H80" s="14"/>
      <c r="I80" s="17"/>
    </row>
    <row r="81">
      <c r="A81" s="17"/>
      <c r="B81" s="14"/>
      <c r="C81" s="14"/>
      <c r="D81" s="14"/>
      <c r="H81" s="7"/>
      <c r="I81" s="16"/>
    </row>
    <row r="82">
      <c r="A82" s="17"/>
      <c r="B82" s="14"/>
      <c r="C82" s="14"/>
      <c r="D82" s="14"/>
      <c r="H82" s="62"/>
      <c r="I82" s="32"/>
    </row>
    <row r="83">
      <c r="A83" s="14"/>
      <c r="B83" s="14"/>
      <c r="C83" s="14"/>
      <c r="D83" s="7"/>
    </row>
    <row r="84">
      <c r="A84" s="59"/>
      <c r="B84" s="51"/>
      <c r="C84" s="51"/>
      <c r="D84" s="51"/>
      <c r="E84" s="52"/>
      <c r="F84" s="52"/>
      <c r="G84" s="52"/>
      <c r="H84" s="52"/>
      <c r="I84" s="52"/>
      <c r="J84" s="61"/>
      <c r="K84" s="61"/>
      <c r="L84" s="61"/>
      <c r="M84" s="61"/>
      <c r="N84" s="61"/>
      <c r="O84" s="61"/>
      <c r="P84" s="61"/>
    </row>
    <row r="85">
      <c r="A85" s="7"/>
      <c r="B85" s="14"/>
      <c r="C85" s="14"/>
      <c r="D85" s="7"/>
      <c r="H85" s="5"/>
      <c r="I85" s="5"/>
    </row>
    <row r="86">
      <c r="A86" s="5"/>
      <c r="B86" s="14"/>
      <c r="C86" s="14"/>
      <c r="D86" s="7"/>
      <c r="H86" s="5"/>
      <c r="I86" s="5"/>
    </row>
    <row r="87">
      <c r="A87" s="7"/>
      <c r="B87" s="14"/>
      <c r="C87" s="14"/>
      <c r="D87" s="7"/>
      <c r="H87" s="7"/>
      <c r="I87" s="7"/>
    </row>
    <row r="88">
      <c r="A88" s="7"/>
      <c r="B88" s="14"/>
      <c r="C88" s="14"/>
      <c r="D88" s="7"/>
      <c r="H88" s="7"/>
      <c r="I88" s="7"/>
    </row>
    <row r="89">
      <c r="A89" s="13"/>
      <c r="B89" s="14"/>
      <c r="C89" s="14"/>
      <c r="D89" s="7"/>
      <c r="H89" s="24"/>
      <c r="I89" s="24"/>
    </row>
    <row r="90">
      <c r="A90" s="7"/>
      <c r="B90" s="14"/>
      <c r="C90" s="14"/>
      <c r="D90" s="7"/>
      <c r="H90" s="7"/>
      <c r="I90" s="7"/>
    </row>
    <row r="91">
      <c r="A91" s="7"/>
      <c r="B91" s="14"/>
      <c r="C91" s="14"/>
      <c r="D91" s="7"/>
      <c r="H91" s="7"/>
      <c r="I91" s="7"/>
    </row>
    <row r="92">
      <c r="A92" s="13"/>
      <c r="B92" s="14"/>
      <c r="C92" s="14"/>
      <c r="D92" s="7"/>
      <c r="H92" s="24"/>
      <c r="I92" s="24"/>
    </row>
    <row r="93">
      <c r="A93" s="7"/>
      <c r="B93" s="14"/>
      <c r="C93" s="14"/>
      <c r="D93" s="7"/>
      <c r="H93" s="7"/>
      <c r="I93" s="7"/>
    </row>
    <row r="94">
      <c r="A94" s="13"/>
      <c r="B94" s="14"/>
      <c r="C94" s="14"/>
      <c r="D94" s="7"/>
      <c r="H94" s="39"/>
      <c r="I94" s="39"/>
    </row>
    <row r="95">
      <c r="A95" s="7"/>
      <c r="B95" s="14"/>
      <c r="C95" s="14"/>
      <c r="D95" s="7"/>
      <c r="H95" s="7"/>
      <c r="I95" s="7"/>
    </row>
    <row r="96">
      <c r="A96" s="7"/>
      <c r="B96" s="14"/>
      <c r="C96" s="14"/>
      <c r="D96" s="7"/>
      <c r="H96" s="7"/>
      <c r="I96" s="7"/>
    </row>
    <row r="97">
      <c r="A97" s="7"/>
      <c r="B97" s="14"/>
      <c r="C97" s="14"/>
      <c r="D97" s="7"/>
      <c r="H97" s="7"/>
      <c r="I97" s="7"/>
    </row>
    <row r="98">
      <c r="A98" s="7"/>
      <c r="B98" s="14"/>
      <c r="C98" s="14"/>
      <c r="D98" s="7"/>
      <c r="H98" s="7"/>
      <c r="I98" s="7"/>
    </row>
    <row r="99">
      <c r="A99" s="7"/>
      <c r="B99" s="14"/>
      <c r="C99" s="14"/>
      <c r="D99" s="7"/>
      <c r="H99" s="7"/>
      <c r="I99" s="7"/>
    </row>
    <row r="100">
      <c r="A100" s="7"/>
      <c r="B100" s="14"/>
      <c r="C100" s="14"/>
      <c r="D100" s="7"/>
      <c r="H100" s="7"/>
      <c r="I100" s="7"/>
    </row>
    <row r="101">
      <c r="A101" s="13"/>
      <c r="B101" s="14"/>
      <c r="C101" s="14"/>
      <c r="D101" s="7"/>
      <c r="H101" s="24"/>
      <c r="I101" s="24"/>
    </row>
    <row r="102">
      <c r="A102" s="7"/>
      <c r="B102" s="14"/>
      <c r="C102" s="14"/>
      <c r="D102" s="7"/>
      <c r="H102" s="7"/>
      <c r="I102" s="7"/>
    </row>
    <row r="103">
      <c r="A103" s="13"/>
      <c r="B103" s="14"/>
      <c r="C103" s="14"/>
      <c r="D103" s="7"/>
      <c r="H103" s="24"/>
      <c r="I103" s="24"/>
    </row>
    <row r="104">
      <c r="A104" s="7"/>
      <c r="B104" s="14"/>
      <c r="C104" s="14"/>
      <c r="D104" s="7"/>
      <c r="H104" s="7"/>
      <c r="I104" s="7"/>
    </row>
    <row r="105">
      <c r="A105" s="7"/>
      <c r="B105" s="14"/>
      <c r="C105" s="14"/>
      <c r="D105" s="7"/>
      <c r="H105" s="7"/>
      <c r="I105" s="7"/>
    </row>
    <row r="106">
      <c r="A106" s="7"/>
      <c r="B106" s="14"/>
      <c r="C106" s="14"/>
      <c r="D106" s="7"/>
      <c r="H106" s="7"/>
      <c r="I106" s="7"/>
    </row>
    <row r="107">
      <c r="A107" s="7"/>
      <c r="B107" s="14"/>
      <c r="C107" s="14"/>
      <c r="D107" s="7"/>
      <c r="H107" s="7"/>
      <c r="I107" s="7"/>
    </row>
    <row r="108">
      <c r="A108" s="14"/>
      <c r="B108" s="14"/>
      <c r="C108" s="14"/>
      <c r="D108" s="7"/>
      <c r="H108" s="7"/>
      <c r="I108" s="7"/>
    </row>
    <row r="109">
      <c r="A109" s="14"/>
      <c r="B109" s="14"/>
      <c r="C109" s="14"/>
      <c r="D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>
      <c r="A112" s="16"/>
      <c r="B112" s="7"/>
      <c r="C112" s="7"/>
      <c r="D112" s="7"/>
      <c r="E112" s="16"/>
      <c r="F112" s="16"/>
      <c r="G112" s="16"/>
      <c r="H112" s="16"/>
      <c r="I112" s="16"/>
      <c r="J112" s="7"/>
      <c r="K112" s="14"/>
      <c r="L112" s="7"/>
      <c r="M112" s="7"/>
      <c r="N112" s="7"/>
      <c r="O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>
      <c r="A114" s="13"/>
      <c r="B114" s="7"/>
      <c r="C114" s="7"/>
      <c r="D114" s="7"/>
      <c r="E114" s="13"/>
      <c r="F114" s="13"/>
      <c r="G114" s="13"/>
      <c r="H114" s="13"/>
      <c r="I114" s="13"/>
      <c r="J114" s="7"/>
      <c r="K114" s="7"/>
      <c r="L114" s="7"/>
      <c r="M114" s="7"/>
      <c r="N114" s="7"/>
      <c r="O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</sheetData>
  <conditionalFormatting sqref="K16:K19 K21:K109">
    <cfRule type="cellIs" dxfId="0" priority="1" operator="equal">
      <formula>1</formula>
    </cfRule>
  </conditionalFormatting>
  <conditionalFormatting sqref="K16:K19 K21:K109">
    <cfRule type="cellIs" dxfId="1" priority="2" operator="equal">
      <formula>0.5</formula>
    </cfRule>
  </conditionalFormatting>
  <conditionalFormatting sqref="C16:C19 C21:C109">
    <cfRule type="cellIs" dxfId="0" priority="3" operator="equal">
      <formula>1</formula>
    </cfRule>
  </conditionalFormatting>
  <conditionalFormatting sqref="C16:C19 C21:C109">
    <cfRule type="cellIs" dxfId="1" priority="4" operator="equal">
      <formula>0.5</formula>
    </cfRule>
  </conditionalFormatting>
  <conditionalFormatting sqref="G16:G19 G21:G109">
    <cfRule type="cellIs" dxfId="0" priority="5" operator="equal">
      <formula>1</formula>
    </cfRule>
  </conditionalFormatting>
  <conditionalFormatting sqref="G16:G19 G21:G109">
    <cfRule type="cellIs" dxfId="1" priority="6" operator="equal">
      <formula>0.5</formula>
    </cfRule>
  </conditionalFormatting>
  <conditionalFormatting sqref="O16:O19 O21:O109">
    <cfRule type="cellIs" dxfId="0" priority="7" operator="equal">
      <formula>1</formula>
    </cfRule>
  </conditionalFormatting>
  <conditionalFormatting sqref="O16:O19 O21:O109">
    <cfRule type="cellIs" dxfId="1" priority="8" operator="equal">
      <formula>0.5</formula>
    </cfRule>
  </conditionalFormatting>
  <conditionalFormatting sqref="E16:E19 E21:E109">
    <cfRule type="expression" dxfId="0" priority="9">
      <formula> E16/D16 = 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0"/>
    <col customWidth="1" min="4" max="4" width="66.88"/>
  </cols>
  <sheetData>
    <row r="1">
      <c r="A1" s="11" t="s">
        <v>102</v>
      </c>
      <c r="B1" s="11"/>
      <c r="C1" s="12"/>
    </row>
    <row r="2">
      <c r="A2" s="12" t="s">
        <v>339</v>
      </c>
      <c r="B2" s="11" t="s">
        <v>23</v>
      </c>
      <c r="C2" s="11" t="s">
        <v>24</v>
      </c>
      <c r="D2" s="12"/>
      <c r="E2" s="11" t="s">
        <v>23</v>
      </c>
      <c r="F2" s="11" t="s">
        <v>24</v>
      </c>
      <c r="G2" s="7"/>
      <c r="H2" s="7"/>
      <c r="I2" s="7"/>
      <c r="J2" s="7"/>
    </row>
    <row r="3">
      <c r="A3" s="7"/>
      <c r="B3" s="7"/>
      <c r="C3" s="7"/>
      <c r="D3" s="7" t="s">
        <v>25</v>
      </c>
      <c r="E3" s="7"/>
      <c r="F3" s="7"/>
      <c r="G3" s="7"/>
      <c r="H3" s="7"/>
      <c r="I3" s="7"/>
      <c r="J3" s="7"/>
    </row>
    <row r="4">
      <c r="A4" s="7"/>
      <c r="B4" s="7"/>
      <c r="C4" s="7"/>
      <c r="D4" s="7" t="s">
        <v>340</v>
      </c>
      <c r="E4" s="2">
        <v>1.0</v>
      </c>
      <c r="F4" s="7"/>
      <c r="G4" s="7"/>
      <c r="H4" s="7"/>
      <c r="I4" s="7"/>
      <c r="J4" s="7"/>
    </row>
    <row r="5">
      <c r="A5" s="38" t="s">
        <v>32</v>
      </c>
      <c r="B5" s="38"/>
      <c r="C5" s="38"/>
      <c r="D5" s="38" t="s">
        <v>32</v>
      </c>
      <c r="E5" s="7"/>
      <c r="F5" s="7"/>
      <c r="G5" s="7"/>
      <c r="H5" s="7"/>
      <c r="I5" s="7"/>
      <c r="J5" s="7"/>
    </row>
    <row r="6">
      <c r="A6" s="16" t="s">
        <v>341</v>
      </c>
      <c r="B6" s="7"/>
      <c r="C6" s="7"/>
      <c r="D6" s="16" t="s">
        <v>341</v>
      </c>
      <c r="E6" s="7"/>
      <c r="F6" s="7"/>
      <c r="G6" s="7"/>
      <c r="H6" s="7"/>
      <c r="I6" s="7"/>
      <c r="J6" s="7"/>
    </row>
    <row r="7">
      <c r="A7" s="16" t="s">
        <v>342</v>
      </c>
      <c r="B7" s="63">
        <v>2.0</v>
      </c>
      <c r="C7" s="63">
        <v>2.0</v>
      </c>
      <c r="D7" s="16" t="s">
        <v>342</v>
      </c>
      <c r="E7" s="2">
        <v>2.0</v>
      </c>
      <c r="F7" s="2">
        <v>2.0</v>
      </c>
      <c r="G7" s="7"/>
      <c r="H7" s="7"/>
      <c r="I7" s="7"/>
      <c r="J7" s="7"/>
    </row>
    <row r="8">
      <c r="A8" s="16" t="s">
        <v>343</v>
      </c>
      <c r="B8" s="2">
        <v>2.0</v>
      </c>
      <c r="C8" s="2">
        <v>1.0</v>
      </c>
      <c r="D8" s="17" t="s">
        <v>344</v>
      </c>
      <c r="E8" s="2">
        <v>1.0</v>
      </c>
      <c r="F8" s="2">
        <v>0.5</v>
      </c>
      <c r="G8" s="7"/>
      <c r="H8" s="7"/>
      <c r="I8" s="7"/>
      <c r="J8" s="7"/>
    </row>
    <row r="9">
      <c r="A9" s="17" t="s">
        <v>345</v>
      </c>
      <c r="B9" s="2">
        <v>1.0</v>
      </c>
      <c r="C9" s="2">
        <v>0.0</v>
      </c>
      <c r="D9" s="7"/>
      <c r="E9" s="7"/>
      <c r="F9" s="7"/>
      <c r="G9" s="7"/>
      <c r="H9" s="7"/>
      <c r="I9" s="7"/>
      <c r="J9" s="7"/>
    </row>
    <row r="10">
      <c r="A10" s="17" t="s">
        <v>346</v>
      </c>
      <c r="B10" s="2">
        <v>2.0</v>
      </c>
      <c r="C10" s="2">
        <v>1.0</v>
      </c>
      <c r="D10" s="17" t="s">
        <v>347</v>
      </c>
      <c r="E10" s="2">
        <v>2.0</v>
      </c>
      <c r="F10" s="2">
        <v>1.0</v>
      </c>
      <c r="G10" s="7"/>
      <c r="H10" s="7"/>
      <c r="I10" s="7"/>
      <c r="J10" s="7"/>
    </row>
    <row r="11">
      <c r="A11" s="17" t="s">
        <v>348</v>
      </c>
      <c r="B11" s="2">
        <v>5.0</v>
      </c>
      <c r="C11" s="19">
        <v>3.5</v>
      </c>
      <c r="D11" s="17" t="s">
        <v>349</v>
      </c>
      <c r="E11" s="2">
        <v>2.0</v>
      </c>
      <c r="F11" s="2">
        <v>2.0</v>
      </c>
      <c r="G11" s="7"/>
      <c r="H11" s="7"/>
      <c r="I11" s="7"/>
      <c r="J11" s="7"/>
    </row>
    <row r="12">
      <c r="A12" s="7" t="s">
        <v>350</v>
      </c>
      <c r="B12" s="2">
        <v>2.0</v>
      </c>
      <c r="C12" s="7"/>
      <c r="D12" s="7"/>
      <c r="E12" s="7"/>
      <c r="F12" s="7"/>
      <c r="G12" s="7"/>
      <c r="H12" s="7"/>
      <c r="I12" s="7"/>
      <c r="J12" s="7"/>
    </row>
    <row r="13">
      <c r="A13" s="7" t="s">
        <v>351</v>
      </c>
      <c r="B13" s="2">
        <v>2.0</v>
      </c>
      <c r="C13" s="7"/>
      <c r="D13" s="7"/>
      <c r="E13" s="7"/>
      <c r="F13" s="7"/>
      <c r="G13" s="7"/>
      <c r="H13" s="7"/>
      <c r="I13" s="7"/>
      <c r="J13" s="7"/>
    </row>
    <row r="14">
      <c r="A14" s="17" t="s">
        <v>352</v>
      </c>
      <c r="B14" s="2">
        <v>1.0</v>
      </c>
      <c r="C14" s="7"/>
      <c r="D14" s="17" t="s">
        <v>353</v>
      </c>
      <c r="E14" s="2">
        <v>5.0</v>
      </c>
      <c r="F14" s="7"/>
      <c r="G14" s="7"/>
      <c r="H14" s="7"/>
      <c r="I14" s="7"/>
      <c r="J14" s="7"/>
    </row>
    <row r="15">
      <c r="A15" s="7" t="s">
        <v>354</v>
      </c>
      <c r="B15" s="2">
        <v>4.0</v>
      </c>
      <c r="C15" s="7"/>
      <c r="D15" s="16" t="s">
        <v>355</v>
      </c>
      <c r="E15" s="7"/>
      <c r="F15" s="7"/>
      <c r="G15" s="7"/>
      <c r="H15" s="7"/>
      <c r="I15" s="7"/>
      <c r="J15" s="7"/>
    </row>
    <row r="16">
      <c r="A16" s="7" t="s">
        <v>356</v>
      </c>
      <c r="B16" s="2">
        <v>4.0</v>
      </c>
      <c r="C16" s="7"/>
      <c r="D16" s="7"/>
      <c r="E16" s="7"/>
      <c r="F16" s="7"/>
      <c r="G16" s="7"/>
      <c r="H16" s="7"/>
      <c r="I16" s="7"/>
      <c r="J16" s="7"/>
    </row>
    <row r="17">
      <c r="A17" s="7" t="s">
        <v>357</v>
      </c>
      <c r="B17" s="2">
        <v>3.0</v>
      </c>
      <c r="C17" s="7"/>
      <c r="D17" s="16" t="s">
        <v>358</v>
      </c>
      <c r="E17" s="7"/>
      <c r="F17" s="7"/>
      <c r="G17" s="7"/>
      <c r="H17" s="7"/>
      <c r="I17" s="7"/>
      <c r="J17" s="7"/>
    </row>
    <row r="18">
      <c r="A18" s="7" t="s">
        <v>359</v>
      </c>
      <c r="B18" s="2">
        <v>2.0</v>
      </c>
      <c r="C18" s="7"/>
      <c r="D18" s="16"/>
      <c r="E18" s="7"/>
      <c r="F18" s="7"/>
      <c r="G18" s="7"/>
      <c r="H18" s="7"/>
      <c r="I18" s="7"/>
      <c r="J18" s="7"/>
    </row>
    <row r="19">
      <c r="A19" s="16" t="s">
        <v>360</v>
      </c>
      <c r="B19" s="7"/>
      <c r="C19" s="7"/>
      <c r="D19" s="16" t="s">
        <v>360</v>
      </c>
      <c r="E19" s="7"/>
      <c r="F19" s="7"/>
      <c r="G19" s="7"/>
      <c r="H19" s="7"/>
      <c r="I19" s="7"/>
      <c r="J19" s="7"/>
    </row>
    <row r="20">
      <c r="A20" s="16" t="s">
        <v>361</v>
      </c>
      <c r="B20" s="7"/>
      <c r="C20" s="7"/>
      <c r="D20" s="16" t="s">
        <v>361</v>
      </c>
      <c r="E20" s="7"/>
      <c r="F20" s="7"/>
      <c r="G20" s="7"/>
      <c r="H20" s="7"/>
      <c r="I20" s="7"/>
      <c r="J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2">
        <f t="shared" ref="B23:C23" si="1">SUM(B5:B18)</f>
        <v>30</v>
      </c>
      <c r="C23" s="2">
        <f t="shared" si="1"/>
        <v>7.5</v>
      </c>
      <c r="D23" s="7"/>
      <c r="E23" s="2">
        <f t="shared" ref="E23:F23" si="2">SUM(E5:E18)</f>
        <v>12</v>
      </c>
      <c r="F23" s="2">
        <f t="shared" si="2"/>
        <v>5.5</v>
      </c>
      <c r="G23" s="7"/>
      <c r="H23" s="7"/>
      <c r="I23" s="7"/>
      <c r="J23" s="7"/>
    </row>
    <row r="24">
      <c r="A24" s="15"/>
      <c r="B24" s="15"/>
      <c r="C24" s="15"/>
      <c r="D24" s="15" t="s">
        <v>63</v>
      </c>
      <c r="E24" s="12"/>
      <c r="F24" s="12"/>
      <c r="G24" s="12"/>
      <c r="H24" s="12"/>
      <c r="I24" s="12"/>
      <c r="J24" s="12" t="s">
        <v>57</v>
      </c>
    </row>
    <row r="25">
      <c r="A25" s="16" t="s">
        <v>362</v>
      </c>
      <c r="B25" s="7"/>
      <c r="C25" s="7"/>
      <c r="D25" s="16" t="s">
        <v>363</v>
      </c>
      <c r="E25" s="12" t="s">
        <v>59</v>
      </c>
      <c r="F25" s="12"/>
      <c r="G25" s="12"/>
      <c r="H25" s="12"/>
      <c r="I25" s="12"/>
      <c r="J25" s="12"/>
    </row>
    <row r="26">
      <c r="A26" s="16" t="s">
        <v>364</v>
      </c>
      <c r="B26" s="7"/>
      <c r="C26" s="7"/>
      <c r="D26" s="16" t="s">
        <v>365</v>
      </c>
      <c r="E26" s="12" t="s">
        <v>61</v>
      </c>
      <c r="F26" s="21">
        <v>10.0</v>
      </c>
      <c r="G26" s="21">
        <v>11.0</v>
      </c>
      <c r="H26" s="21">
        <f t="shared" ref="H26:H27" si="3">F26/G26</f>
        <v>0.9090909091</v>
      </c>
      <c r="I26" s="12"/>
      <c r="J26" s="12"/>
    </row>
    <row r="27">
      <c r="A27" s="7" t="s">
        <v>366</v>
      </c>
      <c r="B27" s="7"/>
      <c r="C27" s="7"/>
      <c r="D27" s="5" t="s">
        <v>367</v>
      </c>
      <c r="E27" s="12" t="s">
        <v>62</v>
      </c>
      <c r="F27" s="21">
        <v>9.0</v>
      </c>
      <c r="G27" s="21">
        <v>15.0</v>
      </c>
      <c r="H27" s="21">
        <f t="shared" si="3"/>
        <v>0.6</v>
      </c>
      <c r="I27" s="12"/>
      <c r="J27" s="21">
        <f> 2*H26*H27 / (H26+H27)</f>
        <v>0.7228915663</v>
      </c>
    </row>
    <row r="28">
      <c r="A28" s="7" t="s">
        <v>368</v>
      </c>
      <c r="B28" s="7"/>
      <c r="C28" s="7"/>
      <c r="D28" s="5" t="s">
        <v>369</v>
      </c>
      <c r="E28" s="12"/>
      <c r="F28" s="12"/>
      <c r="G28" s="12"/>
      <c r="H28" s="12"/>
      <c r="I28" s="12"/>
      <c r="J28" s="12"/>
    </row>
    <row r="29">
      <c r="A29" s="7"/>
      <c r="B29" s="7"/>
      <c r="C29" s="7"/>
      <c r="D29" s="7"/>
      <c r="E29" s="12" t="s">
        <v>64</v>
      </c>
      <c r="F29" s="12"/>
      <c r="G29" s="12"/>
      <c r="H29" s="12"/>
      <c r="I29" s="12"/>
      <c r="J29" s="12"/>
    </row>
    <row r="30">
      <c r="A30" s="7" t="s">
        <v>370</v>
      </c>
      <c r="B30" s="7"/>
      <c r="C30" s="7"/>
      <c r="D30" s="5" t="s">
        <v>371</v>
      </c>
      <c r="E30" s="12" t="s">
        <v>61</v>
      </c>
      <c r="F30" s="21">
        <v>5.5</v>
      </c>
      <c r="G30" s="21">
        <v>12.0</v>
      </c>
      <c r="H30" s="21">
        <f t="shared" ref="H30:H31" si="4">F30/G30</f>
        <v>0.4583333333</v>
      </c>
      <c r="I30" s="12"/>
      <c r="J30" s="12"/>
    </row>
    <row r="31">
      <c r="A31" s="7" t="s">
        <v>372</v>
      </c>
      <c r="B31" s="7"/>
      <c r="C31" s="7"/>
      <c r="D31" s="5" t="s">
        <v>373</v>
      </c>
      <c r="E31" s="12" t="s">
        <v>62</v>
      </c>
      <c r="F31" s="21">
        <v>7.0</v>
      </c>
      <c r="G31" s="21">
        <v>30.0</v>
      </c>
      <c r="H31" s="21">
        <f t="shared" si="4"/>
        <v>0.2333333333</v>
      </c>
      <c r="I31" s="12"/>
      <c r="J31" s="21">
        <f> 2*H30*H31 / (H30+H31)</f>
        <v>0.3092369478</v>
      </c>
    </row>
    <row r="32">
      <c r="A32" s="7" t="s">
        <v>374</v>
      </c>
      <c r="B32" s="7"/>
      <c r="C32" s="7"/>
      <c r="D32" s="7"/>
      <c r="E32" s="12"/>
      <c r="F32" s="12"/>
      <c r="G32" s="12"/>
      <c r="H32" s="12"/>
      <c r="I32" s="12"/>
      <c r="J32" s="12"/>
    </row>
    <row r="33">
      <c r="A33" s="7" t="s">
        <v>375</v>
      </c>
      <c r="B33" s="7"/>
      <c r="C33" s="7"/>
      <c r="D33" s="64" t="s">
        <v>376</v>
      </c>
      <c r="E33" s="12" t="s">
        <v>68</v>
      </c>
      <c r="F33" s="12"/>
      <c r="G33" s="12"/>
      <c r="H33" s="12"/>
      <c r="I33" s="12"/>
      <c r="J33" s="12"/>
    </row>
    <row r="34">
      <c r="A34" s="7" t="s">
        <v>377</v>
      </c>
      <c r="B34" s="7"/>
      <c r="C34" s="7"/>
      <c r="D34" s="7" t="s">
        <v>378</v>
      </c>
      <c r="E34" s="12" t="s">
        <v>61</v>
      </c>
      <c r="F34" s="21">
        <v>7.5</v>
      </c>
      <c r="G34" s="21">
        <v>13.0</v>
      </c>
      <c r="H34" s="21">
        <f t="shared" ref="H34:H35" si="5">F34/G34</f>
        <v>0.5769230769</v>
      </c>
      <c r="I34" s="12"/>
      <c r="J34" s="12"/>
    </row>
    <row r="35">
      <c r="A35" s="7"/>
      <c r="B35" s="7"/>
      <c r="C35" s="7"/>
      <c r="D35" s="7" t="s">
        <v>379</v>
      </c>
      <c r="E35" s="12" t="s">
        <v>62</v>
      </c>
      <c r="F35" s="21">
        <v>3.0</v>
      </c>
      <c r="G35" s="21">
        <v>19.0</v>
      </c>
      <c r="H35" s="21">
        <f t="shared" si="5"/>
        <v>0.1578947368</v>
      </c>
      <c r="I35" s="12"/>
      <c r="J35" s="21">
        <f> 2*H34*H35 / (H34+H35)</f>
        <v>0.2479338843</v>
      </c>
    </row>
    <row r="36">
      <c r="A36" s="7" t="s">
        <v>380</v>
      </c>
      <c r="B36" s="7"/>
      <c r="C36" s="7"/>
      <c r="D36" s="7" t="s">
        <v>381</v>
      </c>
      <c r="E36" s="7"/>
      <c r="F36" s="7"/>
      <c r="G36" s="7"/>
      <c r="H36" s="7"/>
      <c r="I36" s="7"/>
      <c r="J36" s="7"/>
    </row>
    <row r="37">
      <c r="A37" s="7" t="s">
        <v>382</v>
      </c>
      <c r="B37" s="7"/>
      <c r="C37" s="7"/>
      <c r="D37" s="7"/>
      <c r="E37" s="7"/>
      <c r="F37" s="7"/>
      <c r="G37" s="7"/>
      <c r="H37" s="7"/>
      <c r="I37" s="7"/>
      <c r="J37" s="7"/>
    </row>
    <row r="38">
      <c r="A38" s="7" t="s">
        <v>383</v>
      </c>
      <c r="B38" s="7"/>
      <c r="C38" s="7"/>
      <c r="D38" s="7" t="s">
        <v>384</v>
      </c>
      <c r="E38" s="7"/>
      <c r="F38" s="7"/>
      <c r="G38" s="7"/>
      <c r="H38" s="7"/>
      <c r="I38" s="7"/>
      <c r="J38" s="7"/>
    </row>
    <row r="39">
      <c r="A39" s="7" t="s">
        <v>385</v>
      </c>
      <c r="B39" s="7"/>
      <c r="C39" s="7"/>
      <c r="D39" s="7" t="s">
        <v>386</v>
      </c>
      <c r="E39" s="7"/>
      <c r="F39" s="7"/>
      <c r="G39" s="7"/>
      <c r="H39" s="7"/>
      <c r="I39" s="7"/>
      <c r="J39" s="7"/>
    </row>
    <row r="40">
      <c r="A40" s="20" t="s">
        <v>387</v>
      </c>
      <c r="B40" s="7"/>
      <c r="C40" s="7"/>
      <c r="D40" s="16" t="s">
        <v>388</v>
      </c>
      <c r="E40" s="7"/>
      <c r="F40" s="7"/>
      <c r="G40" s="7"/>
      <c r="H40" s="7"/>
      <c r="I40" s="7"/>
      <c r="J40" s="7"/>
    </row>
    <row r="41">
      <c r="A41" s="7" t="s">
        <v>389</v>
      </c>
      <c r="B41" s="7"/>
      <c r="C41" s="7"/>
      <c r="D41" s="16"/>
      <c r="E41" s="7"/>
      <c r="F41" s="7"/>
      <c r="G41" s="7"/>
      <c r="H41" s="7"/>
      <c r="I41" s="7"/>
      <c r="J41" s="7"/>
    </row>
    <row r="42">
      <c r="A42" s="7" t="s">
        <v>390</v>
      </c>
      <c r="B42" s="7"/>
      <c r="C42" s="7"/>
      <c r="D42" s="7"/>
      <c r="E42" s="7"/>
      <c r="F42" s="7"/>
      <c r="G42" s="7"/>
      <c r="H42" s="7"/>
      <c r="I42" s="7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 t="s">
        <v>391</v>
      </c>
      <c r="B44" s="7"/>
      <c r="C44" s="7"/>
      <c r="D44" s="7"/>
      <c r="E44" s="7"/>
      <c r="F44" s="7"/>
      <c r="G44" s="7"/>
      <c r="H44" s="7"/>
      <c r="I44" s="7"/>
      <c r="J44" s="7"/>
    </row>
    <row r="45">
      <c r="A45" s="7" t="s">
        <v>392</v>
      </c>
      <c r="B45" s="7"/>
      <c r="C45" s="7"/>
      <c r="D45" s="7"/>
      <c r="E45" s="7"/>
      <c r="F45" s="7"/>
      <c r="G45" s="7"/>
      <c r="H45" s="7"/>
      <c r="I45" s="7"/>
      <c r="J45" s="7"/>
    </row>
    <row r="46">
      <c r="A46" s="7" t="s">
        <v>393</v>
      </c>
      <c r="B46" s="7"/>
      <c r="C46" s="7"/>
      <c r="D46" s="7"/>
      <c r="E46" s="7"/>
      <c r="F46" s="7"/>
      <c r="G46" s="7"/>
      <c r="H46" s="7"/>
      <c r="I46" s="7"/>
      <c r="J46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88"/>
    <col customWidth="1" min="4" max="4" width="70.88"/>
  </cols>
  <sheetData>
    <row r="1">
      <c r="A1" s="11" t="s">
        <v>102</v>
      </c>
      <c r="B1" s="11"/>
      <c r="C1" s="12"/>
      <c r="D1" s="12"/>
      <c r="E1" s="7"/>
      <c r="F1" s="7"/>
      <c r="G1" s="7"/>
      <c r="H1" s="7"/>
      <c r="I1" s="7"/>
      <c r="J1" s="7"/>
      <c r="K1" s="7"/>
    </row>
    <row r="2">
      <c r="A2" s="65" t="s">
        <v>394</v>
      </c>
      <c r="B2" s="11" t="s">
        <v>23</v>
      </c>
      <c r="C2" s="11" t="s">
        <v>24</v>
      </c>
      <c r="D2" s="12"/>
      <c r="E2" s="14"/>
      <c r="F2" s="11" t="s">
        <v>23</v>
      </c>
      <c r="G2" s="11" t="s">
        <v>24</v>
      </c>
      <c r="H2" s="7"/>
      <c r="I2" s="7"/>
      <c r="J2" s="7"/>
      <c r="K2" s="7"/>
    </row>
    <row r="3">
      <c r="A3" s="15" t="s">
        <v>25</v>
      </c>
      <c r="B3" s="15"/>
      <c r="C3" s="15"/>
      <c r="D3" s="15" t="s">
        <v>25</v>
      </c>
      <c r="E3" s="7"/>
      <c r="F3" s="7"/>
      <c r="G3" s="7"/>
      <c r="H3" s="7"/>
      <c r="I3" s="7"/>
      <c r="J3" s="7"/>
      <c r="K3" s="7"/>
    </row>
    <row r="4">
      <c r="A4" s="13" t="s">
        <v>395</v>
      </c>
      <c r="B4" s="2">
        <v>3.0</v>
      </c>
      <c r="C4" s="2">
        <v>0.0</v>
      </c>
      <c r="D4" s="7"/>
      <c r="E4" s="7"/>
      <c r="F4" s="7"/>
      <c r="G4" s="7"/>
      <c r="H4" s="7"/>
      <c r="I4" s="7"/>
      <c r="J4" s="7"/>
      <c r="K4" s="7"/>
    </row>
    <row r="5">
      <c r="A5" s="7" t="s">
        <v>396</v>
      </c>
      <c r="B5" s="2">
        <v>6.0</v>
      </c>
      <c r="C5" s="7"/>
      <c r="D5" s="7"/>
      <c r="E5" s="7"/>
      <c r="F5" s="7"/>
      <c r="G5" s="7"/>
      <c r="H5" s="7"/>
      <c r="I5" s="7"/>
      <c r="J5" s="7"/>
      <c r="K5" s="7"/>
    </row>
    <row r="6">
      <c r="A6" s="20" t="s">
        <v>397</v>
      </c>
      <c r="B6" s="66">
        <v>2.0</v>
      </c>
      <c r="C6" s="66">
        <v>2.0</v>
      </c>
      <c r="D6" s="67" t="s">
        <v>398</v>
      </c>
      <c r="E6" s="2"/>
      <c r="F6" s="2">
        <v>2.0</v>
      </c>
      <c r="G6" s="2">
        <v>2.0</v>
      </c>
      <c r="H6" s="7"/>
      <c r="I6" s="7"/>
      <c r="J6" s="7"/>
      <c r="K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>
      <c r="A8" s="15" t="s">
        <v>32</v>
      </c>
      <c r="B8" s="15"/>
      <c r="C8" s="15"/>
      <c r="D8" s="15" t="s">
        <v>32</v>
      </c>
      <c r="E8" s="7"/>
      <c r="F8" s="7"/>
      <c r="G8" s="7"/>
      <c r="H8" s="7"/>
      <c r="I8" s="7"/>
      <c r="J8" s="7"/>
      <c r="K8" s="7"/>
    </row>
    <row r="9">
      <c r="A9" s="34" t="s">
        <v>399</v>
      </c>
      <c r="B9" s="7"/>
      <c r="C9" s="7"/>
      <c r="D9" s="16" t="s">
        <v>400</v>
      </c>
      <c r="E9" s="7"/>
      <c r="F9" s="7"/>
      <c r="G9" s="7"/>
      <c r="H9" s="7"/>
      <c r="I9" s="7"/>
      <c r="J9" s="7"/>
      <c r="K9" s="7"/>
    </row>
    <row r="10">
      <c r="A10" s="7" t="s">
        <v>401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>
      <c r="A12" s="16" t="s">
        <v>402</v>
      </c>
      <c r="B12" s="2">
        <v>2.0</v>
      </c>
      <c r="C12" s="7"/>
      <c r="D12" s="68" t="s">
        <v>403</v>
      </c>
      <c r="E12" s="2"/>
      <c r="F12" s="2">
        <v>3.0</v>
      </c>
      <c r="G12" s="2">
        <v>2.0</v>
      </c>
      <c r="H12" s="7"/>
      <c r="I12" s="7"/>
      <c r="J12" s="7"/>
      <c r="K12" s="7"/>
    </row>
    <row r="13">
      <c r="A13" s="69" t="s">
        <v>404</v>
      </c>
      <c r="B13" s="2">
        <v>2.0</v>
      </c>
      <c r="C13" s="7"/>
      <c r="D13" s="7"/>
      <c r="E13" s="7"/>
      <c r="F13" s="7"/>
      <c r="G13" s="7"/>
      <c r="H13" s="7"/>
      <c r="I13" s="7"/>
      <c r="J13" s="7"/>
      <c r="K13" s="7"/>
    </row>
    <row r="14">
      <c r="A14" s="69" t="s">
        <v>405</v>
      </c>
      <c r="B14" s="2">
        <v>2.0</v>
      </c>
      <c r="C14" s="7"/>
      <c r="D14" s="7"/>
      <c r="E14" s="7"/>
      <c r="F14" s="7"/>
      <c r="G14" s="7"/>
      <c r="H14" s="7"/>
      <c r="I14" s="7"/>
      <c r="J14" s="7"/>
      <c r="K14" s="7"/>
    </row>
    <row r="15">
      <c r="A15" s="16" t="s">
        <v>406</v>
      </c>
      <c r="B15" s="2">
        <v>3.0</v>
      </c>
      <c r="C15" s="2">
        <v>1.5</v>
      </c>
      <c r="D15" s="17" t="s">
        <v>407</v>
      </c>
      <c r="E15" s="2"/>
      <c r="F15" s="2">
        <v>2.0</v>
      </c>
      <c r="G15" s="2">
        <v>1.0</v>
      </c>
      <c r="H15" s="7"/>
      <c r="I15" s="7"/>
      <c r="J15" s="7"/>
      <c r="K15" s="7"/>
    </row>
    <row r="16">
      <c r="A16" s="13" t="s">
        <v>408</v>
      </c>
      <c r="B16" s="7"/>
      <c r="C16" s="7"/>
      <c r="D16" s="70" t="s">
        <v>409</v>
      </c>
      <c r="E16" s="2"/>
      <c r="F16" s="2">
        <v>5.0</v>
      </c>
      <c r="G16" s="7"/>
      <c r="H16" s="7"/>
      <c r="I16" s="7"/>
      <c r="J16" s="7"/>
      <c r="K16" s="7"/>
    </row>
    <row r="17">
      <c r="A17" s="7" t="s">
        <v>410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>
      <c r="A18" s="7" t="s">
        <v>411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>
      <c r="A19" s="7" t="s">
        <v>412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>
      <c r="A20" s="7" t="s">
        <v>413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>
      <c r="A21" s="34" t="s">
        <v>414</v>
      </c>
      <c r="B21" s="7"/>
      <c r="C21" s="7"/>
      <c r="D21" s="17" t="s">
        <v>415</v>
      </c>
      <c r="E21" s="2"/>
      <c r="F21" s="2">
        <v>3.0</v>
      </c>
      <c r="G21" s="2">
        <v>0.5</v>
      </c>
      <c r="H21" s="7"/>
      <c r="I21" s="7"/>
      <c r="J21" s="7"/>
      <c r="K21" s="7"/>
    </row>
    <row r="22">
      <c r="A22" s="7" t="s">
        <v>416</v>
      </c>
      <c r="B22" s="2">
        <v>5.0</v>
      </c>
      <c r="C22" s="2">
        <v>1.5</v>
      </c>
      <c r="D22" s="7"/>
      <c r="E22" s="7"/>
      <c r="F22" s="7"/>
      <c r="G22" s="7"/>
      <c r="H22" s="7"/>
      <c r="I22" s="7"/>
      <c r="J22" s="7"/>
      <c r="K22" s="7"/>
    </row>
    <row r="23">
      <c r="A23" s="7" t="s">
        <v>417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>
      <c r="A24" s="17" t="s">
        <v>418</v>
      </c>
      <c r="B24" s="2">
        <v>7.0</v>
      </c>
      <c r="C24" s="2">
        <v>2.5</v>
      </c>
      <c r="D24" s="71" t="s">
        <v>419</v>
      </c>
      <c r="E24" s="2"/>
      <c r="F24" s="2">
        <v>8.0</v>
      </c>
      <c r="G24" s="2">
        <v>4.0</v>
      </c>
      <c r="H24" s="7"/>
      <c r="I24" s="7"/>
      <c r="J24" s="7"/>
      <c r="K24" s="7"/>
    </row>
    <row r="25">
      <c r="A25" s="7"/>
      <c r="B25" s="2">
        <f t="shared" ref="B25:C25" si="1">SUM(B4:B24)</f>
        <v>32</v>
      </c>
      <c r="C25" s="2">
        <f t="shared" si="1"/>
        <v>7.5</v>
      </c>
      <c r="D25" s="7"/>
      <c r="E25" s="2"/>
      <c r="F25" s="2">
        <f t="shared" ref="F25:G25" si="2">SUM(F4:F24)</f>
        <v>23</v>
      </c>
      <c r="G25" s="2">
        <f t="shared" si="2"/>
        <v>9.5</v>
      </c>
      <c r="H25" s="7"/>
      <c r="I25" s="7"/>
      <c r="J25" s="7"/>
      <c r="K25" s="7"/>
    </row>
    <row r="26">
      <c r="A26" s="2">
        <f>counta(A4:A24)-1</f>
        <v>18</v>
      </c>
      <c r="B26" s="7"/>
      <c r="C26" s="7"/>
      <c r="D26" s="2">
        <f>counta(D4:D24)-1</f>
        <v>7</v>
      </c>
      <c r="E26" s="7"/>
      <c r="F26" s="7"/>
      <c r="G26" s="7"/>
      <c r="H26" s="7"/>
      <c r="I26" s="7"/>
      <c r="J26" s="7"/>
      <c r="K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>
      <c r="A28" s="15"/>
      <c r="B28" s="15"/>
      <c r="C28" s="15"/>
      <c r="D28" s="15" t="s">
        <v>63</v>
      </c>
      <c r="E28" s="7"/>
      <c r="F28" s="7"/>
      <c r="G28" s="7"/>
      <c r="H28" s="7"/>
      <c r="I28" s="7"/>
      <c r="J28" s="7"/>
      <c r="K28" s="7"/>
    </row>
    <row r="29">
      <c r="A29" s="29" t="s">
        <v>420</v>
      </c>
      <c r="B29" s="7"/>
      <c r="C29" s="7"/>
      <c r="D29" s="72" t="s">
        <v>421</v>
      </c>
      <c r="E29" s="7"/>
      <c r="F29" s="7"/>
      <c r="G29" s="7"/>
      <c r="H29" s="7"/>
      <c r="I29" s="7"/>
      <c r="J29" s="7"/>
      <c r="K29" s="7"/>
    </row>
    <row r="30">
      <c r="A30" s="29" t="s">
        <v>422</v>
      </c>
      <c r="B30" s="7"/>
      <c r="C30" s="7"/>
      <c r="D30" s="37" t="s">
        <v>423</v>
      </c>
      <c r="E30" s="7"/>
      <c r="F30" s="12"/>
      <c r="G30" s="12"/>
      <c r="H30" s="12"/>
      <c r="I30" s="12"/>
      <c r="J30" s="12"/>
      <c r="K30" s="12" t="s">
        <v>57</v>
      </c>
    </row>
    <row r="31">
      <c r="A31" s="72" t="s">
        <v>424</v>
      </c>
      <c r="B31" s="7"/>
      <c r="C31" s="7"/>
      <c r="D31" s="7" t="s">
        <v>425</v>
      </c>
      <c r="E31" s="7"/>
      <c r="F31" s="12" t="s">
        <v>59</v>
      </c>
      <c r="G31" s="12"/>
      <c r="H31" s="12"/>
      <c r="I31" s="12"/>
      <c r="J31" s="12"/>
      <c r="K31" s="12"/>
    </row>
    <row r="32">
      <c r="A32" s="35" t="s">
        <v>426</v>
      </c>
      <c r="B32" s="7"/>
      <c r="C32" s="7"/>
      <c r="D32" s="7" t="s">
        <v>427</v>
      </c>
      <c r="E32" s="7"/>
      <c r="F32" s="12" t="s">
        <v>61</v>
      </c>
      <c r="G32" s="21">
        <v>6.0</v>
      </c>
      <c r="H32" s="21">
        <v>7.0</v>
      </c>
      <c r="I32" s="21">
        <f t="shared" ref="I32:I33" si="3">G32/H32</f>
        <v>0.8571428571</v>
      </c>
      <c r="J32" s="12"/>
      <c r="K32" s="12"/>
    </row>
    <row r="33">
      <c r="A33" s="35" t="s">
        <v>428</v>
      </c>
      <c r="B33" s="7"/>
      <c r="C33" s="7"/>
      <c r="D33" s="7" t="s">
        <v>429</v>
      </c>
      <c r="E33" s="7"/>
      <c r="F33" s="12" t="s">
        <v>62</v>
      </c>
      <c r="G33" s="21">
        <v>7.5</v>
      </c>
      <c r="H33" s="21">
        <v>18.0</v>
      </c>
      <c r="I33" s="21">
        <f t="shared" si="3"/>
        <v>0.4166666667</v>
      </c>
      <c r="J33" s="12"/>
      <c r="K33" s="21">
        <f> 2*I32*I33 / (I32+I33)</f>
        <v>0.5607476636</v>
      </c>
    </row>
    <row r="34">
      <c r="A34" s="29" t="s">
        <v>430</v>
      </c>
      <c r="B34" s="7"/>
      <c r="C34" s="7"/>
      <c r="D34" s="7"/>
      <c r="E34" s="7"/>
      <c r="F34" s="12"/>
      <c r="G34" s="12"/>
      <c r="H34" s="12"/>
      <c r="I34" s="12"/>
      <c r="J34" s="12"/>
      <c r="K34" s="12"/>
    </row>
    <row r="35">
      <c r="A35" s="29" t="s">
        <v>431</v>
      </c>
      <c r="B35" s="7"/>
      <c r="C35" s="7"/>
      <c r="D35" s="7"/>
      <c r="E35" s="7"/>
      <c r="F35" s="12" t="s">
        <v>64</v>
      </c>
      <c r="G35" s="12"/>
      <c r="H35" s="12"/>
      <c r="I35" s="12"/>
      <c r="J35" s="12"/>
      <c r="K35" s="12"/>
    </row>
    <row r="36">
      <c r="A36" s="29" t="s">
        <v>432</v>
      </c>
      <c r="B36" s="7"/>
      <c r="C36" s="7"/>
      <c r="D36" s="7" t="s">
        <v>433</v>
      </c>
      <c r="E36" s="7"/>
      <c r="F36" s="12" t="s">
        <v>61</v>
      </c>
      <c r="G36" s="21">
        <v>9.5</v>
      </c>
      <c r="H36" s="21">
        <v>23.0</v>
      </c>
      <c r="I36" s="21">
        <f t="shared" ref="I36:I37" si="4">G36/H36</f>
        <v>0.4130434783</v>
      </c>
      <c r="J36" s="12"/>
      <c r="K36" s="12"/>
    </row>
    <row r="37">
      <c r="A37" s="29" t="s">
        <v>434</v>
      </c>
      <c r="B37" s="7"/>
      <c r="C37" s="7"/>
      <c r="D37" s="7"/>
      <c r="E37" s="7"/>
      <c r="F37" s="12" t="s">
        <v>62</v>
      </c>
      <c r="G37" s="21">
        <v>7.5</v>
      </c>
      <c r="H37" s="21">
        <v>32.0</v>
      </c>
      <c r="I37" s="21">
        <f t="shared" si="4"/>
        <v>0.234375</v>
      </c>
      <c r="J37" s="12"/>
      <c r="K37" s="21">
        <f> 2*I36*I37 / (I36+I37)</f>
        <v>0.2990556139</v>
      </c>
    </row>
    <row r="38">
      <c r="A38" s="29" t="s">
        <v>435</v>
      </c>
      <c r="B38" s="7"/>
      <c r="C38" s="7"/>
      <c r="D38" s="29" t="s">
        <v>436</v>
      </c>
      <c r="E38" s="7"/>
      <c r="F38" s="12"/>
      <c r="G38" s="12"/>
      <c r="H38" s="12"/>
      <c r="I38" s="12"/>
      <c r="J38" s="12"/>
      <c r="K38" s="12"/>
    </row>
    <row r="39">
      <c r="A39" s="7"/>
      <c r="B39" s="7"/>
      <c r="C39" s="7"/>
      <c r="D39" s="7"/>
      <c r="E39" s="7"/>
      <c r="F39" s="12" t="s">
        <v>68</v>
      </c>
      <c r="G39" s="12"/>
      <c r="H39" s="12"/>
      <c r="I39" s="12"/>
      <c r="J39" s="12"/>
      <c r="K39" s="12"/>
    </row>
    <row r="40">
      <c r="A40" s="29" t="s">
        <v>437</v>
      </c>
      <c r="B40" s="7"/>
      <c r="C40" s="7"/>
      <c r="D40" s="7"/>
      <c r="E40" s="7"/>
      <c r="F40" s="12" t="s">
        <v>61</v>
      </c>
      <c r="G40" s="21">
        <v>4.5</v>
      </c>
      <c r="H40" s="21">
        <v>11.0</v>
      </c>
      <c r="I40" s="21">
        <f t="shared" ref="I40:I41" si="5">G40/H40</f>
        <v>0.4090909091</v>
      </c>
      <c r="J40" s="12"/>
      <c r="K40" s="12"/>
    </row>
    <row r="41">
      <c r="A41" s="7"/>
      <c r="B41" s="7"/>
      <c r="C41" s="7"/>
      <c r="D41" s="13" t="s">
        <v>438</v>
      </c>
      <c r="E41" s="7"/>
      <c r="F41" s="12" t="s">
        <v>62</v>
      </c>
      <c r="G41" s="22">
        <v>3.5</v>
      </c>
      <c r="H41" s="21">
        <v>22.0</v>
      </c>
      <c r="I41" s="21">
        <f t="shared" si="5"/>
        <v>0.1590909091</v>
      </c>
      <c r="J41" s="12"/>
      <c r="K41" s="21">
        <f> 2*I40*I41 / (I40+I41)</f>
        <v>0.2290909091</v>
      </c>
    </row>
    <row r="42">
      <c r="A42" s="29" t="s">
        <v>439</v>
      </c>
      <c r="B42" s="7"/>
      <c r="C42" s="7"/>
      <c r="D42" s="35" t="s">
        <v>440</v>
      </c>
      <c r="E42" s="7"/>
      <c r="F42" s="7"/>
      <c r="G42" s="7"/>
      <c r="H42" s="7"/>
      <c r="I42" s="7"/>
      <c r="J42" s="7"/>
      <c r="K42" s="7"/>
    </row>
    <row r="43">
      <c r="A43" s="29" t="s">
        <v>441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A44" s="29" t="s">
        <v>442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>
      <c r="A45" s="29" t="s">
        <v>443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>
      <c r="A47" s="29" t="s">
        <v>444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>
      <c r="A49" s="29" t="s">
        <v>445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>
      <c r="A51" s="35" t="s">
        <v>446</v>
      </c>
      <c r="B51" s="7"/>
      <c r="C51" s="7"/>
      <c r="D51" s="35" t="s">
        <v>447</v>
      </c>
      <c r="E51" s="7"/>
      <c r="F51" s="7"/>
      <c r="G51" s="7"/>
      <c r="H51" s="7"/>
      <c r="I51" s="7"/>
      <c r="J51" s="7"/>
      <c r="K51" s="7"/>
    </row>
    <row r="52">
      <c r="A52" s="29" t="s">
        <v>448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>
      <c r="A53" s="34" t="s">
        <v>449</v>
      </c>
      <c r="B53" s="7"/>
      <c r="C53" s="7"/>
      <c r="D53" s="73" t="s">
        <v>450</v>
      </c>
      <c r="E53" s="7"/>
      <c r="F53" s="7"/>
      <c r="G53" s="7"/>
      <c r="H53" s="7"/>
      <c r="I53" s="7"/>
      <c r="J53" s="7"/>
      <c r="K53" s="7"/>
    </row>
    <row r="54">
      <c r="A54" s="29" t="s">
        <v>451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>
      <c r="A55" s="29" t="s">
        <v>452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>
      <c r="A58" s="2">
        <f>COUNTA(A29:A55)</f>
        <v>22</v>
      </c>
      <c r="B58" s="7"/>
      <c r="C58" s="7"/>
      <c r="D58" s="2">
        <f>COUNTA(D29:D55)</f>
        <v>11</v>
      </c>
      <c r="E58" s="7"/>
      <c r="F58" s="7"/>
      <c r="G58" s="7"/>
      <c r="H58" s="7"/>
      <c r="I58" s="7"/>
      <c r="J58" s="7"/>
      <c r="K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1">
      <c r="A61" s="8" t="s">
        <v>288</v>
      </c>
    </row>
    <row r="62">
      <c r="A62" s="8" t="s">
        <v>453</v>
      </c>
    </row>
    <row r="63">
      <c r="A63" s="8" t="s">
        <v>454</v>
      </c>
      <c r="B63" s="8" t="s">
        <v>455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75"/>
  </cols>
  <sheetData>
    <row r="8">
      <c r="B8" s="16" t="s">
        <v>234</v>
      </c>
    </row>
    <row r="9">
      <c r="B9" s="7" t="s">
        <v>456</v>
      </c>
    </row>
    <row r="10">
      <c r="B10" s="7" t="s">
        <v>236</v>
      </c>
    </row>
    <row r="11">
      <c r="B11" s="16" t="s">
        <v>457</v>
      </c>
    </row>
    <row r="12">
      <c r="B12" s="16" t="s">
        <v>458</v>
      </c>
    </row>
    <row r="13">
      <c r="B13" s="13" t="s">
        <v>459</v>
      </c>
    </row>
    <row r="14">
      <c r="B14" s="7" t="s">
        <v>242</v>
      </c>
    </row>
    <row r="15">
      <c r="B15" s="7" t="s">
        <v>243</v>
      </c>
    </row>
    <row r="16">
      <c r="B16" s="7" t="s">
        <v>460</v>
      </c>
    </row>
    <row r="17">
      <c r="B17" s="16" t="s">
        <v>245</v>
      </c>
    </row>
    <row r="18">
      <c r="B18" s="16" t="s">
        <v>247</v>
      </c>
    </row>
    <row r="19">
      <c r="B19" s="17" t="s">
        <v>461</v>
      </c>
    </row>
    <row r="20">
      <c r="B20" s="17" t="s">
        <v>462</v>
      </c>
    </row>
  </sheetData>
  <drawing r:id="rId1"/>
</worksheet>
</file>