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le-O-2shot-each" sheetId="1" r:id="rId4"/>
    <sheet state="visible" name="Tile-O-union" sheetId="2" r:id="rId5"/>
    <sheet state="visible" name="Tile-O-result" sheetId="3" r:id="rId6"/>
    <sheet state="visible" name="Association union" sheetId="4" r:id="rId7"/>
  </sheets>
  <definedNames/>
  <calcPr/>
</workbook>
</file>

<file path=xl/sharedStrings.xml><?xml version="1.0" encoding="utf-8"?>
<sst xmlns="http://schemas.openxmlformats.org/spreadsheetml/2006/main" count="579" uniqueCount="199">
  <si>
    <t>Tile-O</t>
  </si>
  <si>
    <t># 1</t>
  </si>
  <si>
    <t>Enumeration:</t>
  </si>
  <si>
    <t>Mode(design, game)</t>
  </si>
  <si>
    <r>
      <rPr>
        <rFont val="Arial"/>
        <color rgb="FFFBBC04"/>
      </rPr>
      <t xml:space="preserve">ActionCards </t>
    </r>
    <r>
      <rPr>
        <rFont val="Arial"/>
        <color rgb="FF000000"/>
      </rPr>
      <t>(</t>
    </r>
    <r>
      <rPr>
        <rFont val="Arial"/>
        <color rgb="FF9900FF"/>
      </rPr>
      <t>Roll the die for an extra turn, Connect two adjacent tiles with a connection piece, Remove a connection piece, Move your playing piece to an arbitrary tile, Lose your next turn</t>
    </r>
    <r>
      <rPr>
        <rFont val="Arial"/>
        <color rgb="FF000000"/>
      </rPr>
      <t>)</t>
    </r>
  </si>
  <si>
    <r>
      <rPr>
        <rFont val="Arial"/>
        <color rgb="FF000000"/>
      </rPr>
      <t xml:space="preserve">Color </t>
    </r>
    <r>
      <rPr>
        <rFont val="Arial"/>
        <color rgb="FF000000"/>
      </rPr>
      <t>(red, blue, green, yellow)</t>
    </r>
  </si>
  <si>
    <t>Classes:</t>
  </si>
  <si>
    <t>TileO()</t>
  </si>
  <si>
    <r>
      <rPr>
        <rFont val="Arial"/>
        <color theme="4"/>
      </rPr>
      <t xml:space="preserve">Game </t>
    </r>
    <r>
      <rPr>
        <rFont val="Arial"/>
        <color rgb="FF000000"/>
      </rPr>
      <t>(int currentConnectionPieces, Mode mode, const int spaceConnectionPieces=32, 
const int numberOfActionCards=32)</t>
    </r>
  </si>
  <si>
    <r>
      <rPr>
        <rFont val="Arial"/>
        <color theme="4"/>
      </rPr>
      <t xml:space="preserve">GameBoard </t>
    </r>
    <r>
      <rPr>
        <rFont val="Arial"/>
        <color rgb="FF000000"/>
      </rPr>
      <t>(string layout)</t>
    </r>
  </si>
  <si>
    <t>Connection()</t>
  </si>
  <si>
    <r>
      <rPr>
        <rFont val="Arial"/>
        <color theme="4"/>
      </rPr>
      <t xml:space="preserve">ConnectionPiece </t>
    </r>
    <r>
      <rPr>
        <rFont val="Arial"/>
        <color rgb="FF000000"/>
      </rPr>
      <t>(int number)</t>
    </r>
  </si>
  <si>
    <t>Die()</t>
  </si>
  <si>
    <r>
      <rPr>
        <rFont val="Arial"/>
        <color theme="4"/>
      </rPr>
      <t xml:space="preserve">Die </t>
    </r>
    <r>
      <rPr>
        <rFont val="Arial"/>
        <color rgb="FF000000"/>
      </rPr>
      <t>(int roll)</t>
    </r>
  </si>
  <si>
    <t>Deck()</t>
  </si>
  <si>
    <r>
      <rPr>
        <rFont val="Arial"/>
        <color theme="4"/>
      </rPr>
      <t xml:space="preserve">abstract Tile </t>
    </r>
    <r>
      <rPr>
        <rFont val="Arial"/>
        <color rgb="FF000000"/>
      </rPr>
      <t>(int x, int y)</t>
    </r>
  </si>
  <si>
    <r>
      <rPr>
        <rFont val="Arial"/>
        <color rgb="FF4285F4"/>
      </rPr>
      <t xml:space="preserve">Tile </t>
    </r>
    <r>
      <rPr>
        <rFont val="Arial"/>
        <color rgb="FF000000"/>
      </rPr>
      <t xml:space="preserve">(boolean hiddenTile, boolean </t>
    </r>
    <r>
      <rPr>
        <rFont val="Arial"/>
        <color theme="6"/>
      </rPr>
      <t>actionTile</t>
    </r>
    <r>
      <rPr>
        <rFont val="Arial"/>
        <color rgb="FF000000"/>
      </rPr>
      <t>, string color)</t>
    </r>
  </si>
  <si>
    <r>
      <rPr>
        <rFont val="Arial"/>
        <color rgb="FF9900FF"/>
      </rPr>
      <t xml:space="preserve">abstract ActionCard </t>
    </r>
    <r>
      <rPr>
        <rFont val="Arial"/>
        <color rgb="FF000000"/>
      </rPr>
      <t>( string instructions)</t>
    </r>
  </si>
  <si>
    <t>RollDieActionCard()</t>
  </si>
  <si>
    <r>
      <rPr>
        <rFont val="Arial"/>
        <color rgb="FFFBBC04"/>
      </rPr>
      <t>ConnectTilesActionCard</t>
    </r>
    <r>
      <rPr>
        <rFont val="Arial"/>
        <color rgb="FFFBBC04"/>
      </rPr>
      <t>()</t>
    </r>
  </si>
  <si>
    <t>RemoveConnectionActionCard()</t>
  </si>
  <si>
    <t>TeleportActionCard()</t>
  </si>
  <si>
    <t>LoseTurnActionCard()</t>
  </si>
  <si>
    <t>WinTile()</t>
  </si>
  <si>
    <t>ActionTile()</t>
  </si>
  <si>
    <t>NormalTile()</t>
  </si>
  <si>
    <r>
      <rPr>
        <rFont val="Arial"/>
        <color theme="4"/>
      </rPr>
      <t xml:space="preserve">Player </t>
    </r>
    <r>
      <rPr>
        <rFont val="Arial"/>
        <color rgb="FF000000"/>
      </rPr>
      <t xml:space="preserve">(int number, int turnsUntilActive, Color </t>
    </r>
    <r>
      <rPr>
        <rFont val="Arial"/>
        <color theme="4"/>
      </rPr>
      <t>color</t>
    </r>
    <r>
      <rPr>
        <rFont val="Arial"/>
        <color rgb="FF000000"/>
      </rPr>
      <t>)</t>
    </r>
  </si>
  <si>
    <r>
      <rPr>
        <rFont val="Arial"/>
        <color theme="4"/>
      </rPr>
      <t xml:space="preserve">Player </t>
    </r>
    <r>
      <rPr>
        <rFont val="Arial"/>
        <color rgb="FF000000"/>
      </rPr>
      <t xml:space="preserve">(string </t>
    </r>
    <r>
      <rPr>
        <rFont val="Arial"/>
        <color theme="4"/>
      </rPr>
      <t>color</t>
    </r>
    <r>
      <rPr>
        <rFont val="Arial"/>
        <color rgb="FF000000"/>
      </rPr>
      <t>)</t>
    </r>
  </si>
  <si>
    <t>Relationships:</t>
  </si>
  <si>
    <t>F1</t>
  </si>
  <si>
    <t>1 TileO contain *Game</t>
  </si>
  <si>
    <t>1 TileO contain *GameBoard</t>
  </si>
  <si>
    <t>Class</t>
  </si>
  <si>
    <t>1 Game contain *Tile</t>
  </si>
  <si>
    <t>1 TileO contain *Tile</t>
  </si>
  <si>
    <t>Precision</t>
  </si>
  <si>
    <t>1 Game contain *Connection</t>
  </si>
  <si>
    <t>1 TileO contain *ConnectionPiece</t>
  </si>
  <si>
    <t>Recall</t>
  </si>
  <si>
    <t>1 Game contain 1Die</t>
  </si>
  <si>
    <t>1 TileO contain *Player</t>
  </si>
  <si>
    <t>1 Game contain 1Deck</t>
  </si>
  <si>
    <t>1 TileO contain 1 Die</t>
  </si>
  <si>
    <t>Attribute</t>
  </si>
  <si>
    <t>1 Game contain 0..1 Player</t>
  </si>
  <si>
    <t>1 Deck contain 0..32 ActionCard</t>
  </si>
  <si>
    <t>* GameBoard associate *Tile</t>
  </si>
  <si>
    <t>1 WinTile inherit Tile</t>
  </si>
  <si>
    <t>Association</t>
  </si>
  <si>
    <t>1 ActionTile inherit Tile</t>
  </si>
  <si>
    <t>1 NormalTile inherit Tile</t>
  </si>
  <si>
    <t>1 Player associate 1 Die</t>
  </si>
  <si>
    <t>1 RollDieActionCard inherit ActionCard</t>
  </si>
  <si>
    <t>1 ConnectTilesActionCard inherit ActionCard</t>
  </si>
  <si>
    <t>1 RemoveConnectionActionCard inherit ActionCard</t>
  </si>
  <si>
    <t>1 TeleportActionCard inherit ActionCard</t>
  </si>
  <si>
    <t>1 LoseTurnActionCard inherit ActionCard</t>
  </si>
  <si>
    <t>1 Game associate 0..1 WinTile</t>
  </si>
  <si>
    <t>0..4 Connection associate 2 Tile</t>
  </si>
  <si>
    <t>* Tile associate *ConnectionPiece</t>
  </si>
  <si>
    <t>1 Player associate 0..1 Tile</t>
  </si>
  <si>
    <t>* Tile associate *Player</t>
  </si>
  <si>
    <t>0..4 Player associate 0..1 Tile</t>
  </si>
  <si>
    <t>1 Deck associate 0..1 ActionCard</t>
  </si>
  <si>
    <t>Trial 2</t>
  </si>
  <si>
    <r>
      <rPr>
        <rFont val="Arial"/>
        <color rgb="FF000000"/>
      </rPr>
      <t xml:space="preserve">Color </t>
    </r>
    <r>
      <rPr>
        <rFont val="Arial"/>
        <color rgb="FF000000"/>
      </rPr>
      <t>(red, blue, green, yellow)</t>
    </r>
  </si>
  <si>
    <r>
      <rPr>
        <rFont val="Arial"/>
        <color rgb="FF9900FF"/>
      </rPr>
      <t xml:space="preserve">Action </t>
    </r>
    <r>
      <rPr>
        <rFont val="Arial"/>
        <color rgb="FF000000"/>
      </rPr>
      <t>(</t>
    </r>
    <r>
      <rPr>
        <rFont val="Arial"/>
        <color rgb="FF9900FF"/>
      </rPr>
      <t>RollDice, ConnectTile, RemoveConnection, MovePiece, LoseTurn</t>
    </r>
    <r>
      <rPr>
        <rFont val="Arial"/>
        <color rgb="FF000000"/>
      </rPr>
      <t>)</t>
    </r>
  </si>
  <si>
    <t>Tile-O()</t>
  </si>
  <si>
    <r>
      <rPr>
        <rFont val="Arial"/>
        <color theme="4"/>
      </rPr>
      <t xml:space="preserve">Game </t>
    </r>
    <r>
      <rPr>
        <rFont val="Arial"/>
        <color rgb="FF000000"/>
      </rPr>
      <t>(int currentConnectionPieces, Mode mode, const int spaceConnectionPieces=32, 
const int numberOfActionCards=32)</t>
    </r>
  </si>
  <si>
    <r>
      <rPr>
        <rFont val="Arial"/>
        <color theme="4"/>
      </rPr>
      <t xml:space="preserve">GameBoard </t>
    </r>
    <r>
      <rPr>
        <rFont val="Arial"/>
        <color rgb="FF000000"/>
      </rPr>
      <t>(Tile[][] tiles, ConnectionPiece[][] connectionPieces, Position startPosition, Position hiddenTile, Position actionTile)</t>
    </r>
  </si>
  <si>
    <t>ConnectionPiece()</t>
  </si>
  <si>
    <r>
      <rPr>
        <rFont val="Arial"/>
        <color theme="4"/>
      </rPr>
      <t>abstract Tile</t>
    </r>
    <r>
      <rPr>
        <rFont val="Arial"/>
        <color rgb="FF000000"/>
      </rPr>
      <t>(int x, int y)</t>
    </r>
  </si>
  <si>
    <r>
      <rPr>
        <rFont val="Arial"/>
        <color rgb="FF4285F4"/>
      </rPr>
      <t>Tile (</t>
    </r>
    <r>
      <rPr>
        <rFont val="Arial"/>
        <color rgb="FF000000"/>
      </rPr>
      <t>char color</t>
    </r>
    <r>
      <rPr>
        <rFont val="Arial"/>
        <color rgb="FF4285F4"/>
      </rPr>
      <t>)</t>
    </r>
  </si>
  <si>
    <r>
      <rPr>
        <rFont val="Arial"/>
        <color rgb="FF9900FF"/>
      </rPr>
      <t>abstract ActionCard</t>
    </r>
    <r>
      <rPr>
        <rFont val="Arial"/>
        <color rgb="FF000000"/>
      </rPr>
      <t xml:space="preserve"> ( string instructions)</t>
    </r>
  </si>
  <si>
    <r>
      <rPr>
        <rFont val="Arial"/>
        <color theme="4"/>
      </rPr>
      <t xml:space="preserve">ActionCard </t>
    </r>
    <r>
      <rPr>
        <rFont val="Arial"/>
        <color rgb="FF4285F4"/>
      </rPr>
      <t xml:space="preserve">(Action </t>
    </r>
    <r>
      <rPr>
        <rFont val="Arial"/>
        <color theme="4"/>
      </rPr>
      <t>action</t>
    </r>
    <r>
      <rPr>
        <rFont val="Arial"/>
        <color rgb="FF4285F4"/>
      </rPr>
      <t>)</t>
    </r>
  </si>
  <si>
    <t>Position()</t>
  </si>
  <si>
    <r>
      <rPr>
        <rFont val="Arial"/>
        <color theme="6"/>
      </rPr>
      <t>ConnectTilesActionCard</t>
    </r>
    <r>
      <rPr>
        <rFont val="Arial"/>
        <color theme="6"/>
      </rPr>
      <t>()</t>
    </r>
  </si>
  <si>
    <t>GameDesigner()</t>
  </si>
  <si>
    <r>
      <rPr>
        <rFont val="Arial"/>
        <color rgb="FF000000"/>
      </rPr>
      <t>ActionTile</t>
    </r>
    <r>
      <rPr>
        <rFont val="Arial"/>
        <color rgb="FF000000"/>
      </rPr>
      <t>()</t>
    </r>
  </si>
  <si>
    <r>
      <rPr>
        <rFont val="Arial"/>
        <color rgb="FF4285F4"/>
      </rPr>
      <t xml:space="preserve">Player </t>
    </r>
    <r>
      <rPr>
        <rFont val="Arial"/>
        <color rgb="FF000000"/>
      </rPr>
      <t xml:space="preserve">(int number, int turnsUntilActive, Color </t>
    </r>
    <r>
      <rPr>
        <rFont val="Arial"/>
        <color rgb="FF4285F4"/>
      </rPr>
      <t>color</t>
    </r>
    <r>
      <rPr>
        <rFont val="Arial"/>
        <color rgb="FF000000"/>
      </rPr>
      <t>)</t>
    </r>
  </si>
  <si>
    <r>
      <rPr>
        <rFont val="Arial"/>
        <color theme="4"/>
      </rPr>
      <t xml:space="preserve">Player </t>
    </r>
    <r>
      <rPr>
        <rFont val="Arial"/>
        <color rgb="FF000000"/>
      </rPr>
      <t xml:space="preserve">(char </t>
    </r>
    <r>
      <rPr>
        <rFont val="Arial"/>
        <color theme="4"/>
      </rPr>
      <t>color</t>
    </r>
    <r>
      <rPr>
        <rFont val="Arial"/>
        <color rgb="FF000000"/>
      </rPr>
      <t>)</t>
    </r>
  </si>
  <si>
    <t>1 Tile-O contain 1 GameBoard</t>
  </si>
  <si>
    <t>1 Tile-O contain 1 GameDesigner</t>
  </si>
  <si>
    <t>1 Tile-O contain 2-4 Player</t>
  </si>
  <si>
    <t>1 Tile-O contain 32 ActionCard</t>
  </si>
  <si>
    <t>1 Tile-O contain 1 Die</t>
  </si>
  <si>
    <t>1 GameDesigner associate 1 GameBoard</t>
  </si>
  <si>
    <t>1 GameBoard associate *Tile</t>
  </si>
  <si>
    <t>1 GameBoard associate *ConnectionPiece</t>
  </si>
  <si>
    <t>1 GameBoard associate 1 Position (startPosition)</t>
  </si>
  <si>
    <t>1 GameBoard associate 1 Position (hiddenTile)</t>
  </si>
  <si>
    <t>1 GameBoard associate 1 Position (actionTile)</t>
  </si>
  <si>
    <t>1 Player associate char (color)</t>
  </si>
  <si>
    <t>1 Tile associate char (color)</t>
  </si>
  <si>
    <t>1 ActionCard associate 1 Action</t>
  </si>
  <si>
    <t>1 Position associate int (x, y)</t>
  </si>
  <si>
    <t>Trial 3</t>
  </si>
  <si>
    <r>
      <rPr>
        <rFont val="Arial"/>
        <color rgb="FFFBBC04"/>
      </rPr>
      <t xml:space="preserve">ActionCards </t>
    </r>
    <r>
      <rPr>
        <rFont val="Arial"/>
        <color rgb="FF000000"/>
      </rPr>
      <t>(</t>
    </r>
    <r>
      <rPr>
        <rFont val="Arial"/>
        <color rgb="FF9900FF"/>
      </rPr>
      <t>RollDieForExtraTurn, ConnectTiles, RemoveConnectionPiece, MoveToArbitraryTile, LoseTurn</t>
    </r>
    <r>
      <rPr>
        <rFont val="Arial"/>
        <color rgb="FF000000"/>
      </rPr>
      <t>)</t>
    </r>
  </si>
  <si>
    <t>should be singular</t>
  </si>
  <si>
    <r>
      <rPr>
        <rFont val="Arial"/>
        <color rgb="FF000000"/>
      </rPr>
      <t xml:space="preserve">Color </t>
    </r>
    <r>
      <rPr>
        <rFont val="Arial"/>
        <color rgb="FF000000"/>
      </rPr>
      <t>(red, blue, green, yellow)</t>
    </r>
  </si>
  <si>
    <r>
      <rPr>
        <rFont val="Arial"/>
        <color theme="4"/>
      </rPr>
      <t xml:space="preserve">Game </t>
    </r>
    <r>
      <rPr>
        <rFont val="Arial"/>
        <color rgb="FF000000"/>
      </rPr>
      <t>(int currentConnectionPieces, Mode mode, const int spaceConnectionPieces=32, 
const int numberOfActionCards=32)</t>
    </r>
  </si>
  <si>
    <r>
      <rPr>
        <rFont val="Arial"/>
        <color theme="4"/>
      </rPr>
      <t xml:space="preserve">GameBoard </t>
    </r>
    <r>
      <rPr>
        <rFont val="Arial"/>
        <color rgb="FF000000"/>
      </rPr>
      <t>(Tile[], ConnectionPieces[])</t>
    </r>
  </si>
  <si>
    <t>ConnectionPieces()</t>
  </si>
  <si>
    <r>
      <rPr>
        <rFont val="Arial"/>
        <color theme="4"/>
      </rPr>
      <t>abstract Tile</t>
    </r>
    <r>
      <rPr>
        <rFont val="Arial"/>
        <color rgb="FF000000"/>
      </rPr>
      <t>(int x, int y)</t>
    </r>
  </si>
  <si>
    <r>
      <rPr>
        <rFont val="Arial"/>
        <color theme="6"/>
      </rPr>
      <t xml:space="preserve">Tile </t>
    </r>
    <r>
      <rPr>
        <rFont val="Arial"/>
        <color rgb="FF000000"/>
      </rPr>
      <t>(boolean hiddenTile)</t>
    </r>
  </si>
  <si>
    <r>
      <rPr>
        <rFont val="Arial"/>
        <color rgb="FF9900FF"/>
      </rPr>
      <t>abstract ActionCard</t>
    </r>
    <r>
      <rPr>
        <rFont val="Arial"/>
        <color rgb="FF000000"/>
      </rPr>
      <t xml:space="preserve"> ( string instructions)</t>
    </r>
  </si>
  <si>
    <r>
      <rPr>
        <rFont val="Arial"/>
        <color theme="6"/>
      </rPr>
      <t>ConnectTilesActionCard</t>
    </r>
    <r>
      <rPr>
        <rFont val="Arial"/>
        <color theme="6"/>
      </rPr>
      <t>()</t>
    </r>
  </si>
  <si>
    <r>
      <rPr>
        <rFont val="Arial"/>
        <color theme="4"/>
      </rPr>
      <t>ActionTile</t>
    </r>
    <r>
      <rPr>
        <rFont val="Arial"/>
        <color theme="4"/>
      </rPr>
      <t>()</t>
    </r>
  </si>
  <si>
    <r>
      <rPr>
        <rFont val="Arial"/>
        <color theme="4"/>
      </rPr>
      <t xml:space="preserve">Player </t>
    </r>
    <r>
      <rPr>
        <rFont val="Arial"/>
        <color rgb="FF000000"/>
      </rPr>
      <t xml:space="preserve">(int number, int turnsUntilActive, Color </t>
    </r>
    <r>
      <rPr>
        <rFont val="Arial"/>
        <color theme="4"/>
      </rPr>
      <t>color</t>
    </r>
    <r>
      <rPr>
        <rFont val="Arial"/>
        <color rgb="FF000000"/>
      </rPr>
      <t>)</t>
    </r>
  </si>
  <si>
    <r>
      <rPr>
        <rFont val="Arial"/>
        <color theme="4"/>
      </rPr>
      <t xml:space="preserve">Player </t>
    </r>
    <r>
      <rPr>
        <rFont val="Arial"/>
        <color rgb="FF000000"/>
      </rPr>
      <t xml:space="preserve">(string </t>
    </r>
    <r>
      <rPr>
        <rFont val="Arial"/>
        <color theme="4"/>
      </rPr>
      <t>color</t>
    </r>
    <r>
      <rPr>
        <rFont val="Arial"/>
        <color rgb="FF000000"/>
      </rPr>
      <t>)</t>
    </r>
  </si>
  <si>
    <t>1 GameBoard contain *Tile</t>
  </si>
  <si>
    <t>1 GameBoard contain *ConnectionPiece</t>
  </si>
  <si>
    <t>1 Tile-O contain *Player</t>
  </si>
  <si>
    <t>1 Tile-O contain *ActionTile</t>
  </si>
  <si>
    <t>1 GameDesigner associate 1 Tile (hiddenTile)</t>
  </si>
  <si>
    <t>1 GameDesigner associate *ConnectionPieces</t>
  </si>
  <si>
    <t>1 GameDesigner associate *Player (start position)</t>
  </si>
  <si>
    <t>1 GameDesigner associate *ActionTile</t>
  </si>
  <si>
    <t>1 GameDesigner associate *ActionCards</t>
  </si>
  <si>
    <t>*Tile associate *ConnectionPieces</t>
  </si>
  <si>
    <t>*Tile associate 1 Player</t>
  </si>
  <si>
    <t>*Tile associate 1 ActionTile</t>
  </si>
  <si>
    <t>1 Player associate 1 ActionTile</t>
  </si>
  <si>
    <t>Trial 4</t>
  </si>
  <si>
    <t>Action (rollDieForExtraTurn, connectTiles, removeConnectionPiece, movePieceToArbitraryTile, loseNextTurn)</t>
  </si>
  <si>
    <r>
      <rPr>
        <rFont val="Arial"/>
        <color rgb="FF000000"/>
      </rPr>
      <t xml:space="preserve">Color </t>
    </r>
    <r>
      <rPr>
        <rFont val="Arial"/>
        <color rgb="FF000000"/>
      </rPr>
      <t>(red, blue, green, yellow)</t>
    </r>
  </si>
  <si>
    <r>
      <rPr>
        <rFont val="Arial"/>
        <color theme="4"/>
      </rPr>
      <t xml:space="preserve">Game </t>
    </r>
    <r>
      <rPr>
        <rFont val="Arial"/>
        <color rgb="FF000000"/>
      </rPr>
      <t>(int currentConnectionPieces, Mode mode, const int spaceConnectionPieces=32, 
const int numberOfActionCards=32)</t>
    </r>
  </si>
  <si>
    <r>
      <rPr>
        <rFont val="Arial"/>
        <color rgb="FF4285F4"/>
      </rPr>
      <t>Board</t>
    </r>
    <r>
      <rPr>
        <rFont val="Arial"/>
        <color rgb="FF000000"/>
      </rPr>
      <t xml:space="preserve"> (int width, int length)</t>
    </r>
  </si>
  <si>
    <r>
      <rPr>
        <rFont val="Arial"/>
        <color rgb="FF4285F4"/>
      </rPr>
      <t xml:space="preserve">ConnectionPiece </t>
    </r>
    <r>
      <rPr>
        <rFont val="Arial"/>
        <color rgb="FF000000"/>
      </rPr>
      <t>(int x, int y)</t>
    </r>
  </si>
  <si>
    <r>
      <rPr>
        <rFont val="Arial"/>
        <color theme="4"/>
      </rPr>
      <t>abstract Tile</t>
    </r>
    <r>
      <rPr>
        <rFont val="Arial"/>
        <color theme="4"/>
      </rPr>
      <t>(int x, int y)</t>
    </r>
  </si>
  <si>
    <r>
      <rPr>
        <rFont val="Arial"/>
        <color rgb="FFFBBC04"/>
      </rPr>
      <t xml:space="preserve">Tile </t>
    </r>
    <r>
      <rPr>
        <rFont val="Arial"/>
        <color rgb="FF4285F4"/>
      </rPr>
      <t>(int x, int y)</t>
    </r>
  </si>
  <si>
    <r>
      <rPr>
        <rFont val="Arial"/>
        <color theme="4"/>
      </rPr>
      <t>abstract ActionCard</t>
    </r>
    <r>
      <rPr>
        <rFont val="Arial"/>
        <color rgb="FF000000"/>
      </rPr>
      <t xml:space="preserve"> ( string instructions)</t>
    </r>
  </si>
  <si>
    <t>ActionCard (Action action)</t>
  </si>
  <si>
    <r>
      <rPr>
        <rFont val="Arial"/>
        <color theme="6"/>
      </rPr>
      <t>ConnectTilesActionCard</t>
    </r>
    <r>
      <rPr>
        <rFont val="Arial"/>
        <color theme="6"/>
      </rPr>
      <t>()</t>
    </r>
  </si>
  <si>
    <r>
      <rPr>
        <rFont val="Arial"/>
        <color rgb="FF4285F4"/>
      </rPr>
      <t xml:space="preserve">ActionTile </t>
    </r>
    <r>
      <rPr>
        <rFont val="Arial"/>
        <color rgb="FF000000"/>
      </rPr>
      <t>(Action[] actions)</t>
    </r>
  </si>
  <si>
    <r>
      <rPr>
        <rFont val="Arial"/>
        <color theme="4"/>
      </rPr>
      <t xml:space="preserve">Player </t>
    </r>
    <r>
      <rPr>
        <rFont val="Arial"/>
        <color rgb="FF000000"/>
      </rPr>
      <t xml:space="preserve">(int number, int turnsUntilActive, Color </t>
    </r>
    <r>
      <rPr>
        <rFont val="Arial"/>
        <color theme="4"/>
      </rPr>
      <t>color</t>
    </r>
    <r>
      <rPr>
        <rFont val="Arial"/>
        <color rgb="FF000000"/>
      </rPr>
      <t>)</t>
    </r>
  </si>
  <si>
    <r>
      <rPr>
        <rFont val="Arial"/>
        <color theme="4"/>
      </rPr>
      <t xml:space="preserve">Player </t>
    </r>
    <r>
      <rPr>
        <rFont val="Arial"/>
        <color rgb="FF000000"/>
      </rPr>
      <t xml:space="preserve">(string </t>
    </r>
    <r>
      <rPr>
        <rFont val="Arial"/>
        <color theme="4"/>
      </rPr>
      <t>color</t>
    </r>
    <r>
      <rPr>
        <rFont val="Arial"/>
        <color rgb="FF000000"/>
      </rPr>
      <t>)</t>
    </r>
  </si>
  <si>
    <t>1 Tile-O contain *Board</t>
  </si>
  <si>
    <t>1 Tile-O contain *Tile</t>
  </si>
  <si>
    <t>1 Tile-O contain *ConnectionPiece</t>
  </si>
  <si>
    <t>1 Tile-O contain *Die</t>
  </si>
  <si>
    <t>1 Tile-O contain *ActionCard</t>
  </si>
  <si>
    <t>1 Board associate *Tile</t>
  </si>
  <si>
    <t>1 Board associate *ConnectionPiece</t>
  </si>
  <si>
    <t>1 Board associate *ActionTile</t>
  </si>
  <si>
    <t>1 Board associate *Player</t>
  </si>
  <si>
    <t>1 Board associate *Die</t>
  </si>
  <si>
    <t>1 Tile associate *ConnectionPiece</t>
  </si>
  <si>
    <t>1 Tile associate *ActionTile</t>
  </si>
  <si>
    <t>1 Tile associate *Player</t>
  </si>
  <si>
    <t>* ActionTile associate *ActionCard</t>
  </si>
  <si>
    <t>Trial 5</t>
  </si>
  <si>
    <t>ActionCard (rollDie, connectTiles, removeConnection, movePiece, loseTurn)</t>
  </si>
  <si>
    <r>
      <rPr>
        <rFont val="Arial"/>
        <color rgb="FF000000"/>
      </rPr>
      <t xml:space="preserve">Color </t>
    </r>
    <r>
      <rPr>
        <rFont val="Arial"/>
        <color rgb="FF000000"/>
      </rPr>
      <t>(red, blue, green, yellow)</t>
    </r>
  </si>
  <si>
    <r>
      <rPr>
        <rFont val="Arial"/>
        <color theme="4"/>
      </rPr>
      <t xml:space="preserve">Game </t>
    </r>
    <r>
      <rPr>
        <rFont val="Arial"/>
        <color rgb="FF000000"/>
      </rPr>
      <t>(int currentConnectionPieces, Mode mode, const int spaceConnectionPieces=32, 
const int numberOfActionCards=32)</t>
    </r>
  </si>
  <si>
    <r>
      <rPr>
        <rFont val="Arial"/>
        <color rgb="FF4285F4"/>
      </rPr>
      <t xml:space="preserve">GameBoard </t>
    </r>
    <r>
      <rPr>
        <rFont val="Arial"/>
        <color rgb="FF000000"/>
      </rPr>
      <t>(Tile[][] tiles, ConnectionPiece[][] connections, Tile hiddenTile, Tile[] actionTiles, Position[] playerPositions)</t>
    </r>
  </si>
  <si>
    <r>
      <rPr>
        <rFont val="Arial"/>
        <color theme="4"/>
      </rPr>
      <t xml:space="preserve">ConnectionPiece </t>
    </r>
    <r>
      <rPr>
        <rFont val="Arial"/>
        <color rgb="FF000000"/>
      </rPr>
      <t>(int xCoordinate, int yCoordinate)</t>
    </r>
  </si>
  <si>
    <r>
      <rPr>
        <rFont val="Arial"/>
        <color theme="4"/>
      </rPr>
      <t xml:space="preserve">Die </t>
    </r>
    <r>
      <rPr>
        <rFont val="Arial"/>
        <color rgb="FF000000"/>
      </rPr>
      <t>(int numberOfSides)</t>
    </r>
  </si>
  <si>
    <t>abstract Tile(int x, int y)</t>
  </si>
  <si>
    <r>
      <rPr>
        <rFont val="Arial"/>
        <color theme="4"/>
      </rPr>
      <t>Tile(int xCoordinate, int yCoordinate</t>
    </r>
    <r>
      <rPr>
        <rFont val="Arial"/>
        <color rgb="FF000000"/>
      </rPr>
      <t>, Color color)</t>
    </r>
  </si>
  <si>
    <r>
      <rPr>
        <rFont val="Arial"/>
        <color theme="4"/>
      </rPr>
      <t>abstract ActionCard</t>
    </r>
    <r>
      <rPr>
        <rFont val="Arial"/>
        <color rgb="FF000000"/>
      </rPr>
      <t xml:space="preserve"> ( string instructions)</t>
    </r>
  </si>
  <si>
    <r>
      <rPr>
        <rFont val="Arial"/>
        <color theme="6"/>
      </rPr>
      <t>ConnectTilesActionCard</t>
    </r>
    <r>
      <rPr>
        <rFont val="Arial"/>
        <color theme="6"/>
      </rPr>
      <t>()</t>
    </r>
  </si>
  <si>
    <t>Position(int xCoordinate, int yCoordinate)</t>
  </si>
  <si>
    <r>
      <rPr>
        <rFont val="Arial"/>
        <color rgb="FF000000"/>
      </rPr>
      <t>ActionTile</t>
    </r>
    <r>
      <rPr>
        <rFont val="Arial"/>
        <color rgb="FF000000"/>
      </rPr>
      <t>()</t>
    </r>
  </si>
  <si>
    <r>
      <rPr>
        <rFont val="Arial"/>
        <color theme="4"/>
      </rPr>
      <t xml:space="preserve">Player </t>
    </r>
    <r>
      <rPr>
        <rFont val="Arial"/>
        <color rgb="FF000000"/>
      </rPr>
      <t xml:space="preserve">(int </t>
    </r>
    <r>
      <rPr>
        <rFont val="Arial"/>
        <color theme="4"/>
      </rPr>
      <t>number</t>
    </r>
    <r>
      <rPr>
        <rFont val="Arial"/>
        <color rgb="FF000000"/>
      </rPr>
      <t xml:space="preserve">, int turnsUntilActive, Color </t>
    </r>
    <r>
      <rPr>
        <rFont val="Arial"/>
        <color theme="4"/>
      </rPr>
      <t>color</t>
    </r>
    <r>
      <rPr>
        <rFont val="Arial"/>
        <color rgb="FF000000"/>
      </rPr>
      <t>)</t>
    </r>
  </si>
  <si>
    <r>
      <rPr>
        <rFont val="Arial"/>
        <color rgb="FF4285F4"/>
      </rPr>
      <t>Player</t>
    </r>
    <r>
      <rPr>
        <rFont val="Arial"/>
        <color rgb="FF000000"/>
      </rPr>
      <t xml:space="preserve"> (int </t>
    </r>
    <r>
      <rPr>
        <rFont val="Arial"/>
        <color rgb="FF4285F4"/>
      </rPr>
      <t>playerNumber</t>
    </r>
    <r>
      <rPr>
        <rFont val="Arial"/>
        <color rgb="FF000000"/>
      </rPr>
      <t xml:space="preserve">, Color </t>
    </r>
    <r>
      <rPr>
        <rFont val="Arial"/>
        <color rgb="FF4285F4"/>
      </rPr>
      <t>color</t>
    </r>
    <r>
      <rPr>
        <rFont val="Arial"/>
        <color rgb="FF000000"/>
      </rPr>
      <t>, Position position)</t>
    </r>
  </si>
  <si>
    <t>1 TileO contain 1 GameDesigner</t>
  </si>
  <si>
    <t>1 TileO contain 1 GameBoard</t>
  </si>
  <si>
    <t>1 TileO contain 2..4 Player</t>
  </si>
  <si>
    <t>1 GameBoard associate 32 ActionCard</t>
  </si>
  <si>
    <t>1 GameBoard associate * Tile</t>
  </si>
  <si>
    <t>1 GameBoard associate * ConnectionPiece</t>
  </si>
  <si>
    <t>1 GameBoard associate * Position</t>
  </si>
  <si>
    <t>1 Tile associate 1 ConnectionPiece</t>
  </si>
  <si>
    <t>1 Position associate 1 Player</t>
  </si>
  <si>
    <r>
      <rPr>
        <rFont val="Arial"/>
        <color theme="1"/>
      </rPr>
      <t xml:space="preserve">Color </t>
    </r>
    <r>
      <rPr>
        <rFont val="Arial"/>
        <color theme="1"/>
      </rPr>
      <t>(red, blue, green, yellow)</t>
    </r>
  </si>
  <si>
    <t>Action (RollDice, ConnectTile, RemoveConnection, MovePiece, LoseTurn)</t>
  </si>
  <si>
    <r>
      <rPr>
        <rFont val="Arial"/>
        <color theme="4"/>
      </rPr>
      <t xml:space="preserve">Game </t>
    </r>
    <r>
      <rPr>
        <rFont val="Arial"/>
        <color theme="1"/>
      </rPr>
      <t>(int currentConnectionPieces, Mode mode, const int spaceConnectionPieces=32, 
const int numberOfActionCards=32)</t>
    </r>
  </si>
  <si>
    <r>
      <rPr>
        <rFont val="Arial"/>
        <color rgb="FF4285F4"/>
      </rPr>
      <t xml:space="preserve">GameBoard </t>
    </r>
    <r>
      <rPr>
        <rFont val="Arial"/>
        <color theme="1"/>
      </rPr>
      <t>(string layout, Tile[][] tiles, ConnectionPiece[][] connectionPieces, Position startPosition, Position hiddenTile, Position actionTile, int width, int length, Position[] playerPositions)</t>
    </r>
  </si>
  <si>
    <r>
      <rPr>
        <rFont val="Arial"/>
        <color theme="4"/>
      </rPr>
      <t xml:space="preserve">ConnectionPiece </t>
    </r>
    <r>
      <rPr>
        <rFont val="Arial"/>
        <color theme="1"/>
      </rPr>
      <t>(int number, int x, int y)</t>
    </r>
  </si>
  <si>
    <r>
      <rPr>
        <rFont val="Arial"/>
        <color theme="4"/>
      </rPr>
      <t>Die</t>
    </r>
    <r>
      <rPr>
        <rFont val="Arial"/>
        <color theme="1"/>
      </rPr>
      <t xml:space="preserve"> (int roll)</t>
    </r>
  </si>
  <si>
    <t>abstract Tile (int x, int y)</t>
  </si>
  <si>
    <r>
      <rPr>
        <rFont val="Arial"/>
        <color theme="6"/>
      </rPr>
      <t xml:space="preserve">Tile </t>
    </r>
    <r>
      <rPr>
        <rFont val="Arial"/>
        <color theme="1"/>
      </rPr>
      <t>(boolean hiddenTile, boolean actionTile, string color,</t>
    </r>
    <r>
      <rPr>
        <rFont val="Arial"/>
        <color rgb="FF4285F4"/>
      </rPr>
      <t xml:space="preserve"> int x, int y)</t>
    </r>
  </si>
  <si>
    <r>
      <rPr>
        <rFont val="Arial"/>
        <color rgb="FF9900FF"/>
      </rPr>
      <t xml:space="preserve">abstract ActionCard ( </t>
    </r>
    <r>
      <rPr>
        <rFont val="Arial"/>
        <color theme="1"/>
      </rPr>
      <t>string instructions</t>
    </r>
    <r>
      <rPr>
        <rFont val="Arial"/>
        <color rgb="FF9900FF"/>
      </rPr>
      <t>)</t>
    </r>
  </si>
  <si>
    <r>
      <rPr>
        <rFont val="Arial"/>
        <color theme="6"/>
      </rPr>
      <t>ConnectTilesActionCard</t>
    </r>
    <r>
      <rPr>
        <rFont val="Arial"/>
        <color theme="6"/>
      </rPr>
      <t>()</t>
    </r>
  </si>
  <si>
    <r>
      <rPr>
        <rFont val="Arial"/>
        <color rgb="FF4285F4"/>
      </rPr>
      <t>ActionTile (</t>
    </r>
    <r>
      <rPr>
        <rFont val="Arial"/>
        <color rgb="FF000000"/>
      </rPr>
      <t>Action[] actions)</t>
    </r>
  </si>
  <si>
    <r>
      <rPr>
        <rFont val="Arial"/>
        <color theme="4"/>
      </rPr>
      <t>Player (int number,</t>
    </r>
    <r>
      <rPr>
        <rFont val="Arial"/>
        <color theme="1"/>
      </rPr>
      <t xml:space="preserve"> int turnsUntilActive, Color </t>
    </r>
    <r>
      <rPr>
        <rFont val="Arial"/>
        <color theme="4"/>
      </rPr>
      <t>color</t>
    </r>
    <r>
      <rPr>
        <rFont val="Arial"/>
        <color theme="1"/>
      </rPr>
      <t>)</t>
    </r>
  </si>
  <si>
    <r>
      <rPr>
        <rFont val="Arial"/>
        <color rgb="FF4285F4"/>
      </rPr>
      <t>Player (int playerNumber, string color</t>
    </r>
    <r>
      <rPr>
        <rFont val="Arial"/>
        <color theme="1"/>
      </rPr>
      <t>, Position position)</t>
    </r>
  </si>
  <si>
    <t>#1</t>
  </si>
  <si>
    <t>#2</t>
  </si>
  <si>
    <t>#3</t>
  </si>
  <si>
    <t>#4</t>
  </si>
  <si>
    <t>#5</t>
  </si>
  <si>
    <t>Union</t>
  </si>
  <si>
    <t>class</t>
  </si>
  <si>
    <t>precision</t>
  </si>
  <si>
    <t>recall</t>
  </si>
  <si>
    <t>attribute</t>
  </si>
  <si>
    <t>relationship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</si>
</sst>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5">
    <font>
      <sz val="10.0"/>
      <color rgb="FF000000"/>
      <name val="Arial"/>
      <scheme val="minor"/>
    </font>
    <font>
      <color rgb="FF000000"/>
      <name val="Arial"/>
    </font>
    <font>
      <color rgb="FF000000"/>
      <name val="Arial"/>
      <scheme val="minor"/>
    </font>
    <font>
      <color theme="4"/>
      <name val="Arial"/>
    </font>
    <font>
      <color theme="4"/>
      <name val="Arial"/>
      <scheme val="minor"/>
    </font>
    <font>
      <color rgb="FFFBBC04"/>
      <name val="Arial"/>
    </font>
    <font>
      <color theme="6"/>
      <name val="Arial"/>
    </font>
    <font>
      <color theme="1"/>
      <name val="Arial"/>
    </font>
    <font>
      <color theme="6"/>
      <name val="Arial"/>
      <scheme val="minor"/>
    </font>
    <font>
      <color rgb="FF4285F4"/>
      <name val="Arial"/>
    </font>
    <font>
      <color rgb="FFFBBC04"/>
      <name val="Arial"/>
      <scheme val="minor"/>
    </font>
    <font>
      <color rgb="FF9900FF"/>
      <name val="Arial"/>
      <scheme val="minor"/>
    </font>
    <font>
      <color rgb="FF4285F4"/>
      <name val="Arial"/>
      <scheme val="minor"/>
    </font>
    <font>
      <color theme="1"/>
      <name val="Arial"/>
      <scheme val="minor"/>
    </font>
    <font>
      <color rgb="FF99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4" numFmtId="0" xfId="0" applyFont="1"/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3" fontId="1" numFmtId="0" xfId="0" applyAlignment="1" applyFill="1" applyFont="1">
      <alignment vertical="bottom"/>
    </xf>
    <xf borderId="0" fillId="3" fontId="2" numFmtId="0" xfId="0" applyFont="1"/>
    <xf borderId="0" fillId="2" fontId="7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7" numFmtId="0" xfId="0" applyAlignment="1" applyFont="1">
      <alignment horizontal="right" readingOrder="0" vertical="bottom"/>
    </xf>
    <xf borderId="0" fillId="2" fontId="7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8" numFmtId="0" xfId="0" applyFont="1"/>
    <xf borderId="0" fillId="4" fontId="6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3" fontId="2" numFmtId="0" xfId="0" applyFont="1"/>
    <xf borderId="0" fillId="0" fontId="8" numFmtId="0" xfId="0" applyFont="1"/>
    <xf borderId="0" fillId="0" fontId="10" numFmtId="0" xfId="0" applyFont="1"/>
    <xf borderId="0" fillId="0" fontId="5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12" numFmtId="0" xfId="0" applyFont="1"/>
    <xf borderId="0" fillId="0" fontId="12" numFmtId="0" xfId="0" applyFont="1"/>
    <xf borderId="0" fillId="4" fontId="3" numFmtId="0" xfId="0" applyAlignment="1" applyFont="1">
      <alignment horizontal="left" readingOrder="0"/>
    </xf>
    <xf borderId="0" fillId="4" fontId="1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13" numFmtId="0" xfId="0" applyFont="1"/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4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12" numFmtId="0" xfId="0" applyAlignment="1" applyFont="1">
      <alignment readingOrder="0"/>
    </xf>
    <xf borderId="0" fillId="3" fontId="6" numFmtId="0" xfId="0" applyAlignment="1" applyFont="1">
      <alignment vertical="bottom"/>
    </xf>
    <xf borderId="0" fillId="3" fontId="8" numFmtId="0" xfId="0" applyFont="1"/>
    <xf borderId="0" fillId="0" fontId="13" numFmtId="164" xfId="0" applyFont="1" applyNumberFormat="1"/>
    <xf borderId="0" fillId="5" fontId="13" numFmtId="0" xfId="0" applyAlignment="1" applyFill="1" applyFont="1">
      <alignment readingOrder="0"/>
    </xf>
    <xf borderId="0" fillId="5" fontId="1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6.5"/>
    <col customWidth="1" min="4" max="4" width="38.13"/>
  </cols>
  <sheetData>
    <row r="1">
      <c r="A1" s="1" t="s">
        <v>0</v>
      </c>
      <c r="B1" s="2"/>
      <c r="C1" s="2"/>
      <c r="D1" s="3" t="s">
        <v>1</v>
      </c>
      <c r="E1" s="2"/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</v>
      </c>
      <c r="B2" s="4"/>
      <c r="C2" s="4"/>
      <c r="D2" s="6" t="s">
        <v>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3</v>
      </c>
      <c r="B3" s="6"/>
      <c r="C3" s="4"/>
      <c r="D3" s="6" t="s">
        <v>4</v>
      </c>
      <c r="E3" s="6">
        <v>5.0</v>
      </c>
      <c r="F3" s="6">
        <v>5.0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5</v>
      </c>
      <c r="B4" s="6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/>
      <c r="B5" s="4"/>
      <c r="C5" s="4"/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6</v>
      </c>
      <c r="B6" s="4"/>
      <c r="C6" s="4"/>
      <c r="D6" s="8" t="s">
        <v>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7</v>
      </c>
      <c r="B7" s="10"/>
      <c r="C7" s="10"/>
      <c r="D7" s="11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 t="s">
        <v>8</v>
      </c>
      <c r="B8" s="6"/>
      <c r="C8" s="4"/>
      <c r="D8" s="6" t="s">
        <v>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3" t="s">
        <v>10</v>
      </c>
      <c r="B9" s="4"/>
      <c r="C9" s="4"/>
      <c r="D9" s="6" t="s">
        <v>11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3" t="s">
        <v>12</v>
      </c>
      <c r="B10" s="4"/>
      <c r="C10" s="4"/>
      <c r="D10" s="6" t="s">
        <v>13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 t="s">
        <v>14</v>
      </c>
      <c r="B11" s="4"/>
      <c r="C11" s="4"/>
      <c r="D11" s="8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2" t="s">
        <v>15</v>
      </c>
      <c r="B12" s="6"/>
      <c r="C12" s="4"/>
      <c r="D12" s="6" t="s">
        <v>16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2" t="s">
        <v>17</v>
      </c>
      <c r="B13" s="6"/>
      <c r="C13" s="4"/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4" t="s">
        <v>18</v>
      </c>
      <c r="B14" s="4"/>
      <c r="C14" s="4"/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4" t="s">
        <v>19</v>
      </c>
      <c r="B15" s="4"/>
      <c r="C15" s="4"/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4" t="s">
        <v>20</v>
      </c>
      <c r="B16" s="4"/>
      <c r="C16" s="4"/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4" t="s">
        <v>21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4" t="s">
        <v>22</v>
      </c>
      <c r="B18" s="4"/>
      <c r="C18" s="4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 t="s">
        <v>23</v>
      </c>
      <c r="B19" s="4"/>
      <c r="C19" s="4"/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 t="s">
        <v>24</v>
      </c>
      <c r="B20" s="4"/>
      <c r="C20" s="4"/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 t="s">
        <v>25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2" t="s">
        <v>26</v>
      </c>
      <c r="B22" s="6"/>
      <c r="C22" s="4"/>
      <c r="D22" s="6" t="s">
        <v>27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6"/>
      <c r="B24" s="17"/>
      <c r="C24" s="17"/>
      <c r="D24" s="17" t="s">
        <v>28</v>
      </c>
      <c r="E24" s="17"/>
      <c r="F24" s="17"/>
      <c r="G24" s="18"/>
      <c r="H24" s="18"/>
      <c r="I24" s="18"/>
      <c r="J24" s="18"/>
      <c r="K24" s="18"/>
      <c r="L24" s="18" t="s">
        <v>29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9" t="s">
        <v>30</v>
      </c>
      <c r="B25" s="10"/>
      <c r="C25" s="10"/>
      <c r="D25" s="10" t="s">
        <v>31</v>
      </c>
      <c r="E25" s="4"/>
      <c r="F25" s="4"/>
      <c r="G25" s="18" t="s">
        <v>32</v>
      </c>
      <c r="H25" s="18"/>
      <c r="I25" s="18"/>
      <c r="J25" s="18"/>
      <c r="K25" s="18"/>
      <c r="L25" s="18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33</v>
      </c>
      <c r="B26" s="4"/>
      <c r="C26" s="4"/>
      <c r="D26" s="4" t="s">
        <v>34</v>
      </c>
      <c r="E26" s="4"/>
      <c r="F26" s="4"/>
      <c r="G26" s="18" t="s">
        <v>35</v>
      </c>
      <c r="H26" s="20">
        <v>6.5</v>
      </c>
      <c r="I26" s="21">
        <v>7.0</v>
      </c>
      <c r="J26" s="21">
        <f t="shared" ref="J26:J27" si="1">H26/I26</f>
        <v>0.9285714286</v>
      </c>
      <c r="K26" s="18"/>
      <c r="L26" s="18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 t="s">
        <v>36</v>
      </c>
      <c r="B27" s="4"/>
      <c r="C27" s="4"/>
      <c r="D27" s="4" t="s">
        <v>37</v>
      </c>
      <c r="E27" s="4"/>
      <c r="F27" s="4"/>
      <c r="G27" s="18" t="s">
        <v>38</v>
      </c>
      <c r="H27" s="21">
        <f>7+3</f>
        <v>10</v>
      </c>
      <c r="I27" s="20">
        <v>18.0</v>
      </c>
      <c r="J27" s="21">
        <f t="shared" si="1"/>
        <v>0.5555555556</v>
      </c>
      <c r="K27" s="18"/>
      <c r="L27" s="21">
        <f> 2*J26*J27 / (J26+J27)</f>
        <v>0.6951871658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39</v>
      </c>
      <c r="B28" s="4"/>
      <c r="C28" s="4"/>
      <c r="D28" s="4" t="s">
        <v>40</v>
      </c>
      <c r="E28" s="4"/>
      <c r="F28" s="4"/>
      <c r="G28" s="18"/>
      <c r="H28" s="18"/>
      <c r="I28" s="18"/>
      <c r="J28" s="18"/>
      <c r="K28" s="18"/>
      <c r="L28" s="18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41</v>
      </c>
      <c r="B29" s="4"/>
      <c r="C29" s="4"/>
      <c r="D29" s="4" t="s">
        <v>42</v>
      </c>
      <c r="E29" s="4"/>
      <c r="F29" s="4"/>
      <c r="G29" s="18" t="s">
        <v>43</v>
      </c>
      <c r="H29" s="18"/>
      <c r="I29" s="18"/>
      <c r="J29" s="18"/>
      <c r="K29" s="18"/>
      <c r="L29" s="18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44</v>
      </c>
      <c r="B30" s="4"/>
      <c r="C30" s="4"/>
      <c r="D30" s="4"/>
      <c r="E30" s="4"/>
      <c r="F30" s="4"/>
      <c r="G30" s="18" t="s">
        <v>35</v>
      </c>
      <c r="H30" s="20">
        <v>5.5</v>
      </c>
      <c r="I30" s="20">
        <v>11.0</v>
      </c>
      <c r="J30" s="21">
        <f t="shared" ref="J30:J31" si="2">H30/I30</f>
        <v>0.5</v>
      </c>
      <c r="K30" s="18"/>
      <c r="L30" s="18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45</v>
      </c>
      <c r="B31" s="4"/>
      <c r="C31" s="4"/>
      <c r="D31" s="4" t="s">
        <v>46</v>
      </c>
      <c r="E31" s="4"/>
      <c r="F31" s="4"/>
      <c r="G31" s="18" t="s">
        <v>38</v>
      </c>
      <c r="H31" s="20">
        <v>1.0</v>
      </c>
      <c r="I31" s="21">
        <v>16.0</v>
      </c>
      <c r="J31" s="21">
        <f t="shared" si="2"/>
        <v>0.0625</v>
      </c>
      <c r="K31" s="18"/>
      <c r="L31" s="21">
        <f> 2*J30*J31 / (J30+J31)</f>
        <v>0.1111111111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/>
      <c r="B32" s="4"/>
      <c r="C32" s="4"/>
      <c r="D32" s="4"/>
      <c r="E32" s="4"/>
      <c r="F32" s="4"/>
      <c r="G32" s="18"/>
      <c r="H32" s="18"/>
      <c r="I32" s="18"/>
      <c r="J32" s="18"/>
      <c r="K32" s="18"/>
      <c r="L32" s="18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 t="s">
        <v>47</v>
      </c>
      <c r="B33" s="4"/>
      <c r="C33" s="4"/>
      <c r="D33" s="4"/>
      <c r="E33" s="4"/>
      <c r="F33" s="4"/>
      <c r="G33" s="18" t="s">
        <v>48</v>
      </c>
      <c r="H33" s="18"/>
      <c r="I33" s="18"/>
      <c r="J33" s="18"/>
      <c r="K33" s="18"/>
      <c r="L33" s="18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 t="s">
        <v>49</v>
      </c>
      <c r="B34" s="4"/>
      <c r="C34" s="4"/>
      <c r="D34" s="4"/>
      <c r="E34" s="4"/>
      <c r="F34" s="4"/>
      <c r="G34" s="18" t="s">
        <v>35</v>
      </c>
      <c r="H34" s="20">
        <v>2.0</v>
      </c>
      <c r="I34" s="21">
        <v>9.0</v>
      </c>
      <c r="J34" s="21">
        <f t="shared" ref="J34:J35" si="3">H34/I34</f>
        <v>0.2222222222</v>
      </c>
      <c r="K34" s="18"/>
      <c r="L34" s="18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 t="s">
        <v>50</v>
      </c>
      <c r="B35" s="4"/>
      <c r="C35" s="4"/>
      <c r="D35" s="4" t="s">
        <v>51</v>
      </c>
      <c r="E35" s="4"/>
      <c r="F35" s="4"/>
      <c r="G35" s="18" t="s">
        <v>38</v>
      </c>
      <c r="H35" s="20">
        <v>2.0</v>
      </c>
      <c r="I35" s="21">
        <v>20.0</v>
      </c>
      <c r="J35" s="21">
        <f t="shared" si="3"/>
        <v>0.1</v>
      </c>
      <c r="K35" s="18"/>
      <c r="L35" s="21">
        <f> 2*J34*J35 / (J34+J35)</f>
        <v>0.1379310345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52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53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">
        <v>54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55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56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57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2" t="s">
        <v>58</v>
      </c>
      <c r="B43" s="23"/>
      <c r="C43" s="23"/>
      <c r="D43" s="24" t="s">
        <v>59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2" t="s">
        <v>60</v>
      </c>
      <c r="B44" s="23"/>
      <c r="C44" s="23"/>
      <c r="D44" s="25" t="s">
        <v>61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62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 t="s">
        <v>63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 t="s">
        <v>0</v>
      </c>
      <c r="B55" s="2"/>
      <c r="C55" s="2"/>
      <c r="D55" s="3" t="s">
        <v>64</v>
      </c>
      <c r="E55" s="2"/>
      <c r="F55" s="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3</v>
      </c>
      <c r="B57" s="4"/>
      <c r="C57" s="4"/>
      <c r="D57" s="6" t="s">
        <v>2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 t="s">
        <v>65</v>
      </c>
      <c r="B58" s="4"/>
      <c r="C58" s="4"/>
      <c r="D58" s="6" t="s">
        <v>66</v>
      </c>
      <c r="E58" s="4"/>
      <c r="F58" s="4"/>
      <c r="G58" s="6">
        <v>5.0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/>
      <c r="B59" s="4"/>
      <c r="C59" s="4"/>
      <c r="D59" s="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6</v>
      </c>
      <c r="B60" s="4"/>
      <c r="C60" s="4"/>
      <c r="D60" s="8" t="s">
        <v>6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9" t="s">
        <v>7</v>
      </c>
      <c r="B61" s="10"/>
      <c r="C61" s="10"/>
      <c r="D61" s="11" t="s">
        <v>67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6" t="s">
        <v>68</v>
      </c>
      <c r="B62" s="4"/>
      <c r="C62" s="4"/>
      <c r="D62" s="6" t="s">
        <v>69</v>
      </c>
      <c r="E62" s="4"/>
      <c r="F62" s="4"/>
      <c r="G62" s="6">
        <v>5.0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9" t="s">
        <v>10</v>
      </c>
      <c r="B63" s="10"/>
      <c r="C63" s="10"/>
      <c r="D63" s="11" t="s">
        <v>70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/>
      <c r="B64" s="4"/>
      <c r="C64" s="4"/>
      <c r="D64" s="8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9" t="s">
        <v>12</v>
      </c>
      <c r="B65" s="10"/>
      <c r="C65" s="10"/>
      <c r="D65" s="11" t="s">
        <v>12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 t="s">
        <v>14</v>
      </c>
      <c r="B66" s="4"/>
      <c r="C66" s="4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6" t="s">
        <v>71</v>
      </c>
      <c r="B67" s="4"/>
      <c r="C67" s="4"/>
      <c r="D67" s="27" t="s">
        <v>72</v>
      </c>
      <c r="E67" s="4"/>
      <c r="F67" s="4"/>
      <c r="G67" s="6">
        <v>1.0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6" t="s">
        <v>73</v>
      </c>
      <c r="B68" s="4"/>
      <c r="C68" s="4"/>
      <c r="D68" s="28" t="s">
        <v>74</v>
      </c>
      <c r="E68" s="4"/>
      <c r="F68" s="4"/>
      <c r="G68" s="6">
        <v>1.0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2" t="s">
        <v>18</v>
      </c>
      <c r="B69" s="4"/>
      <c r="C69" s="4"/>
      <c r="D69" s="4" t="s">
        <v>75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2" t="s">
        <v>76</v>
      </c>
      <c r="B70" s="4"/>
      <c r="C70" s="4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2" t="s">
        <v>20</v>
      </c>
      <c r="B71" s="4"/>
      <c r="C71" s="4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2" t="s">
        <v>21</v>
      </c>
      <c r="B72" s="4"/>
      <c r="C72" s="4"/>
      <c r="D72" s="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2" t="s">
        <v>22</v>
      </c>
      <c r="B73" s="4"/>
      <c r="C73" s="4"/>
      <c r="D73" s="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">
        <v>23</v>
      </c>
      <c r="B74" s="4"/>
      <c r="C74" s="4"/>
      <c r="D74" s="8" t="s">
        <v>77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78</v>
      </c>
      <c r="B75" s="4"/>
      <c r="C75" s="4"/>
      <c r="D75" s="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 t="s">
        <v>25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6" t="s">
        <v>79</v>
      </c>
      <c r="B77" s="4"/>
      <c r="C77" s="4"/>
      <c r="D77" s="6" t="s">
        <v>80</v>
      </c>
      <c r="E77" s="4"/>
      <c r="F77" s="4"/>
      <c r="G77" s="6">
        <v>1.0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/>
      <c r="B78" s="4"/>
      <c r="C78" s="4"/>
      <c r="D78" s="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6"/>
      <c r="B79" s="17"/>
      <c r="C79" s="17"/>
      <c r="D79" s="29" t="s">
        <v>28</v>
      </c>
      <c r="E79" s="17"/>
      <c r="F79" s="17"/>
      <c r="G79" s="18"/>
      <c r="H79" s="18"/>
      <c r="I79" s="18"/>
      <c r="J79" s="18"/>
      <c r="K79" s="18"/>
      <c r="L79" s="18" t="s">
        <v>29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2" t="s">
        <v>30</v>
      </c>
      <c r="B80" s="23"/>
      <c r="C80" s="23"/>
      <c r="D80" s="30" t="s">
        <v>81</v>
      </c>
      <c r="E80" s="4"/>
      <c r="F80" s="4"/>
      <c r="G80" s="18" t="s">
        <v>32</v>
      </c>
      <c r="H80" s="18"/>
      <c r="I80" s="18"/>
      <c r="J80" s="18"/>
      <c r="K80" s="18"/>
      <c r="L80" s="18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 t="s">
        <v>33</v>
      </c>
      <c r="B81" s="4"/>
      <c r="C81" s="4"/>
      <c r="D81" s="8" t="s">
        <v>82</v>
      </c>
      <c r="E81" s="4"/>
      <c r="F81" s="4"/>
      <c r="G81" s="18" t="s">
        <v>35</v>
      </c>
      <c r="H81" s="20">
        <v>8.0</v>
      </c>
      <c r="I81" s="20">
        <v>10.0</v>
      </c>
      <c r="J81" s="21">
        <f t="shared" ref="J81:J82" si="4">H81/I81</f>
        <v>0.8</v>
      </c>
      <c r="K81" s="18"/>
      <c r="L81" s="18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 t="s">
        <v>36</v>
      </c>
      <c r="B82" s="4"/>
      <c r="C82" s="4"/>
      <c r="D82" s="8"/>
      <c r="E82" s="4"/>
      <c r="F82" s="4"/>
      <c r="G82" s="18" t="s">
        <v>38</v>
      </c>
      <c r="H82" s="20">
        <v>9.5</v>
      </c>
      <c r="I82" s="20">
        <v>18.0</v>
      </c>
      <c r="J82" s="21">
        <f t="shared" si="4"/>
        <v>0.5277777778</v>
      </c>
      <c r="K82" s="18"/>
      <c r="L82" s="21">
        <f> 2*J81*J82 / (J81+J82)</f>
        <v>0.6359832636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 t="s">
        <v>39</v>
      </c>
      <c r="B83" s="4"/>
      <c r="C83" s="4"/>
      <c r="D83" s="8" t="s">
        <v>83</v>
      </c>
      <c r="E83" s="4"/>
      <c r="F83" s="4"/>
      <c r="G83" s="18"/>
      <c r="H83" s="18"/>
      <c r="I83" s="18"/>
      <c r="J83" s="18"/>
      <c r="K83" s="18"/>
      <c r="L83" s="18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" t="s">
        <v>41</v>
      </c>
      <c r="B84" s="4"/>
      <c r="C84" s="4"/>
      <c r="D84" s="8" t="s">
        <v>84</v>
      </c>
      <c r="E84" s="4"/>
      <c r="F84" s="4"/>
      <c r="G84" s="18" t="s">
        <v>43</v>
      </c>
      <c r="H84" s="18"/>
      <c r="I84" s="18"/>
      <c r="J84" s="18"/>
      <c r="K84" s="18"/>
      <c r="L84" s="18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 t="s">
        <v>44</v>
      </c>
      <c r="B85" s="4"/>
      <c r="C85" s="4"/>
      <c r="D85" s="8" t="s">
        <v>85</v>
      </c>
      <c r="E85" s="4"/>
      <c r="F85" s="4"/>
      <c r="G85" s="18" t="s">
        <v>35</v>
      </c>
      <c r="H85" s="20">
        <v>7.0</v>
      </c>
      <c r="I85" s="20">
        <v>13.0</v>
      </c>
      <c r="J85" s="21">
        <f t="shared" ref="J85:J86" si="5">H85/I85</f>
        <v>0.5384615385</v>
      </c>
      <c r="K85" s="18"/>
      <c r="L85" s="18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 t="s">
        <v>45</v>
      </c>
      <c r="B86" s="4"/>
      <c r="C86" s="4"/>
      <c r="D86" s="8" t="s">
        <v>86</v>
      </c>
      <c r="E86" s="4"/>
      <c r="F86" s="4"/>
      <c r="G86" s="18" t="s">
        <v>38</v>
      </c>
      <c r="H86" s="20">
        <v>1.0</v>
      </c>
      <c r="I86" s="21">
        <v>16.0</v>
      </c>
      <c r="J86" s="21">
        <f t="shared" si="5"/>
        <v>0.0625</v>
      </c>
      <c r="K86" s="18"/>
      <c r="L86" s="21">
        <f> 2*J85*J86 / (J85+J86)</f>
        <v>0.112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"/>
      <c r="B87" s="4"/>
      <c r="C87" s="4"/>
      <c r="D87" s="4" t="s">
        <v>87</v>
      </c>
      <c r="E87" s="4"/>
      <c r="F87" s="4"/>
      <c r="G87" s="18"/>
      <c r="H87" s="18"/>
      <c r="I87" s="18"/>
      <c r="J87" s="18"/>
      <c r="K87" s="18"/>
      <c r="L87" s="18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 t="s">
        <v>47</v>
      </c>
      <c r="B88" s="4"/>
      <c r="C88" s="4"/>
      <c r="D88" s="4" t="s">
        <v>88</v>
      </c>
      <c r="E88" s="4"/>
      <c r="F88" s="4"/>
      <c r="G88" s="18" t="s">
        <v>48</v>
      </c>
      <c r="H88" s="18"/>
      <c r="I88" s="18"/>
      <c r="J88" s="18"/>
      <c r="K88" s="18"/>
      <c r="L88" s="18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 t="s">
        <v>49</v>
      </c>
      <c r="B89" s="4"/>
      <c r="C89" s="4"/>
      <c r="D89" s="4" t="s">
        <v>89</v>
      </c>
      <c r="E89" s="4"/>
      <c r="F89" s="4"/>
      <c r="G89" s="18" t="s">
        <v>35</v>
      </c>
      <c r="H89" s="20">
        <v>0.5</v>
      </c>
      <c r="I89" s="20">
        <v>15.0</v>
      </c>
      <c r="J89" s="21">
        <f t="shared" ref="J89:J90" si="6">H89/I89</f>
        <v>0.03333333333</v>
      </c>
      <c r="K89" s="18"/>
      <c r="L89" s="18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" t="s">
        <v>50</v>
      </c>
      <c r="B90" s="4"/>
      <c r="C90" s="4"/>
      <c r="D90" s="4" t="s">
        <v>90</v>
      </c>
      <c r="E90" s="4"/>
      <c r="F90" s="4"/>
      <c r="G90" s="18" t="s">
        <v>38</v>
      </c>
      <c r="H90" s="20">
        <v>0.5</v>
      </c>
      <c r="I90" s="21">
        <v>20.0</v>
      </c>
      <c r="J90" s="21">
        <f t="shared" si="6"/>
        <v>0.025</v>
      </c>
      <c r="K90" s="18"/>
      <c r="L90" s="21">
        <f> 2*J89*J90 / (J89+J90)</f>
        <v>0.02857142857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 t="s">
        <v>52</v>
      </c>
      <c r="B91" s="4"/>
      <c r="C91" s="4"/>
      <c r="D91" s="4" t="s">
        <v>91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 t="s">
        <v>53</v>
      </c>
      <c r="B92" s="4"/>
      <c r="C92" s="4"/>
      <c r="D92" s="4" t="s">
        <v>92</v>
      </c>
      <c r="E92" s="4"/>
      <c r="F92" s="4"/>
      <c r="G92" s="4"/>
      <c r="H92" s="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 t="s">
        <v>54</v>
      </c>
      <c r="B93" s="4"/>
      <c r="C93" s="4"/>
      <c r="D93" s="4" t="s">
        <v>93</v>
      </c>
      <c r="E93" s="4"/>
      <c r="F93" s="4"/>
      <c r="G93" s="4"/>
      <c r="H93" s="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 t="s">
        <v>55</v>
      </c>
      <c r="B94" s="4"/>
      <c r="C94" s="4"/>
      <c r="D94" s="4" t="s">
        <v>94</v>
      </c>
      <c r="E94" s="4"/>
      <c r="F94" s="4"/>
      <c r="G94" s="4"/>
      <c r="H94" s="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 t="s">
        <v>56</v>
      </c>
      <c r="B95" s="4"/>
      <c r="C95" s="4"/>
      <c r="D95" s="4" t="s">
        <v>95</v>
      </c>
      <c r="E95" s="4"/>
      <c r="F95" s="4"/>
      <c r="G95" s="4"/>
      <c r="H95" s="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"/>
      <c r="B96" s="4"/>
      <c r="C96" s="4"/>
      <c r="D96" s="4"/>
      <c r="E96" s="4"/>
      <c r="F96" s="4"/>
      <c r="G96" s="4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" t="s">
        <v>57</v>
      </c>
      <c r="B97" s="4"/>
      <c r="C97" s="4"/>
      <c r="D97" s="4"/>
      <c r="E97" s="4"/>
      <c r="F97" s="4"/>
      <c r="G97" s="4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" t="s">
        <v>58</v>
      </c>
      <c r="B98" s="4"/>
      <c r="C98" s="4"/>
      <c r="D98" s="4"/>
      <c r="E98" s="4"/>
      <c r="F98" s="4"/>
      <c r="G98" s="4"/>
      <c r="H98" s="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" t="s">
        <v>60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 t="s">
        <v>62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 t="s">
        <v>63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" t="s">
        <v>0</v>
      </c>
      <c r="B109" s="2"/>
      <c r="C109" s="2"/>
      <c r="D109" s="3" t="s">
        <v>96</v>
      </c>
      <c r="E109" s="2"/>
      <c r="F109" s="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 t="s">
        <v>2</v>
      </c>
      <c r="B110" s="4"/>
      <c r="C110" s="4"/>
      <c r="D110" s="6" t="s">
        <v>2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 t="s">
        <v>3</v>
      </c>
      <c r="B111" s="4"/>
      <c r="C111" s="4"/>
      <c r="D111" s="6" t="s">
        <v>97</v>
      </c>
      <c r="E111" s="4"/>
      <c r="F111" s="4"/>
      <c r="G111" s="4"/>
      <c r="H111" s="4"/>
      <c r="I111" s="6" t="s">
        <v>98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 t="s">
        <v>99</v>
      </c>
      <c r="B112" s="4"/>
      <c r="C112" s="4"/>
      <c r="D112" s="6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/>
      <c r="B113" s="4"/>
      <c r="C113" s="4"/>
      <c r="D113" s="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 t="s">
        <v>6</v>
      </c>
      <c r="B114" s="4"/>
      <c r="C114" s="4"/>
      <c r="D114" s="8" t="s">
        <v>6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9" t="s">
        <v>7</v>
      </c>
      <c r="B115" s="10"/>
      <c r="C115" s="10"/>
      <c r="D115" s="11" t="s">
        <v>67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6" t="s">
        <v>100</v>
      </c>
      <c r="B116" s="4"/>
      <c r="C116" s="4"/>
      <c r="D116" s="6" t="s">
        <v>101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9" t="s">
        <v>10</v>
      </c>
      <c r="B117" s="10"/>
      <c r="C117" s="10"/>
      <c r="D117" s="25" t="s">
        <v>102</v>
      </c>
      <c r="E117" s="4"/>
      <c r="F117" s="4"/>
      <c r="G117" s="4"/>
      <c r="H117" s="4"/>
      <c r="I117" s="6" t="s">
        <v>98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/>
      <c r="B118" s="4"/>
      <c r="C118" s="4"/>
      <c r="D118" s="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9" t="s">
        <v>12</v>
      </c>
      <c r="B119" s="10"/>
      <c r="C119" s="10"/>
      <c r="D119" s="11" t="s">
        <v>12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 t="s">
        <v>14</v>
      </c>
      <c r="B120" s="4"/>
      <c r="C120" s="4"/>
      <c r="D120" s="8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6" t="s">
        <v>103</v>
      </c>
      <c r="B121" s="4"/>
      <c r="C121" s="4"/>
      <c r="D121" s="6" t="s">
        <v>104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6" t="s">
        <v>105</v>
      </c>
      <c r="B122" s="4"/>
      <c r="C122" s="4"/>
      <c r="D122" s="8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2" t="s">
        <v>18</v>
      </c>
      <c r="B123" s="4"/>
      <c r="C123" s="4"/>
      <c r="D123" s="6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2" t="s">
        <v>106</v>
      </c>
      <c r="B124" s="4"/>
      <c r="C124" s="4"/>
      <c r="D124" s="6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2" t="s">
        <v>20</v>
      </c>
      <c r="B125" s="4"/>
      <c r="C125" s="4"/>
      <c r="D125" s="6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2" t="s">
        <v>21</v>
      </c>
      <c r="B126" s="4"/>
      <c r="C126" s="4"/>
      <c r="D126" s="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2" t="s">
        <v>22</v>
      </c>
      <c r="B127" s="4"/>
      <c r="C127" s="4"/>
      <c r="D127" s="6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 t="s">
        <v>23</v>
      </c>
      <c r="B128" s="4"/>
      <c r="C128" s="4"/>
      <c r="D128" s="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9" t="s">
        <v>107</v>
      </c>
      <c r="B129" s="10"/>
      <c r="C129" s="10"/>
      <c r="D129" s="11" t="s">
        <v>24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 t="s">
        <v>25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6" t="s">
        <v>108</v>
      </c>
      <c r="B131" s="4"/>
      <c r="C131" s="4"/>
      <c r="D131" s="6" t="s">
        <v>109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/>
      <c r="B132" s="4"/>
      <c r="C132" s="4"/>
      <c r="D132" s="8" t="s">
        <v>77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6"/>
      <c r="B133" s="17"/>
      <c r="C133" s="17"/>
      <c r="D133" s="29" t="s">
        <v>28</v>
      </c>
      <c r="E133" s="17"/>
      <c r="F133" s="17"/>
      <c r="G133" s="18"/>
      <c r="H133" s="18"/>
      <c r="I133" s="18"/>
      <c r="J133" s="18"/>
      <c r="K133" s="18"/>
      <c r="L133" s="18" t="s">
        <v>29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2" t="s">
        <v>30</v>
      </c>
      <c r="B134" s="4"/>
      <c r="C134" s="4"/>
      <c r="D134" s="8" t="s">
        <v>82</v>
      </c>
      <c r="E134" s="4"/>
      <c r="F134" s="4"/>
      <c r="G134" s="18" t="s">
        <v>32</v>
      </c>
      <c r="H134" s="18"/>
      <c r="I134" s="18"/>
      <c r="J134" s="18"/>
      <c r="K134" s="18"/>
      <c r="L134" s="18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9" t="s">
        <v>33</v>
      </c>
      <c r="B135" s="4"/>
      <c r="C135" s="4"/>
      <c r="D135" s="30" t="s">
        <v>81</v>
      </c>
      <c r="E135" s="4"/>
      <c r="F135" s="4"/>
      <c r="G135" s="18" t="s">
        <v>35</v>
      </c>
      <c r="H135" s="20">
        <v>6.5</v>
      </c>
      <c r="I135" s="20">
        <v>9.0</v>
      </c>
      <c r="J135" s="21">
        <f t="shared" ref="J135:J136" si="7">H135/I135</f>
        <v>0.7222222222</v>
      </c>
      <c r="K135" s="18"/>
      <c r="L135" s="18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9" t="s">
        <v>36</v>
      </c>
      <c r="B136" s="4"/>
      <c r="C136" s="4"/>
      <c r="D136" s="11" t="s">
        <v>110</v>
      </c>
      <c r="E136" s="4"/>
      <c r="F136" s="4"/>
      <c r="G136" s="18" t="s">
        <v>38</v>
      </c>
      <c r="H136" s="20">
        <v>10.5</v>
      </c>
      <c r="I136" s="20">
        <v>18.0</v>
      </c>
      <c r="J136" s="21">
        <f t="shared" si="7"/>
        <v>0.5833333333</v>
      </c>
      <c r="K136" s="18"/>
      <c r="L136" s="21">
        <f> 2*J135*J136 / (J135+J136)</f>
        <v>0.6453900709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 t="s">
        <v>39</v>
      </c>
      <c r="B137" s="4"/>
      <c r="C137" s="4"/>
      <c r="D137" s="10" t="s">
        <v>111</v>
      </c>
      <c r="E137" s="4"/>
      <c r="F137" s="4"/>
      <c r="G137" s="18"/>
      <c r="H137" s="18"/>
      <c r="I137" s="18"/>
      <c r="J137" s="18"/>
      <c r="K137" s="18"/>
      <c r="L137" s="18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 t="s">
        <v>41</v>
      </c>
      <c r="B138" s="4"/>
      <c r="C138" s="4"/>
      <c r="D138" s="8" t="s">
        <v>112</v>
      </c>
      <c r="E138" s="4"/>
      <c r="F138" s="4"/>
      <c r="G138" s="18" t="s">
        <v>43</v>
      </c>
      <c r="H138" s="18"/>
      <c r="I138" s="18"/>
      <c r="J138" s="18"/>
      <c r="K138" s="18"/>
      <c r="L138" s="18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 t="s">
        <v>44</v>
      </c>
      <c r="B139" s="4"/>
      <c r="C139" s="4"/>
      <c r="D139" s="8" t="s">
        <v>113</v>
      </c>
      <c r="E139" s="4"/>
      <c r="F139" s="4"/>
      <c r="G139" s="18" t="s">
        <v>35</v>
      </c>
      <c r="H139" s="20">
        <v>6.0</v>
      </c>
      <c r="I139" s="20">
        <v>9.0</v>
      </c>
      <c r="J139" s="21">
        <f t="shared" ref="J139:J140" si="8">H139/I139</f>
        <v>0.6666666667</v>
      </c>
      <c r="K139" s="18"/>
      <c r="L139" s="18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 t="s">
        <v>45</v>
      </c>
      <c r="B140" s="4"/>
      <c r="C140" s="4"/>
      <c r="D140" s="8" t="s">
        <v>85</v>
      </c>
      <c r="E140" s="4"/>
      <c r="F140" s="4"/>
      <c r="G140" s="18" t="s">
        <v>38</v>
      </c>
      <c r="H140" s="20">
        <v>1.0</v>
      </c>
      <c r="I140" s="21">
        <v>16.0</v>
      </c>
      <c r="J140" s="21">
        <f t="shared" si="8"/>
        <v>0.0625</v>
      </c>
      <c r="K140" s="18"/>
      <c r="L140" s="21">
        <f> 2*J139*J140 / (J139+J140)</f>
        <v>0.1142857143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/>
      <c r="B141" s="4"/>
      <c r="C141" s="4"/>
      <c r="D141" s="4"/>
      <c r="E141" s="4"/>
      <c r="F141" s="4"/>
      <c r="G141" s="18"/>
      <c r="H141" s="18"/>
      <c r="I141" s="18"/>
      <c r="J141" s="18"/>
      <c r="K141" s="18"/>
      <c r="L141" s="18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 t="s">
        <v>47</v>
      </c>
      <c r="B142" s="4"/>
      <c r="C142" s="4"/>
      <c r="D142" s="8" t="s">
        <v>86</v>
      </c>
      <c r="E142" s="4"/>
      <c r="F142" s="4"/>
      <c r="G142" s="18" t="s">
        <v>48</v>
      </c>
      <c r="H142" s="18"/>
      <c r="I142" s="18"/>
      <c r="J142" s="18"/>
      <c r="K142" s="18"/>
      <c r="L142" s="18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 t="s">
        <v>49</v>
      </c>
      <c r="B143" s="4"/>
      <c r="C143" s="4"/>
      <c r="D143" s="8" t="s">
        <v>114</v>
      </c>
      <c r="E143" s="4"/>
      <c r="F143" s="4"/>
      <c r="G143" s="18" t="s">
        <v>35</v>
      </c>
      <c r="H143" s="20">
        <v>3.5</v>
      </c>
      <c r="I143" s="20">
        <v>18.0</v>
      </c>
      <c r="J143" s="21">
        <f t="shared" ref="J143:J144" si="9">H143/I143</f>
        <v>0.1944444444</v>
      </c>
      <c r="K143" s="18"/>
      <c r="L143" s="18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 t="s">
        <v>50</v>
      </c>
      <c r="B144" s="4"/>
      <c r="C144" s="4"/>
      <c r="D144" s="4" t="s">
        <v>115</v>
      </c>
      <c r="E144" s="4"/>
      <c r="F144" s="4"/>
      <c r="G144" s="18" t="s">
        <v>38</v>
      </c>
      <c r="H144" s="20">
        <v>3.5</v>
      </c>
      <c r="I144" s="21">
        <v>20.0</v>
      </c>
      <c r="J144" s="21">
        <f t="shared" si="9"/>
        <v>0.175</v>
      </c>
      <c r="K144" s="18"/>
      <c r="L144" s="21">
        <f> 2*J143*J144 / (J143+J144)</f>
        <v>0.1842105263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 t="s">
        <v>52</v>
      </c>
      <c r="B145" s="4"/>
      <c r="C145" s="4"/>
      <c r="D145" s="4" t="s">
        <v>116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" t="s">
        <v>53</v>
      </c>
      <c r="B146" s="4"/>
      <c r="C146" s="4"/>
      <c r="D146" s="4" t="s">
        <v>117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" t="s">
        <v>54</v>
      </c>
      <c r="B147" s="4"/>
      <c r="C147" s="4"/>
      <c r="D147" s="4" t="s">
        <v>118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" t="s">
        <v>55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 t="s">
        <v>56</v>
      </c>
      <c r="B149" s="4"/>
      <c r="C149" s="4"/>
      <c r="D149" s="31" t="s">
        <v>119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"/>
      <c r="B150" s="4"/>
      <c r="C150" s="4"/>
      <c r="D150" s="23" t="s">
        <v>120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" t="s">
        <v>57</v>
      </c>
      <c r="B151" s="4"/>
      <c r="C151" s="4"/>
      <c r="D151" s="4" t="s">
        <v>121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32" t="s">
        <v>58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2" t="s">
        <v>60</v>
      </c>
      <c r="B153" s="4"/>
      <c r="C153" s="4"/>
      <c r="D153" s="4" t="s">
        <v>51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 t="s">
        <v>62</v>
      </c>
      <c r="B154" s="4"/>
      <c r="C154" s="4"/>
      <c r="D154" s="4" t="s">
        <v>122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" t="s">
        <v>63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" t="s">
        <v>0</v>
      </c>
      <c r="B167" s="2"/>
      <c r="C167" s="2"/>
      <c r="D167" s="3" t="s">
        <v>123</v>
      </c>
      <c r="E167" s="2"/>
      <c r="F167" s="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" t="s">
        <v>2</v>
      </c>
      <c r="B168" s="4"/>
      <c r="C168" s="4"/>
      <c r="D168" s="6" t="s">
        <v>2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" t="s">
        <v>3</v>
      </c>
      <c r="B169" s="4"/>
      <c r="C169" s="4"/>
      <c r="D169" s="33" t="s">
        <v>124</v>
      </c>
      <c r="E169" s="4"/>
      <c r="F169" s="4"/>
      <c r="G169" s="4"/>
      <c r="H169" s="4"/>
      <c r="I169" s="6">
        <v>5.0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" t="s">
        <v>125</v>
      </c>
      <c r="B170" s="4"/>
      <c r="C170" s="4"/>
      <c r="D170" s="6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/>
      <c r="B171" s="4"/>
      <c r="C171" s="4"/>
      <c r="D171" s="6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 t="s">
        <v>6</v>
      </c>
      <c r="B172" s="4"/>
      <c r="C172" s="4"/>
      <c r="D172" s="8" t="s">
        <v>6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34" t="s">
        <v>7</v>
      </c>
      <c r="B173" s="35"/>
      <c r="C173" s="35"/>
      <c r="D173" s="36" t="s">
        <v>67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6" t="s">
        <v>126</v>
      </c>
      <c r="B174" s="4"/>
      <c r="C174" s="4"/>
      <c r="D174" s="6" t="s">
        <v>127</v>
      </c>
      <c r="E174" s="4"/>
      <c r="F174" s="4"/>
      <c r="G174" s="4"/>
      <c r="H174" s="4"/>
      <c r="I174" s="6">
        <v>2.0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9" t="s">
        <v>10</v>
      </c>
      <c r="B175" s="4"/>
      <c r="C175" s="4"/>
      <c r="D175" s="6" t="s">
        <v>128</v>
      </c>
      <c r="E175" s="4"/>
      <c r="F175" s="4"/>
      <c r="G175" s="4"/>
      <c r="H175" s="4"/>
      <c r="I175" s="6">
        <v>2.0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/>
      <c r="B176" s="4"/>
      <c r="C176" s="4"/>
      <c r="D176" s="8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9" t="s">
        <v>12</v>
      </c>
      <c r="B177" s="10"/>
      <c r="C177" s="10"/>
      <c r="D177" s="10" t="s">
        <v>12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" t="s">
        <v>14</v>
      </c>
      <c r="B178" s="4"/>
      <c r="C178" s="4"/>
      <c r="D178" s="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9" t="s">
        <v>129</v>
      </c>
      <c r="B179" s="10"/>
      <c r="C179" s="10"/>
      <c r="D179" s="37" t="s">
        <v>130</v>
      </c>
      <c r="E179" s="4"/>
      <c r="F179" s="4"/>
      <c r="G179" s="4"/>
      <c r="H179" s="4"/>
      <c r="I179" s="6">
        <v>2.0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6" t="s">
        <v>131</v>
      </c>
      <c r="B180" s="4"/>
      <c r="C180" s="4"/>
      <c r="D180" s="38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2" t="s">
        <v>18</v>
      </c>
      <c r="B181" s="4"/>
      <c r="C181" s="4"/>
      <c r="D181" s="39" t="s">
        <v>132</v>
      </c>
      <c r="E181" s="4"/>
      <c r="F181" s="4"/>
      <c r="G181" s="4"/>
      <c r="H181" s="4"/>
      <c r="I181" s="6">
        <v>1.0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2" t="s">
        <v>133</v>
      </c>
      <c r="B182" s="4"/>
      <c r="C182" s="4"/>
      <c r="D182" s="6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2" t="s">
        <v>20</v>
      </c>
      <c r="B183" s="4"/>
      <c r="C183" s="4"/>
      <c r="D183" s="6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2" t="s">
        <v>21</v>
      </c>
      <c r="B184" s="4"/>
      <c r="C184" s="4"/>
      <c r="D184" s="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2" t="s">
        <v>22</v>
      </c>
      <c r="B185" s="4"/>
      <c r="C185" s="4"/>
      <c r="D185" s="6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 t="s">
        <v>23</v>
      </c>
      <c r="B186" s="4"/>
      <c r="C186" s="4"/>
      <c r="D186" s="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0" t="s">
        <v>24</v>
      </c>
      <c r="B187" s="4"/>
      <c r="C187" s="4"/>
      <c r="D187" s="6" t="s">
        <v>134</v>
      </c>
      <c r="E187" s="4"/>
      <c r="F187" s="4"/>
      <c r="G187" s="4"/>
      <c r="H187" s="4"/>
      <c r="I187" s="6">
        <v>1.0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 t="s">
        <v>25</v>
      </c>
      <c r="B188" s="4"/>
      <c r="C188" s="4"/>
      <c r="D188" s="6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6" t="s">
        <v>135</v>
      </c>
      <c r="B189" s="4"/>
      <c r="C189" s="4"/>
      <c r="D189" s="6" t="s">
        <v>136</v>
      </c>
      <c r="E189" s="4"/>
      <c r="F189" s="4"/>
      <c r="G189" s="4"/>
      <c r="H189" s="4"/>
      <c r="I189" s="6">
        <v>1.0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/>
      <c r="B190" s="4"/>
      <c r="C190" s="4"/>
      <c r="D190" s="8" t="s">
        <v>77</v>
      </c>
      <c r="E190" s="4"/>
      <c r="F190" s="4"/>
      <c r="G190" s="4"/>
      <c r="H190" s="4"/>
      <c r="I190" s="4">
        <f>SUM(I169:I189)</f>
        <v>14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6"/>
      <c r="B191" s="17"/>
      <c r="C191" s="17"/>
      <c r="D191" s="29" t="s">
        <v>28</v>
      </c>
      <c r="E191" s="17"/>
      <c r="F191" s="17"/>
      <c r="G191" s="18"/>
      <c r="H191" s="18"/>
      <c r="I191" s="18"/>
      <c r="J191" s="18"/>
      <c r="K191" s="18"/>
      <c r="L191" s="18" t="s">
        <v>29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9" t="s">
        <v>30</v>
      </c>
      <c r="B192" s="10"/>
      <c r="C192" s="10"/>
      <c r="D192" s="11" t="s">
        <v>137</v>
      </c>
      <c r="E192" s="4"/>
      <c r="F192" s="4"/>
      <c r="G192" s="18" t="s">
        <v>32</v>
      </c>
      <c r="H192" s="18"/>
      <c r="I192" s="18"/>
      <c r="J192" s="18"/>
      <c r="K192" s="18"/>
      <c r="L192" s="18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9" t="s">
        <v>33</v>
      </c>
      <c r="B193" s="4"/>
      <c r="C193" s="4"/>
      <c r="D193" s="8" t="s">
        <v>138</v>
      </c>
      <c r="E193" s="4"/>
      <c r="F193" s="4"/>
      <c r="G193" s="18" t="s">
        <v>35</v>
      </c>
      <c r="H193" s="20">
        <v>8.5</v>
      </c>
      <c r="I193" s="20">
        <v>10.0</v>
      </c>
      <c r="J193" s="21">
        <f t="shared" ref="J193:J194" si="10">H193/I193</f>
        <v>0.85</v>
      </c>
      <c r="K193" s="18"/>
      <c r="L193" s="18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9" t="s">
        <v>36</v>
      </c>
      <c r="B194" s="4"/>
      <c r="C194" s="4"/>
      <c r="D194" s="8" t="s">
        <v>139</v>
      </c>
      <c r="E194" s="4"/>
      <c r="F194" s="4"/>
      <c r="G194" s="18" t="s">
        <v>38</v>
      </c>
      <c r="H194" s="20">
        <v>10.5</v>
      </c>
      <c r="I194" s="20">
        <v>18.0</v>
      </c>
      <c r="J194" s="21">
        <f t="shared" si="10"/>
        <v>0.5833333333</v>
      </c>
      <c r="K194" s="18"/>
      <c r="L194" s="21">
        <f> 2*J193*J194 / (J193+J194)</f>
        <v>0.6918604651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 t="s">
        <v>39</v>
      </c>
      <c r="B195" s="4"/>
      <c r="C195" s="4"/>
      <c r="D195" s="4" t="s">
        <v>112</v>
      </c>
      <c r="E195" s="4"/>
      <c r="F195" s="4"/>
      <c r="G195" s="18"/>
      <c r="H195" s="18"/>
      <c r="I195" s="18"/>
      <c r="J195" s="18"/>
      <c r="K195" s="18"/>
      <c r="L195" s="18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 t="s">
        <v>41</v>
      </c>
      <c r="B196" s="4"/>
      <c r="C196" s="4"/>
      <c r="D196" s="8" t="s">
        <v>113</v>
      </c>
      <c r="E196" s="4"/>
      <c r="F196" s="4"/>
      <c r="G196" s="18" t="s">
        <v>43</v>
      </c>
      <c r="H196" s="18"/>
      <c r="I196" s="18"/>
      <c r="J196" s="18"/>
      <c r="K196" s="18"/>
      <c r="L196" s="18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 t="s">
        <v>44</v>
      </c>
      <c r="B197" s="4"/>
      <c r="C197" s="4"/>
      <c r="D197" s="8" t="s">
        <v>140</v>
      </c>
      <c r="E197" s="4"/>
      <c r="F197" s="4"/>
      <c r="G197" s="18" t="s">
        <v>35</v>
      </c>
      <c r="H197" s="20">
        <v>9.0</v>
      </c>
      <c r="I197" s="20">
        <v>14.0</v>
      </c>
      <c r="J197" s="21">
        <f t="shared" ref="J197:J198" si="11">H197/I197</f>
        <v>0.6428571429</v>
      </c>
      <c r="K197" s="18"/>
      <c r="L197" s="18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 t="s">
        <v>45</v>
      </c>
      <c r="B198" s="4"/>
      <c r="C198" s="4"/>
      <c r="D198" s="8" t="s">
        <v>141</v>
      </c>
      <c r="E198" s="4"/>
      <c r="F198" s="4"/>
      <c r="G198" s="18" t="s">
        <v>38</v>
      </c>
      <c r="H198" s="20">
        <v>3.0</v>
      </c>
      <c r="I198" s="21">
        <v>16.0</v>
      </c>
      <c r="J198" s="21">
        <f t="shared" si="11"/>
        <v>0.1875</v>
      </c>
      <c r="K198" s="18"/>
      <c r="L198" s="21">
        <f> 2*J197*J198 / (J197+J198)</f>
        <v>0.2903225806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/>
      <c r="B199" s="4"/>
      <c r="C199" s="4"/>
      <c r="D199" s="4"/>
      <c r="E199" s="4"/>
      <c r="F199" s="4"/>
      <c r="G199" s="18"/>
      <c r="H199" s="18"/>
      <c r="I199" s="18"/>
      <c r="J199" s="18"/>
      <c r="K199" s="18"/>
      <c r="L199" s="18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" t="s">
        <v>47</v>
      </c>
      <c r="B200" s="4"/>
      <c r="C200" s="4"/>
      <c r="D200" s="11" t="s">
        <v>142</v>
      </c>
      <c r="E200" s="4"/>
      <c r="F200" s="4"/>
      <c r="G200" s="18" t="s">
        <v>48</v>
      </c>
      <c r="H200" s="18"/>
      <c r="I200" s="18"/>
      <c r="J200" s="18"/>
      <c r="K200" s="18"/>
      <c r="L200" s="18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 t="s">
        <v>49</v>
      </c>
      <c r="B201" s="4"/>
      <c r="C201" s="4"/>
      <c r="D201" s="10" t="s">
        <v>143</v>
      </c>
      <c r="E201" s="4"/>
      <c r="F201" s="4"/>
      <c r="G201" s="18" t="s">
        <v>35</v>
      </c>
      <c r="H201" s="20">
        <v>4.0</v>
      </c>
      <c r="I201" s="20">
        <v>16.0</v>
      </c>
      <c r="J201" s="21">
        <f t="shared" ref="J201:J202" si="12">H201/I201</f>
        <v>0.25</v>
      </c>
      <c r="K201" s="18"/>
      <c r="L201" s="1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" t="s">
        <v>50</v>
      </c>
      <c r="B202" s="4"/>
      <c r="C202" s="4"/>
      <c r="D202" s="4" t="s">
        <v>144</v>
      </c>
      <c r="E202" s="4"/>
      <c r="F202" s="4"/>
      <c r="G202" s="18" t="s">
        <v>38</v>
      </c>
      <c r="H202" s="20">
        <v>4.0</v>
      </c>
      <c r="I202" s="21">
        <v>20.0</v>
      </c>
      <c r="J202" s="21">
        <f t="shared" si="12"/>
        <v>0.2</v>
      </c>
      <c r="K202" s="18"/>
      <c r="L202" s="21">
        <f> 2*J201*J202 / (J201+J202)</f>
        <v>0.2222222222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 t="s">
        <v>52</v>
      </c>
      <c r="B203" s="4"/>
      <c r="C203" s="4"/>
      <c r="D203" s="41" t="s">
        <v>145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" t="s">
        <v>53</v>
      </c>
      <c r="B204" s="4"/>
      <c r="C204" s="4"/>
      <c r="D204" s="41" t="s">
        <v>146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" t="s">
        <v>54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" t="s">
        <v>55</v>
      </c>
      <c r="B206" s="4"/>
      <c r="C206" s="4"/>
      <c r="D206" s="23" t="s">
        <v>147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" t="s">
        <v>56</v>
      </c>
      <c r="B207" s="4"/>
      <c r="C207" s="4"/>
      <c r="D207" s="4" t="s">
        <v>148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"/>
      <c r="B208" s="4"/>
      <c r="C208" s="4"/>
      <c r="D208" s="23" t="s">
        <v>149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" t="s">
        <v>57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2" t="s">
        <v>58</v>
      </c>
      <c r="B210" s="4"/>
      <c r="C210" s="4"/>
      <c r="D210" s="4" t="s">
        <v>150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2" t="s">
        <v>60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" t="s">
        <v>62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" t="s">
        <v>63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" t="s">
        <v>0</v>
      </c>
      <c r="B220" s="2"/>
      <c r="C220" s="2"/>
      <c r="D220" s="3" t="s">
        <v>151</v>
      </c>
      <c r="E220" s="2"/>
      <c r="F220" s="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" t="s">
        <v>2</v>
      </c>
      <c r="B221" s="4"/>
      <c r="C221" s="4"/>
      <c r="D221" s="6" t="s">
        <v>2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" t="s">
        <v>3</v>
      </c>
      <c r="B222" s="4"/>
      <c r="C222" s="4"/>
      <c r="D222" s="33" t="s">
        <v>152</v>
      </c>
      <c r="E222" s="4"/>
      <c r="F222" s="4"/>
      <c r="G222" s="4"/>
      <c r="H222" s="4"/>
      <c r="I222" s="6">
        <v>5.0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" t="s">
        <v>153</v>
      </c>
      <c r="B223" s="4"/>
      <c r="C223" s="4"/>
      <c r="D223" s="6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"/>
      <c r="B224" s="4"/>
      <c r="C224" s="4"/>
      <c r="D224" s="6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" t="s">
        <v>6</v>
      </c>
      <c r="B225" s="4"/>
      <c r="C225" s="4"/>
      <c r="D225" s="8" t="s">
        <v>6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9" t="s">
        <v>7</v>
      </c>
      <c r="B226" s="10"/>
      <c r="C226" s="10"/>
      <c r="D226" s="11" t="s">
        <v>7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6" t="s">
        <v>154</v>
      </c>
      <c r="B227" s="4"/>
      <c r="C227" s="4"/>
      <c r="D227" s="6" t="s">
        <v>155</v>
      </c>
      <c r="E227" s="4"/>
      <c r="F227" s="4"/>
      <c r="G227" s="4"/>
      <c r="H227" s="4"/>
      <c r="I227" s="6">
        <v>5.0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0" t="s">
        <v>10</v>
      </c>
      <c r="B228" s="4"/>
      <c r="C228" s="4"/>
      <c r="D228" s="6" t="s">
        <v>156</v>
      </c>
      <c r="E228" s="4"/>
      <c r="F228" s="4"/>
      <c r="G228" s="4"/>
      <c r="H228" s="4"/>
      <c r="I228" s="6">
        <v>2.0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"/>
      <c r="B229" s="4"/>
      <c r="C229" s="4"/>
      <c r="D229" s="8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9" t="s">
        <v>12</v>
      </c>
      <c r="B230" s="4"/>
      <c r="C230" s="4"/>
      <c r="D230" s="6" t="s">
        <v>157</v>
      </c>
      <c r="E230" s="4"/>
      <c r="F230" s="4"/>
      <c r="G230" s="4"/>
      <c r="H230" s="4"/>
      <c r="I230" s="6">
        <v>1.0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" t="s">
        <v>14</v>
      </c>
      <c r="B231" s="4"/>
      <c r="C231" s="4"/>
      <c r="D231" s="8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0" t="s">
        <v>158</v>
      </c>
      <c r="B232" s="4"/>
      <c r="C232" s="4"/>
      <c r="D232" s="6" t="s">
        <v>159</v>
      </c>
      <c r="E232" s="4"/>
      <c r="F232" s="4"/>
      <c r="G232" s="4"/>
      <c r="H232" s="4"/>
      <c r="I232" s="6">
        <v>3.0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6" t="s">
        <v>160</v>
      </c>
      <c r="B233" s="4"/>
      <c r="C233" s="4"/>
      <c r="D233" s="8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2" t="s">
        <v>18</v>
      </c>
      <c r="B234" s="4"/>
      <c r="C234" s="4"/>
      <c r="D234" s="6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2" t="s">
        <v>161</v>
      </c>
      <c r="B235" s="4"/>
      <c r="C235" s="4"/>
      <c r="D235" s="6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2" t="s">
        <v>20</v>
      </c>
      <c r="B236" s="4"/>
      <c r="C236" s="4"/>
      <c r="D236" s="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2" t="s">
        <v>21</v>
      </c>
      <c r="B237" s="4"/>
      <c r="C237" s="4"/>
      <c r="D237" s="6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2" t="s">
        <v>22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" t="s">
        <v>23</v>
      </c>
      <c r="B239" s="4"/>
      <c r="C239" s="4"/>
      <c r="D239" s="8" t="s">
        <v>162</v>
      </c>
      <c r="E239" s="4"/>
      <c r="F239" s="4"/>
      <c r="G239" s="4"/>
      <c r="H239" s="4"/>
      <c r="I239" s="6">
        <v>2.0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" t="s">
        <v>163</v>
      </c>
      <c r="B240" s="4"/>
      <c r="C240" s="4"/>
      <c r="D240" s="6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" t="s">
        <v>25</v>
      </c>
      <c r="B241" s="4"/>
      <c r="C241" s="4"/>
      <c r="D241" s="6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6" t="s">
        <v>164</v>
      </c>
      <c r="B242" s="4"/>
      <c r="C242" s="4"/>
      <c r="D242" s="6" t="s">
        <v>165</v>
      </c>
      <c r="E242" s="4"/>
      <c r="F242" s="4"/>
      <c r="G242" s="4"/>
      <c r="H242" s="4"/>
      <c r="I242" s="6">
        <v>3.0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"/>
      <c r="B243" s="4"/>
      <c r="C243" s="4"/>
      <c r="D243" s="8" t="s">
        <v>77</v>
      </c>
      <c r="E243" s="4"/>
      <c r="F243" s="4"/>
      <c r="G243" s="4"/>
      <c r="H243" s="4"/>
      <c r="I243" s="4">
        <f>sum(I222:I242)</f>
        <v>21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6"/>
      <c r="B244" s="17"/>
      <c r="C244" s="17"/>
      <c r="D244" s="29" t="s">
        <v>28</v>
      </c>
      <c r="E244" s="17"/>
      <c r="F244" s="17"/>
      <c r="G244" s="18"/>
      <c r="H244" s="18"/>
      <c r="I244" s="18"/>
      <c r="J244" s="18"/>
      <c r="K244" s="18"/>
      <c r="L244" s="18" t="s">
        <v>29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2" t="s">
        <v>30</v>
      </c>
      <c r="B245" s="4"/>
      <c r="C245" s="4"/>
      <c r="D245" s="8" t="s">
        <v>166</v>
      </c>
      <c r="E245" s="4"/>
      <c r="F245" s="4"/>
      <c r="G245" s="18" t="s">
        <v>32</v>
      </c>
      <c r="H245" s="18"/>
      <c r="I245" s="18"/>
      <c r="J245" s="18"/>
      <c r="K245" s="18"/>
      <c r="L245" s="18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" t="s">
        <v>33</v>
      </c>
      <c r="B246" s="4"/>
      <c r="C246" s="4"/>
      <c r="D246" s="23" t="s">
        <v>167</v>
      </c>
      <c r="E246" s="4"/>
      <c r="F246" s="4"/>
      <c r="G246" s="18" t="s">
        <v>35</v>
      </c>
      <c r="H246" s="20">
        <v>7.0</v>
      </c>
      <c r="I246" s="20">
        <v>9.0</v>
      </c>
      <c r="J246" s="21">
        <f t="shared" ref="J246:J247" si="13">H246/I246</f>
        <v>0.7777777778</v>
      </c>
      <c r="K246" s="18"/>
      <c r="L246" s="18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" t="s">
        <v>36</v>
      </c>
      <c r="B247" s="4"/>
      <c r="C247" s="4"/>
      <c r="D247" s="4" t="s">
        <v>168</v>
      </c>
      <c r="E247" s="4"/>
      <c r="F247" s="4"/>
      <c r="G247" s="18" t="s">
        <v>38</v>
      </c>
      <c r="H247" s="20">
        <v>9.5</v>
      </c>
      <c r="I247" s="20">
        <v>18.0</v>
      </c>
      <c r="J247" s="21">
        <f t="shared" si="13"/>
        <v>0.5277777778</v>
      </c>
      <c r="K247" s="18"/>
      <c r="L247" s="21">
        <f> 2*J246*J247 / (J246+J247)</f>
        <v>0.6288416076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" t="s">
        <v>39</v>
      </c>
      <c r="B248" s="4"/>
      <c r="C248" s="4"/>
      <c r="D248" s="4" t="s">
        <v>42</v>
      </c>
      <c r="E248" s="4"/>
      <c r="F248" s="4"/>
      <c r="G248" s="18"/>
      <c r="H248" s="18"/>
      <c r="I248" s="18"/>
      <c r="J248" s="18"/>
      <c r="K248" s="18"/>
      <c r="L248" s="18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" t="s">
        <v>41</v>
      </c>
      <c r="B249" s="4"/>
      <c r="C249" s="4"/>
      <c r="D249" s="4"/>
      <c r="E249" s="4"/>
      <c r="F249" s="4"/>
      <c r="G249" s="18" t="s">
        <v>43</v>
      </c>
      <c r="H249" s="18"/>
      <c r="I249" s="18"/>
      <c r="J249" s="18"/>
      <c r="K249" s="18"/>
      <c r="L249" s="18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" t="s">
        <v>44</v>
      </c>
      <c r="B250" s="4"/>
      <c r="C250" s="4"/>
      <c r="D250" s="4" t="s">
        <v>169</v>
      </c>
      <c r="E250" s="4"/>
      <c r="F250" s="4"/>
      <c r="G250" s="18" t="s">
        <v>35</v>
      </c>
      <c r="H250" s="20">
        <v>9.0</v>
      </c>
      <c r="I250" s="20">
        <v>21.0</v>
      </c>
      <c r="J250" s="21">
        <f t="shared" ref="J250:J251" si="14">H250/I250</f>
        <v>0.4285714286</v>
      </c>
      <c r="K250" s="18"/>
      <c r="L250" s="18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" t="s">
        <v>45</v>
      </c>
      <c r="B251" s="4"/>
      <c r="C251" s="4"/>
      <c r="D251" s="4" t="s">
        <v>170</v>
      </c>
      <c r="E251" s="4"/>
      <c r="F251" s="4"/>
      <c r="G251" s="18" t="s">
        <v>38</v>
      </c>
      <c r="H251" s="20">
        <v>4.0</v>
      </c>
      <c r="I251" s="21">
        <v>16.0</v>
      </c>
      <c r="J251" s="21">
        <f t="shared" si="14"/>
        <v>0.25</v>
      </c>
      <c r="K251" s="18"/>
      <c r="L251" s="21">
        <f> 2*J250*J251 / (J250+J251)</f>
        <v>0.3157894737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"/>
      <c r="B252" s="4"/>
      <c r="C252" s="4"/>
      <c r="D252" s="4" t="s">
        <v>171</v>
      </c>
      <c r="E252" s="4"/>
      <c r="F252" s="4"/>
      <c r="G252" s="18"/>
      <c r="H252" s="18"/>
      <c r="I252" s="18"/>
      <c r="J252" s="18"/>
      <c r="K252" s="18"/>
      <c r="L252" s="18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" t="s">
        <v>47</v>
      </c>
      <c r="B253" s="4"/>
      <c r="C253" s="4"/>
      <c r="D253" s="4" t="s">
        <v>172</v>
      </c>
      <c r="E253" s="4"/>
      <c r="F253" s="4"/>
      <c r="G253" s="18" t="s">
        <v>48</v>
      </c>
      <c r="H253" s="18"/>
      <c r="I253" s="18"/>
      <c r="J253" s="18"/>
      <c r="K253" s="18"/>
      <c r="L253" s="18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" t="s">
        <v>49</v>
      </c>
      <c r="B254" s="4"/>
      <c r="C254" s="4"/>
      <c r="D254" s="4"/>
      <c r="E254" s="4"/>
      <c r="F254" s="4"/>
      <c r="G254" s="18" t="s">
        <v>35</v>
      </c>
      <c r="H254" s="20">
        <v>1.0</v>
      </c>
      <c r="I254" s="20">
        <v>10.0</v>
      </c>
      <c r="J254" s="21">
        <f t="shared" ref="J254:J255" si="15">H254/I254</f>
        <v>0.1</v>
      </c>
      <c r="K254" s="18"/>
      <c r="L254" s="18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" t="s">
        <v>50</v>
      </c>
      <c r="B255" s="4"/>
      <c r="C255" s="4"/>
      <c r="D255" s="31" t="s">
        <v>173</v>
      </c>
      <c r="E255" s="4"/>
      <c r="F255" s="4"/>
      <c r="G255" s="18" t="s">
        <v>38</v>
      </c>
      <c r="H255" s="20">
        <v>1.0</v>
      </c>
      <c r="I255" s="21">
        <v>20.0</v>
      </c>
      <c r="J255" s="21">
        <f t="shared" si="15"/>
        <v>0.05</v>
      </c>
      <c r="K255" s="18"/>
      <c r="L255" s="21">
        <f> 2*J254*J255 / (J254+J255)</f>
        <v>0.06666666667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" t="s">
        <v>52</v>
      </c>
      <c r="B256" s="4"/>
      <c r="C256" s="4"/>
      <c r="D256" s="4" t="s">
        <v>174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" t="s">
        <v>53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" t="s">
        <v>54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" t="s">
        <v>55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" t="s">
        <v>56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" t="s">
        <v>57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32" t="s">
        <v>58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 t="s">
        <v>60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" t="s">
        <v>62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 t="s">
        <v>63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13"/>
    <col customWidth="1" min="2" max="2" width="8.63"/>
    <col customWidth="1" min="3" max="3" width="7.88"/>
    <col customWidth="1" min="4" max="4" width="45.5"/>
  </cols>
  <sheetData>
    <row r="1">
      <c r="A1" s="18" t="s">
        <v>0</v>
      </c>
    </row>
    <row r="2">
      <c r="A2" s="43" t="s">
        <v>2</v>
      </c>
      <c r="D2" s="44" t="s">
        <v>2</v>
      </c>
    </row>
    <row r="3">
      <c r="A3" s="43" t="s">
        <v>3</v>
      </c>
      <c r="F3" s="6"/>
    </row>
    <row r="4">
      <c r="A4" s="43" t="s">
        <v>175</v>
      </c>
      <c r="C4" s="45">
        <v>5.0</v>
      </c>
      <c r="D4" s="33" t="s">
        <v>176</v>
      </c>
      <c r="F4" s="6"/>
    </row>
    <row r="5">
      <c r="A5" s="43"/>
      <c r="D5" s="44"/>
      <c r="E5" s="6"/>
      <c r="F5" s="6"/>
    </row>
    <row r="6">
      <c r="A6" s="46" t="s">
        <v>6</v>
      </c>
      <c r="D6" s="41" t="s">
        <v>6</v>
      </c>
      <c r="E6" s="6"/>
      <c r="F6" s="8"/>
    </row>
    <row r="7">
      <c r="A7" s="9" t="s">
        <v>7</v>
      </c>
      <c r="B7" s="10"/>
      <c r="C7" s="10"/>
      <c r="D7" s="10" t="s">
        <v>7</v>
      </c>
      <c r="E7" s="8"/>
      <c r="F7" s="11"/>
    </row>
    <row r="8">
      <c r="A8" s="47" t="s">
        <v>177</v>
      </c>
      <c r="C8" s="45">
        <v>9.0</v>
      </c>
      <c r="D8" s="45" t="s">
        <v>178</v>
      </c>
      <c r="E8" s="11"/>
      <c r="F8" s="6"/>
    </row>
    <row r="9">
      <c r="A9" s="13" t="s">
        <v>10</v>
      </c>
      <c r="C9" s="45">
        <v>3.0</v>
      </c>
      <c r="D9" s="45" t="s">
        <v>179</v>
      </c>
      <c r="E9" s="6"/>
      <c r="F9" s="11"/>
    </row>
    <row r="10">
      <c r="A10" s="13" t="s">
        <v>12</v>
      </c>
      <c r="C10" s="45">
        <v>1.0</v>
      </c>
      <c r="D10" s="45" t="s">
        <v>180</v>
      </c>
      <c r="E10" s="11"/>
      <c r="F10" s="8"/>
      <c r="G10" s="48"/>
    </row>
    <row r="11">
      <c r="A11" s="46" t="s">
        <v>14</v>
      </c>
      <c r="E11" s="8"/>
      <c r="F11" s="11"/>
    </row>
    <row r="12">
      <c r="A12" s="13" t="s">
        <v>181</v>
      </c>
      <c r="C12" s="45">
        <v>5.0</v>
      </c>
      <c r="D12" s="45" t="s">
        <v>182</v>
      </c>
      <c r="E12" s="11"/>
      <c r="F12" s="8"/>
    </row>
    <row r="13">
      <c r="A13" s="49" t="s">
        <v>183</v>
      </c>
      <c r="C13" s="45">
        <v>1.0</v>
      </c>
      <c r="D13" s="39" t="s">
        <v>132</v>
      </c>
      <c r="E13" s="6"/>
      <c r="F13" s="6"/>
    </row>
    <row r="14">
      <c r="A14" s="50" t="s">
        <v>18</v>
      </c>
      <c r="D14" s="44"/>
      <c r="E14" s="27"/>
      <c r="F14" s="8"/>
    </row>
    <row r="15">
      <c r="A15" s="50" t="s">
        <v>184</v>
      </c>
      <c r="D15" s="44"/>
      <c r="E15" s="28"/>
      <c r="F15" s="6"/>
    </row>
    <row r="16">
      <c r="A16" s="50" t="s">
        <v>20</v>
      </c>
      <c r="D16" s="44"/>
      <c r="E16" s="4"/>
      <c r="F16" s="6"/>
    </row>
    <row r="17">
      <c r="A17" s="50" t="s">
        <v>21</v>
      </c>
      <c r="C17" s="45">
        <v>2.0</v>
      </c>
      <c r="D17" s="6" t="s">
        <v>162</v>
      </c>
      <c r="E17" s="6"/>
      <c r="F17" s="6"/>
    </row>
    <row r="18">
      <c r="A18" s="50" t="s">
        <v>22</v>
      </c>
      <c r="D18" s="44"/>
      <c r="E18" s="6"/>
      <c r="F18" s="6"/>
    </row>
    <row r="19">
      <c r="A19" s="46" t="s">
        <v>23</v>
      </c>
      <c r="D19" s="44"/>
      <c r="E19" s="6"/>
      <c r="F19" s="6"/>
    </row>
    <row r="20">
      <c r="A20" s="13" t="s">
        <v>24</v>
      </c>
      <c r="C20" s="45">
        <v>1.0</v>
      </c>
      <c r="D20" s="51" t="s">
        <v>185</v>
      </c>
      <c r="E20" s="6"/>
      <c r="F20" s="6"/>
    </row>
    <row r="21">
      <c r="A21" s="46" t="s">
        <v>25</v>
      </c>
      <c r="E21" s="8"/>
      <c r="F21" s="11"/>
    </row>
    <row r="22">
      <c r="A22" s="47" t="s">
        <v>186</v>
      </c>
      <c r="C22" s="45">
        <v>3.0</v>
      </c>
      <c r="D22" s="45" t="s">
        <v>187</v>
      </c>
      <c r="E22" s="6"/>
      <c r="F22" s="4"/>
    </row>
    <row r="23">
      <c r="A23" s="43"/>
      <c r="E23" s="4"/>
      <c r="F23" s="6"/>
    </row>
    <row r="24">
      <c r="A24" s="43"/>
      <c r="E24" s="6"/>
      <c r="F24" s="8"/>
    </row>
    <row r="25">
      <c r="A25" s="43"/>
      <c r="C25" s="41">
        <f>sum(C4:C22)</f>
        <v>30</v>
      </c>
      <c r="D25" s="8" t="s">
        <v>77</v>
      </c>
    </row>
    <row r="26">
      <c r="A26" s="43"/>
    </row>
    <row r="27">
      <c r="A27" s="52"/>
      <c r="B27" s="53"/>
      <c r="C27" s="53"/>
      <c r="D27" s="53"/>
      <c r="E27" s="18"/>
      <c r="F27" s="18"/>
      <c r="G27" s="18"/>
      <c r="H27" s="18"/>
      <c r="I27" s="18"/>
      <c r="J27" s="18" t="s">
        <v>29</v>
      </c>
    </row>
    <row r="28">
      <c r="A28" s="22" t="s">
        <v>30</v>
      </c>
      <c r="B28" s="22"/>
      <c r="C28" s="22"/>
      <c r="D28" s="24" t="s">
        <v>81</v>
      </c>
      <c r="E28" s="18" t="s">
        <v>32</v>
      </c>
      <c r="F28" s="18"/>
      <c r="G28" s="18"/>
      <c r="H28" s="18"/>
      <c r="I28" s="18"/>
      <c r="J28" s="18"/>
    </row>
    <row r="29">
      <c r="A29" s="19" t="s">
        <v>33</v>
      </c>
      <c r="C29" s="43"/>
      <c r="D29" s="41" t="s">
        <v>34</v>
      </c>
      <c r="E29" s="18" t="s">
        <v>35</v>
      </c>
      <c r="F29" s="20">
        <v>8.5</v>
      </c>
      <c r="G29" s="20">
        <v>11.0</v>
      </c>
      <c r="H29" s="21">
        <f t="shared" ref="H29:H30" si="1">F29/G29</f>
        <v>0.7727272727</v>
      </c>
      <c r="I29" s="18"/>
      <c r="J29" s="18"/>
    </row>
    <row r="30">
      <c r="A30" s="19" t="s">
        <v>36</v>
      </c>
      <c r="D30" s="41" t="s">
        <v>37</v>
      </c>
      <c r="E30" s="18" t="s">
        <v>38</v>
      </c>
      <c r="F30" s="20">
        <v>10.5</v>
      </c>
      <c r="G30" s="20">
        <v>18.0</v>
      </c>
      <c r="H30" s="21">
        <f t="shared" si="1"/>
        <v>0.5833333333</v>
      </c>
      <c r="I30" s="18"/>
      <c r="J30" s="21">
        <f> 2*H29*H30 / (H29+H30)</f>
        <v>0.6648044693</v>
      </c>
    </row>
    <row r="31">
      <c r="A31" s="43" t="s">
        <v>39</v>
      </c>
      <c r="B31" s="43"/>
      <c r="C31" s="43"/>
      <c r="D31" s="41" t="s">
        <v>40</v>
      </c>
      <c r="E31" s="18"/>
      <c r="F31" s="18"/>
      <c r="G31" s="18"/>
      <c r="H31" s="18"/>
      <c r="I31" s="18"/>
      <c r="J31" s="18"/>
    </row>
    <row r="32">
      <c r="A32" s="43" t="s">
        <v>41</v>
      </c>
      <c r="C32" s="43"/>
      <c r="D32" s="41" t="s">
        <v>42</v>
      </c>
      <c r="E32" s="18" t="s">
        <v>43</v>
      </c>
      <c r="F32" s="18"/>
      <c r="G32" s="18"/>
      <c r="H32" s="18"/>
      <c r="I32" s="18"/>
      <c r="J32" s="18"/>
    </row>
    <row r="33">
      <c r="A33" s="43" t="s">
        <v>44</v>
      </c>
      <c r="D33" s="43" t="s">
        <v>84</v>
      </c>
      <c r="E33" s="18" t="s">
        <v>35</v>
      </c>
      <c r="F33" s="20">
        <v>10.0</v>
      </c>
      <c r="G33" s="20">
        <v>30.0</v>
      </c>
      <c r="H33" s="21">
        <f t="shared" ref="H33:H34" si="2">F33/G33</f>
        <v>0.3333333333</v>
      </c>
      <c r="I33" s="18"/>
      <c r="J33" s="18"/>
    </row>
    <row r="34">
      <c r="A34" s="43" t="s">
        <v>45</v>
      </c>
      <c r="C34" s="43"/>
      <c r="D34" s="43" t="s">
        <v>82</v>
      </c>
      <c r="E34" s="18" t="s">
        <v>38</v>
      </c>
      <c r="F34" s="20">
        <v>4.0</v>
      </c>
      <c r="G34" s="21">
        <v>16.0</v>
      </c>
      <c r="H34" s="21">
        <f t="shared" si="2"/>
        <v>0.25</v>
      </c>
      <c r="I34" s="18"/>
      <c r="J34" s="21">
        <f> 2*H33*H34 / (H33+H34)</f>
        <v>0.2857142857</v>
      </c>
    </row>
    <row r="35">
      <c r="A35" s="43"/>
      <c r="D35" s="43" t="s">
        <v>113</v>
      </c>
      <c r="E35" s="18"/>
      <c r="F35" s="18"/>
      <c r="G35" s="18"/>
      <c r="H35" s="18"/>
      <c r="I35" s="18"/>
      <c r="J35" s="18"/>
    </row>
    <row r="36">
      <c r="A36" s="43" t="s">
        <v>47</v>
      </c>
      <c r="E36" s="18" t="s">
        <v>48</v>
      </c>
      <c r="F36" s="18"/>
      <c r="G36" s="18"/>
      <c r="H36" s="18"/>
      <c r="I36" s="18"/>
      <c r="J36" s="18"/>
    </row>
    <row r="37">
      <c r="A37" s="43" t="s">
        <v>49</v>
      </c>
      <c r="E37" s="18" t="s">
        <v>35</v>
      </c>
      <c r="F37" s="20">
        <v>4.5</v>
      </c>
      <c r="G37" s="20">
        <v>39.0</v>
      </c>
      <c r="H37" s="21">
        <f t="shared" ref="H37:H38" si="3">F37/G37</f>
        <v>0.1153846154</v>
      </c>
      <c r="I37" s="18"/>
      <c r="J37" s="18"/>
    </row>
    <row r="38">
      <c r="A38" s="43" t="s">
        <v>50</v>
      </c>
      <c r="E38" s="18" t="s">
        <v>38</v>
      </c>
      <c r="F38" s="20">
        <v>4.0</v>
      </c>
      <c r="G38" s="21">
        <v>20.0</v>
      </c>
      <c r="H38" s="21">
        <f t="shared" si="3"/>
        <v>0.2</v>
      </c>
      <c r="I38" s="18"/>
      <c r="J38" s="21">
        <f> 2*H37*H38 / (H37+H38)</f>
        <v>0.1463414634</v>
      </c>
    </row>
    <row r="39">
      <c r="A39" s="43" t="s">
        <v>52</v>
      </c>
      <c r="C39" s="43"/>
      <c r="D39" s="43" t="s">
        <v>46</v>
      </c>
      <c r="E39" s="43"/>
    </row>
    <row r="40">
      <c r="A40" s="43" t="s">
        <v>53</v>
      </c>
      <c r="C40" s="43"/>
      <c r="D40" s="19" t="s">
        <v>110</v>
      </c>
      <c r="E40" s="43"/>
    </row>
    <row r="41">
      <c r="A41" s="43" t="s">
        <v>54</v>
      </c>
      <c r="C41" s="43"/>
      <c r="D41" s="19" t="s">
        <v>111</v>
      </c>
      <c r="E41" s="43"/>
      <c r="F41" s="43"/>
    </row>
    <row r="42">
      <c r="A42" s="43" t="s">
        <v>55</v>
      </c>
      <c r="C42" s="43"/>
      <c r="D42" s="43" t="s">
        <v>88</v>
      </c>
      <c r="E42" s="43"/>
    </row>
    <row r="43">
      <c r="A43" s="43" t="s">
        <v>56</v>
      </c>
      <c r="C43" s="43"/>
      <c r="D43" s="43" t="s">
        <v>89</v>
      </c>
      <c r="E43" s="43"/>
    </row>
    <row r="44">
      <c r="A44" s="43"/>
      <c r="C44" s="43"/>
      <c r="D44" s="43" t="s">
        <v>90</v>
      </c>
      <c r="E44" s="43"/>
    </row>
    <row r="45">
      <c r="A45" s="43" t="s">
        <v>57</v>
      </c>
      <c r="C45" s="43"/>
      <c r="D45" s="43" t="s">
        <v>91</v>
      </c>
      <c r="E45" s="43"/>
    </row>
    <row r="46">
      <c r="A46" s="32" t="s">
        <v>58</v>
      </c>
      <c r="C46" s="43"/>
      <c r="D46" s="43" t="s">
        <v>172</v>
      </c>
      <c r="E46" s="43"/>
    </row>
    <row r="47">
      <c r="A47" s="32" t="s">
        <v>60</v>
      </c>
      <c r="C47" s="43"/>
      <c r="D47" s="43" t="s">
        <v>145</v>
      </c>
      <c r="E47" s="43"/>
    </row>
    <row r="48">
      <c r="A48" s="43"/>
      <c r="C48" s="43"/>
      <c r="D48" s="43" t="s">
        <v>146</v>
      </c>
      <c r="E48" s="43"/>
    </row>
    <row r="49">
      <c r="A49" s="32" t="s">
        <v>62</v>
      </c>
      <c r="C49" s="43"/>
      <c r="D49" s="43"/>
      <c r="E49" s="43"/>
    </row>
    <row r="50">
      <c r="A50" s="43" t="s">
        <v>63</v>
      </c>
      <c r="C50" s="43"/>
      <c r="D50" s="43"/>
      <c r="E50" s="43"/>
    </row>
    <row r="51">
      <c r="C51" s="43"/>
      <c r="D51" s="43" t="s">
        <v>51</v>
      </c>
      <c r="E51" s="43"/>
    </row>
    <row r="52">
      <c r="C52" s="43"/>
      <c r="D52" s="43" t="s">
        <v>92</v>
      </c>
      <c r="E52" s="43"/>
    </row>
    <row r="53">
      <c r="C53" s="43"/>
      <c r="D53" s="43"/>
      <c r="E53" s="43"/>
    </row>
    <row r="54">
      <c r="C54" s="43"/>
      <c r="D54" s="43"/>
      <c r="E54" s="43"/>
    </row>
    <row r="55">
      <c r="C55" s="43"/>
      <c r="D55" s="43"/>
      <c r="E55" s="43"/>
    </row>
    <row r="56">
      <c r="C56" s="43"/>
      <c r="D56" s="22" t="s">
        <v>59</v>
      </c>
      <c r="E56" s="43"/>
    </row>
    <row r="57">
      <c r="C57" s="22" t="s">
        <v>120</v>
      </c>
      <c r="D57" s="22" t="s">
        <v>61</v>
      </c>
      <c r="E57" s="50" t="s">
        <v>149</v>
      </c>
    </row>
    <row r="58">
      <c r="C58" s="43"/>
      <c r="D58" s="43" t="s">
        <v>93</v>
      </c>
      <c r="E58" s="43"/>
    </row>
    <row r="59">
      <c r="C59" s="43"/>
      <c r="D59" s="43" t="s">
        <v>121</v>
      </c>
      <c r="E59" s="46" t="s">
        <v>148</v>
      </c>
    </row>
    <row r="60">
      <c r="C60" s="43"/>
      <c r="D60" s="43"/>
      <c r="E60" s="43"/>
    </row>
    <row r="61">
      <c r="C61" s="43"/>
      <c r="D61" s="43" t="s">
        <v>51</v>
      </c>
      <c r="E61" s="43"/>
    </row>
    <row r="62">
      <c r="C62" s="43"/>
      <c r="D62" s="43" t="s">
        <v>122</v>
      </c>
      <c r="E62" s="43"/>
    </row>
    <row r="63">
      <c r="C63" s="43"/>
      <c r="D63" s="43" t="s">
        <v>95</v>
      </c>
      <c r="E63" s="43"/>
    </row>
    <row r="64">
      <c r="C64" s="43"/>
      <c r="D64" s="43" t="s">
        <v>94</v>
      </c>
      <c r="E64" s="43"/>
    </row>
    <row r="65">
      <c r="C65" s="43"/>
      <c r="D65" s="43" t="s">
        <v>150</v>
      </c>
      <c r="E65" s="43"/>
    </row>
    <row r="66">
      <c r="C66" s="43"/>
      <c r="D66" s="43" t="s">
        <v>174</v>
      </c>
      <c r="E66" s="43"/>
    </row>
    <row r="67">
      <c r="C67" s="43"/>
      <c r="D67" s="43"/>
      <c r="E67" s="43"/>
    </row>
    <row r="68">
      <c r="C68" s="43"/>
      <c r="D68" s="43" t="s">
        <v>114</v>
      </c>
      <c r="E68" s="43"/>
    </row>
    <row r="69">
      <c r="C69" s="43"/>
      <c r="D69" s="43" t="s">
        <v>115</v>
      </c>
      <c r="E69" s="43"/>
    </row>
    <row r="70">
      <c r="C70" s="43"/>
      <c r="D70" s="43" t="s">
        <v>116</v>
      </c>
      <c r="E70" s="43"/>
    </row>
    <row r="71">
      <c r="C71" s="43"/>
      <c r="D71" s="43" t="s">
        <v>117</v>
      </c>
      <c r="E71" s="43"/>
    </row>
    <row r="72">
      <c r="C72" s="43"/>
      <c r="D72" s="43" t="s">
        <v>118</v>
      </c>
      <c r="E72" s="43"/>
    </row>
    <row r="73">
      <c r="D73" s="43" t="s">
        <v>86</v>
      </c>
    </row>
    <row r="74">
      <c r="D74" s="43"/>
    </row>
    <row r="75">
      <c r="D75" s="4">
        <f>COUNTA(D28:D73)+3</f>
        <v>39</v>
      </c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9">
      <c r="A9" s="45" t="s">
        <v>0</v>
      </c>
      <c r="C9" s="45" t="s">
        <v>188</v>
      </c>
      <c r="D9" s="45" t="s">
        <v>189</v>
      </c>
      <c r="E9" s="45" t="s">
        <v>190</v>
      </c>
      <c r="F9" s="45" t="s">
        <v>191</v>
      </c>
      <c r="G9" s="45" t="s">
        <v>192</v>
      </c>
      <c r="H9" s="45" t="s">
        <v>193</v>
      </c>
    </row>
    <row r="10">
      <c r="A10" s="45" t="s">
        <v>194</v>
      </c>
      <c r="B10" s="45" t="s">
        <v>195</v>
      </c>
      <c r="C10" s="54">
        <v>0.9285714285714286</v>
      </c>
      <c r="D10" s="54">
        <v>0.8</v>
      </c>
      <c r="E10" s="54">
        <v>0.7222222222222222</v>
      </c>
      <c r="F10" s="54">
        <v>0.85</v>
      </c>
      <c r="G10" s="54">
        <v>0.7777777777777778</v>
      </c>
      <c r="H10" s="54">
        <v>0.7727272727272727</v>
      </c>
    </row>
    <row r="11">
      <c r="B11" s="45" t="s">
        <v>196</v>
      </c>
      <c r="C11" s="54">
        <v>0.5555555555555556</v>
      </c>
      <c r="D11" s="54">
        <v>0.5277777777777778</v>
      </c>
      <c r="E11" s="54">
        <v>0.5833333333333334</v>
      </c>
      <c r="F11" s="54">
        <v>0.5833333333333334</v>
      </c>
      <c r="G11" s="54">
        <v>0.5277777777777778</v>
      </c>
      <c r="H11" s="54">
        <v>0.5833333333333334</v>
      </c>
    </row>
    <row r="12">
      <c r="B12" s="55" t="s">
        <v>29</v>
      </c>
      <c r="C12" s="56">
        <f t="shared" ref="C12:H12" si="1">C10*2*C11/(C10+C11)</f>
        <v>0.6951871658</v>
      </c>
      <c r="D12" s="56">
        <f t="shared" si="1"/>
        <v>0.6359832636</v>
      </c>
      <c r="E12" s="56">
        <f t="shared" si="1"/>
        <v>0.6453900709</v>
      </c>
      <c r="F12" s="56">
        <f t="shared" si="1"/>
        <v>0.6918604651</v>
      </c>
      <c r="G12" s="56">
        <f t="shared" si="1"/>
        <v>0.6288416076</v>
      </c>
      <c r="H12" s="56">
        <f t="shared" si="1"/>
        <v>0.6648044693</v>
      </c>
    </row>
    <row r="13">
      <c r="A13" s="45" t="s">
        <v>197</v>
      </c>
      <c r="B13" s="45" t="s">
        <v>195</v>
      </c>
      <c r="C13" s="54">
        <v>0.5</v>
      </c>
      <c r="D13" s="54">
        <v>0.5384615384615384</v>
      </c>
      <c r="E13" s="54">
        <v>0.6666666666666666</v>
      </c>
      <c r="F13" s="54">
        <v>0.6428571428571429</v>
      </c>
      <c r="G13" s="54">
        <v>0.42857142857142855</v>
      </c>
      <c r="H13" s="54">
        <v>0.3333333333333333</v>
      </c>
    </row>
    <row r="14">
      <c r="B14" s="45" t="s">
        <v>196</v>
      </c>
      <c r="C14" s="54">
        <v>0.0625</v>
      </c>
      <c r="D14" s="54">
        <v>0.0625</v>
      </c>
      <c r="E14" s="54">
        <v>0.0625</v>
      </c>
      <c r="F14" s="54">
        <v>0.1875</v>
      </c>
      <c r="G14" s="54">
        <v>0.25</v>
      </c>
      <c r="H14" s="54">
        <v>0.25</v>
      </c>
    </row>
    <row r="15">
      <c r="B15" s="55" t="s">
        <v>29</v>
      </c>
      <c r="C15" s="56">
        <f t="shared" ref="C15:H15" si="2">C13*2*C14/(C13+C14)</f>
        <v>0.1111111111</v>
      </c>
      <c r="D15" s="56">
        <f t="shared" si="2"/>
        <v>0.112</v>
      </c>
      <c r="E15" s="56">
        <f t="shared" si="2"/>
        <v>0.1142857143</v>
      </c>
      <c r="F15" s="56">
        <f t="shared" si="2"/>
        <v>0.2903225806</v>
      </c>
      <c r="G15" s="56">
        <f t="shared" si="2"/>
        <v>0.3157894737</v>
      </c>
      <c r="H15" s="56">
        <f t="shared" si="2"/>
        <v>0.2857142857</v>
      </c>
    </row>
    <row r="16">
      <c r="A16" s="45" t="s">
        <v>198</v>
      </c>
      <c r="B16" s="45" t="s">
        <v>195</v>
      </c>
      <c r="C16" s="54">
        <v>0.2222222222222222</v>
      </c>
      <c r="D16" s="54">
        <v>0.03333333333333333</v>
      </c>
      <c r="E16" s="54">
        <v>0.19444444444444445</v>
      </c>
      <c r="F16" s="54">
        <v>0.25</v>
      </c>
      <c r="G16" s="54">
        <v>0.1</v>
      </c>
      <c r="H16" s="54">
        <v>0.11538461538461539</v>
      </c>
    </row>
    <row r="17">
      <c r="B17" s="45" t="s">
        <v>196</v>
      </c>
      <c r="C17" s="54">
        <v>0.1</v>
      </c>
      <c r="D17" s="54">
        <v>0.025</v>
      </c>
      <c r="E17" s="54">
        <v>0.175</v>
      </c>
      <c r="F17" s="54">
        <v>0.2</v>
      </c>
      <c r="G17" s="54">
        <v>0.05</v>
      </c>
      <c r="H17" s="54">
        <v>0.2</v>
      </c>
    </row>
    <row r="18">
      <c r="B18" s="55" t="s">
        <v>29</v>
      </c>
      <c r="C18" s="56">
        <f t="shared" ref="C18:H18" si="3">C16*2*C17/(C16+C17)</f>
        <v>0.1379310345</v>
      </c>
      <c r="D18" s="56">
        <f t="shared" si="3"/>
        <v>0.02857142857</v>
      </c>
      <c r="E18" s="56">
        <f t="shared" si="3"/>
        <v>0.1842105263</v>
      </c>
      <c r="F18" s="56">
        <f t="shared" si="3"/>
        <v>0.2222222222</v>
      </c>
      <c r="G18" s="56">
        <f t="shared" si="3"/>
        <v>0.06666666667</v>
      </c>
      <c r="H18" s="56">
        <f t="shared" si="3"/>
        <v>0.1463414634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63"/>
    <col customWidth="1" min="4" max="4" width="29.5"/>
    <col customWidth="1" min="5" max="5" width="54.0"/>
    <col customWidth="1" min="6" max="6" width="35.25"/>
    <col customWidth="1" min="7" max="7" width="19.88"/>
  </cols>
  <sheetData>
    <row r="10">
      <c r="C10" s="43" t="s">
        <v>137</v>
      </c>
      <c r="D10" s="43" t="s">
        <v>81</v>
      </c>
      <c r="E10" s="41" t="s">
        <v>31</v>
      </c>
      <c r="F10" s="43" t="s">
        <v>81</v>
      </c>
      <c r="H10" s="41" t="s">
        <v>167</v>
      </c>
    </row>
    <row r="11">
      <c r="D11" s="43" t="s">
        <v>138</v>
      </c>
      <c r="E11" s="41" t="s">
        <v>34</v>
      </c>
      <c r="F11" s="43"/>
    </row>
    <row r="12">
      <c r="E12" s="41" t="s">
        <v>37</v>
      </c>
      <c r="F12" s="43" t="s">
        <v>139</v>
      </c>
    </row>
    <row r="13">
      <c r="C13" s="43" t="s">
        <v>112</v>
      </c>
      <c r="D13" s="43" t="s">
        <v>112</v>
      </c>
      <c r="E13" s="41" t="s">
        <v>40</v>
      </c>
      <c r="F13" s="43" t="s">
        <v>83</v>
      </c>
      <c r="H13" s="41" t="s">
        <v>168</v>
      </c>
    </row>
    <row r="14">
      <c r="D14" s="43" t="s">
        <v>85</v>
      </c>
      <c r="E14" s="41" t="s">
        <v>42</v>
      </c>
      <c r="F14" s="43" t="s">
        <v>140</v>
      </c>
      <c r="H14" s="41" t="s">
        <v>42</v>
      </c>
    </row>
    <row r="15">
      <c r="E15" s="43" t="s">
        <v>84</v>
      </c>
      <c r="F15" s="43" t="s">
        <v>141</v>
      </c>
      <c r="H15" s="41" t="s">
        <v>169</v>
      </c>
    </row>
    <row r="16">
      <c r="C16" s="41" t="s">
        <v>166</v>
      </c>
      <c r="D16" s="43" t="s">
        <v>82</v>
      </c>
      <c r="E16" s="43" t="s">
        <v>82</v>
      </c>
      <c r="F16" s="43"/>
    </row>
    <row r="17">
      <c r="E17" s="43" t="s">
        <v>113</v>
      </c>
      <c r="F17" s="43" t="s">
        <v>113</v>
      </c>
    </row>
    <row r="18">
      <c r="F18" s="43"/>
    </row>
    <row r="19">
      <c r="F19" s="43"/>
    </row>
    <row r="20">
      <c r="F20" s="43"/>
    </row>
    <row r="21">
      <c r="F21" s="43"/>
    </row>
    <row r="22">
      <c r="F22" s="43"/>
    </row>
    <row r="23">
      <c r="C23" s="41" t="s">
        <v>170</v>
      </c>
      <c r="D23" s="43" t="s">
        <v>110</v>
      </c>
      <c r="E23" s="41" t="s">
        <v>46</v>
      </c>
      <c r="F23" s="41" t="s">
        <v>87</v>
      </c>
      <c r="G23" s="43" t="s">
        <v>142</v>
      </c>
    </row>
    <row r="24">
      <c r="D24" s="43"/>
      <c r="E24" s="41" t="s">
        <v>86</v>
      </c>
      <c r="F24" s="43" t="s">
        <v>86</v>
      </c>
    </row>
    <row r="25">
      <c r="F25" s="43"/>
    </row>
    <row r="26">
      <c r="C26" s="41" t="s">
        <v>171</v>
      </c>
      <c r="D26" s="43" t="s">
        <v>111</v>
      </c>
      <c r="E26" s="41" t="s">
        <v>88</v>
      </c>
      <c r="F26" s="43" t="s">
        <v>143</v>
      </c>
    </row>
    <row r="27">
      <c r="E27" s="41" t="s">
        <v>89</v>
      </c>
    </row>
    <row r="28">
      <c r="C28" s="41" t="s">
        <v>172</v>
      </c>
      <c r="E28" s="41" t="s">
        <v>90</v>
      </c>
      <c r="F28" s="43"/>
    </row>
    <row r="29">
      <c r="E29" s="41" t="s">
        <v>91</v>
      </c>
      <c r="F29" s="43"/>
    </row>
    <row r="30">
      <c r="E30" s="43" t="s">
        <v>144</v>
      </c>
      <c r="F30" s="43"/>
    </row>
    <row r="31">
      <c r="E31" s="43" t="s">
        <v>145</v>
      </c>
      <c r="F31" s="43"/>
    </row>
    <row r="32">
      <c r="E32" s="43" t="s">
        <v>146</v>
      </c>
      <c r="F32" s="43"/>
    </row>
    <row r="33">
      <c r="E33" s="43"/>
      <c r="F33" s="43"/>
    </row>
    <row r="34">
      <c r="E34" s="43" t="s">
        <v>51</v>
      </c>
      <c r="F34" s="43"/>
    </row>
    <row r="35">
      <c r="E35" s="43" t="s">
        <v>92</v>
      </c>
      <c r="F35" s="43"/>
    </row>
    <row r="36">
      <c r="E36" s="43"/>
      <c r="F36" s="43"/>
    </row>
    <row r="37">
      <c r="F37" s="43"/>
    </row>
    <row r="38">
      <c r="F38" s="43"/>
    </row>
    <row r="39">
      <c r="C39" s="41" t="s">
        <v>173</v>
      </c>
      <c r="D39" s="43" t="s">
        <v>119</v>
      </c>
      <c r="E39" s="44" t="s">
        <v>59</v>
      </c>
      <c r="F39" s="43" t="s">
        <v>147</v>
      </c>
    </row>
    <row r="40">
      <c r="D40" s="43" t="s">
        <v>120</v>
      </c>
      <c r="E40" s="44" t="s">
        <v>61</v>
      </c>
      <c r="F40" s="43" t="s">
        <v>149</v>
      </c>
    </row>
    <row r="41">
      <c r="E41" s="43" t="s">
        <v>93</v>
      </c>
      <c r="F41" s="43"/>
    </row>
    <row r="42">
      <c r="E42" s="43" t="s">
        <v>121</v>
      </c>
      <c r="F42" s="43" t="s">
        <v>148</v>
      </c>
    </row>
    <row r="43">
      <c r="F43" s="43"/>
    </row>
    <row r="44">
      <c r="E44" s="43" t="s">
        <v>51</v>
      </c>
      <c r="F44" s="43"/>
    </row>
    <row r="45">
      <c r="E45" s="43" t="s">
        <v>122</v>
      </c>
      <c r="F45" s="43"/>
    </row>
    <row r="46">
      <c r="E46" s="43" t="s">
        <v>95</v>
      </c>
      <c r="F46" s="43"/>
    </row>
    <row r="47">
      <c r="E47" s="43" t="s">
        <v>94</v>
      </c>
      <c r="F47" s="43"/>
    </row>
    <row r="48">
      <c r="E48" s="43" t="s">
        <v>150</v>
      </c>
      <c r="F48" s="43"/>
    </row>
    <row r="49">
      <c r="E49" s="41" t="s">
        <v>174</v>
      </c>
    </row>
    <row r="50">
      <c r="E50" s="43"/>
    </row>
    <row r="51">
      <c r="E51" s="43" t="s">
        <v>114</v>
      </c>
    </row>
    <row r="52">
      <c r="E52" s="43" t="s">
        <v>115</v>
      </c>
    </row>
    <row r="53">
      <c r="E53" s="43" t="s">
        <v>116</v>
      </c>
    </row>
    <row r="54">
      <c r="E54" s="43" t="s">
        <v>117</v>
      </c>
    </row>
    <row r="55">
      <c r="E55" s="43" t="s">
        <v>118</v>
      </c>
    </row>
  </sheetData>
  <drawing r:id="rId1"/>
</worksheet>
</file>